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hartsheets/sheet1.xml" ContentType="application/vnd.openxmlformats-officedocument.spreadsheetml.chart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9.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10.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1.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2.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5.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6.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8.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0.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21.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2.xml" ContentType="application/vnd.openxmlformats-officedocument.drawing+xml"/>
  <Override PartName="/xl/charts/chart6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3.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24.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25.xml" ContentType="application/vnd.openxmlformats-officedocument.drawing+xml"/>
  <Override PartName="/xl/charts/chart74.xml" ContentType="application/vnd.openxmlformats-officedocument.drawingml.chart+xml"/>
  <Override PartName="/xl/drawings/drawing26.xml" ContentType="application/vnd.openxmlformats-officedocument.drawing+xml"/>
  <Override PartName="/xl/charts/chart75.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2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30.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drawings/drawing31.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32.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https://south32.sharepoint.com/sites/illawarra_au/corporate_functions/environment/Reports  14 Day Reports/"/>
    </mc:Choice>
  </mc:AlternateContent>
  <xr:revisionPtr revIDLastSave="562" documentId="8_{778C4A46-CF39-479B-A37C-576C8BEB7AFC}" xr6:coauthVersionLast="47" xr6:coauthVersionMax="47" xr10:uidLastSave="{10DAA839-39A4-4462-A99A-46609B4E99E0}"/>
  <bookViews>
    <workbookView xWindow="-120" yWindow="-120" windowWidth="29040" windowHeight="15840" tabRatio="839" activeTab="7" xr2:uid="{00000000-000D-0000-FFFF-FFFF00000000}"/>
  </bookViews>
  <sheets>
    <sheet name="Menu" sheetId="1" r:id="rId1"/>
    <sheet name="Licenced Discharge Locations" sheetId="2" r:id="rId2"/>
    <sheet name="Water Quality - LDP5" sheetId="3" r:id="rId3"/>
    <sheet name="Water Quality - LDP29" sheetId="34" r:id="rId4"/>
    <sheet name="Water Quality - LDP31" sheetId="35" r:id="rId5"/>
    <sheet name="Water Discharge - LDP5" sheetId="4" r:id="rId6"/>
    <sheet name="Water Quality Locations" sheetId="5" r:id="rId7"/>
    <sheet name="Water Monitoring DEND 7" sheetId="6" r:id="rId8"/>
    <sheet name="Water Monitoring DEND 10" sheetId="7" r:id="rId9"/>
    <sheet name="Water Monitoring DEND 12" sheetId="8" r:id="rId10"/>
    <sheet name="Water Monitoring DEND 13" sheetId="9" r:id="rId11"/>
    <sheet name="Water Monitoring PTSP" sheetId="10" r:id="rId12"/>
    <sheet name="Dust Monitoring Locations" sheetId="11" r:id="rId13"/>
    <sheet name="Air Point 6" sheetId="12" r:id="rId14"/>
    <sheet name="Air Point 10" sheetId="14" state="hidden" r:id="rId15"/>
    <sheet name="Air Point 12" sheetId="15" state="hidden" r:id="rId16"/>
    <sheet name="Air Point 13" sheetId="16" r:id="rId17"/>
    <sheet name="Air Point 17" sheetId="17" r:id="rId18"/>
    <sheet name="Air Point 9" sheetId="13" r:id="rId19"/>
    <sheet name="Air Point 18" sheetId="18" r:id="rId20"/>
    <sheet name="Air Cdx Rd" sheetId="19" state="hidden" r:id="rId21"/>
    <sheet name="Chart1" sheetId="31" state="hidden" r:id="rId22"/>
    <sheet name="Air HVAS 20" sheetId="20" r:id="rId23"/>
    <sheet name="Air HVAS 21" sheetId="21" r:id="rId24"/>
    <sheet name="Air PM10 Point 20" sheetId="32" r:id="rId25"/>
    <sheet name="Air PM10 Point 21" sheetId="33" r:id="rId26"/>
    <sheet name="Noise Locations" sheetId="22" r:id="rId27"/>
    <sheet name="Noise R1" sheetId="23" r:id="rId28"/>
    <sheet name="Noise R5A" sheetId="24" state="hidden" r:id="rId29"/>
    <sheet name="Noise R6A" sheetId="27" r:id="rId30"/>
    <sheet name="Noise R15A" sheetId="25" state="hidden" r:id="rId31"/>
    <sheet name="Noise R39A" sheetId="26" r:id="rId32"/>
    <sheet name="Rail Haulage" sheetId="30" r:id="rId33"/>
    <sheet name="Current LW" sheetId="29" state="hidden" r:id="rId34"/>
  </sheets>
  <externalReferences>
    <externalReference r:id="rId35"/>
    <externalReference r:id="rId36"/>
  </externalReferences>
  <definedNames>
    <definedName name="dend10_cond">OFFSET('Water Monitoring DEND 10'!$F$10,COUNTA('Water Monitoring DEND 10'!$F:$F)-19,0,18,1)</definedName>
    <definedName name="dend10_month">OFFSET('Water Monitoring DEND 10'!$A$10,COUNTA('Water Monitoring DEND 10'!$A:$A)-25,0,18,1)</definedName>
    <definedName name="dend10_og">OFFSET('Water Monitoring DEND 10'!$H$10,COUNTA('Water Monitoring DEND 10'!$H:$H)-19,0,18,1)</definedName>
    <definedName name="dend10_ph">OFFSET('Water Monitoring DEND 10'!$E$10,COUNTA('Water Monitoring DEND 10'!$E:$E)-19,0,18,1)</definedName>
    <definedName name="dend10_tss">OFFSET('Water Monitoring DEND 10'!$G$10,COUNTA('Water Monitoring DEND 10'!$G:$G)-19,0,18,1)</definedName>
    <definedName name="dend12_cond">OFFSET('Water Monitoring DEND 12'!$F$10,COUNTA('Water Monitoring DEND 12'!$F:$F)-19,0,18,1)</definedName>
    <definedName name="dend12_month">OFFSET('Water Monitoring DEND 12'!$A$10,COUNTA('Water Monitoring DEND 12'!$A:$A)-25,0,18,1)</definedName>
    <definedName name="dend12_og">OFFSET('Water Monitoring DEND 12'!$H$10,COUNTA('Water Monitoring DEND 12'!$H:$H)-19,0,18,1)</definedName>
    <definedName name="dend12_ph">OFFSET('Water Monitoring DEND 12'!$E$10,COUNTA('Water Monitoring DEND 12'!$E:$E)-19,0,18,1)</definedName>
    <definedName name="dend12_tss">OFFSET('Water Monitoring DEND 12'!$G$10,COUNTA('Water Monitoring DEND 12'!$G:$G)-19,0,18,1)</definedName>
    <definedName name="dend13_cond">OFFSET('Water Monitoring DEND 13'!$F$10,COUNTA('Water Monitoring DEND 13'!$F:$F)-19,0,18,1)</definedName>
    <definedName name="dend13_month">OFFSET('Water Monitoring DEND 13'!$A$9,COUNTA('Water Monitoring DEND 13'!$A:$A)-24,0,18,1)</definedName>
    <definedName name="dend13_og">OFFSET('Water Monitoring DEND 13'!$H$10,COUNTA('Water Monitoring DEND 13'!$H:$H)-19,0,18,1)</definedName>
    <definedName name="dend13_ph">OFFSET('Water Monitoring DEND 13'!$E$10,COUNTA('Water Monitoring DEND 13'!$E:$E)-19,0,18,1)</definedName>
    <definedName name="dend13_tss">OFFSET('Water Monitoring DEND 13'!$G$10,COUNTA('Water Monitoring DEND 13'!$G:$G)-19,0,18,1)</definedName>
    <definedName name="dend7_cond">OFFSET('Water Monitoring DEND 7'!$F$10,COUNTA('Water Monitoring DEND 7'!$F:$F)-19,0,18,1)</definedName>
    <definedName name="dend7_month">OFFSET('Water Monitoring DEND 7'!$A$10,COUNTA('Water Monitoring DEND 7'!$A:$A)-25,0,18,1)</definedName>
    <definedName name="dend7_og">OFFSET('Water Monitoring DEND 7'!$H$10,COUNTA('Water Monitoring DEND 7'!$H:$H)-19,0,18,1)</definedName>
    <definedName name="dend7_ph">OFFSET('Water Monitoring DEND 7'!$E$10,COUNTA('Water Monitoring DEND 7'!$E:$E)-19,0,18,1)</definedName>
    <definedName name="dend7_tss">OFFSET('Water Monitoring DEND 7'!$G$10,COUNTA('Water Monitoring DEND 7'!$G:$G)-19,0,18,1)</definedName>
    <definedName name="ldp5_flow_comb_avg">OFFSET('Water Discharge - LDP5'!$D$10,COUNTA('Water Discharge - LDP5'!$D:$D)-19,0,18,1)</definedName>
    <definedName name="ldp5_flow_comb_max">OFFSET('Water Discharge - LDP5'!$E$10,COUNTA('Water Discharge - LDP5'!$E:$E)-19,0,18,1)</definedName>
    <definedName name="ldp5_flow_comb_min">OFFSET('Water Discharge - LDP5'!$F$10,COUNTA('Water Discharge - LDP5'!$F:$F)-19,0,18,1)</definedName>
    <definedName name="ldp5_flow_month">OFFSET('Water Discharge - LDP5'!$B$10,COUNTA('Water Discharge - LDP5'!$B:$B)-19,0,18,1)</definedName>
    <definedName name="ldp5_flow_pt24_avg">OFFSET('Water Discharge - LDP5'!$L$10,COUNTA('Water Discharge - LDP5'!$L:$L)-19,0,18,1)</definedName>
    <definedName name="ldp5_flow_pt24_max">OFFSET('Water Discharge - LDP5'!$M$10,COUNTA('Water Discharge - LDP5'!$M:$M)-19,0,18,1)</definedName>
    <definedName name="ldp5_flow_pt24_min">OFFSET('Water Discharge - LDP5'!$N$10,COUNTA('Water Discharge - LDP5'!$N:$N)-19,0,18,1)</definedName>
    <definedName name="ldp5_flow_pt25_avg">OFFSET('Water Discharge - LDP5'!$T$10,COUNTA('Water Discharge - LDP5'!$T:$T)-19,0,18,1)</definedName>
    <definedName name="ldp5_flow_pt25_max">OFFSET('Water Discharge - LDP5'!$U$10,COUNTA('Water Discharge - LDP5'!$U:$U)-19,0,18,1)</definedName>
    <definedName name="ldp5_flow_pt25_min">OFFSET('Water Discharge - LDP5'!$V$10,COUNTA('Water Discharge - LDP5'!$V:$V)-19,0,18,1)</definedName>
    <definedName name="ldp5_wq_as">OFFSET('Water Quality - LDP5'!$M$9,COUNTA('Water Quality - LDP5'!$M:$M)-19,0,18,1)</definedName>
    <definedName name="ldp5_wq_as_100">OFFSET('Water Quality - LDP5'!$N$9,COUNTA('Water Quality - LDP5'!$N:$N)-19,0,18,1)</definedName>
    <definedName name="ldp5_wq_cond">OFFSET('Water Quality - LDP5'!$J$9,COUNTA('Water Quality - LDP5'!$J:$J)-19,0,18,1)</definedName>
    <definedName name="ldp5_wq_cu">OFFSET('Water Quality - LDP5'!$O$9,COUNTA('Water Quality - LDP5'!$O:$O)-19,0,18,1)</definedName>
    <definedName name="ldp5_wq_cu_100">OFFSET('Water Quality - LDP5'!$P$9,COUNTA('Water Quality - LDP5'!$P:$P)-19,0,18,1)</definedName>
    <definedName name="ldp5_wq_month">OFFSET('Water Quality - LDP5'!$B$9,COUNTA('Water Quality - LDP5'!$B:$B)-19,0,18,1)</definedName>
    <definedName name="ldp5_wq_ni">OFFSET('Water Quality - LDP5'!$Q$9,COUNTA('Water Quality - LDP5'!$Q:$Q)-19,0,18,1)</definedName>
    <definedName name="ldp5_wq_ni_100">OFFSET('Water Quality - LDP5'!$R$9,COUNTA('Water Quality - LDP5'!$R:$R)-19,0,18,1)</definedName>
    <definedName name="ldp5_wq_og">OFFSET('Water Quality - LDP5'!$U$9,COUNTA('Water Quality - LDP5'!$U:$U)-19,0,18,1)</definedName>
    <definedName name="ldp5_wq_og_100">OFFSET('Water Quality - LDP5'!$V$9,COUNTA('Water Quality - LDP5'!$V:$V)-19,0,18,1)</definedName>
    <definedName name="ldp5_wq_ph">OFFSET('Water Quality - LDP5'!$G$9,COUNTA('Water Quality - LDP5'!$G:$G)-19,0,18,1)</definedName>
    <definedName name="ldp5_wq_ph_100L">OFFSET('Water Quality - LDP5'!$H$9,COUNTA('Water Quality - LDP5'!$H:$H)-19,0,18,1)</definedName>
    <definedName name="ldp5_wq_ph_100U">OFFSET('Water Quality - LDP5'!$I$9,COUNTA('Water Quality - LDP5'!$I:$I)-19,0,18,1)</definedName>
    <definedName name="ldp5_wq_tss">OFFSET('Water Quality - LDP5'!$K$9,COUNTA('Water Quality - LDP5'!$K:$K)-19,0,18,1)</definedName>
    <definedName name="ldp5_wq_tss_100">OFFSET('Water Quality - LDP5'!$L$9,COUNTA('Water Quality - LDP5'!$L:$L)-19,0,18,1)</definedName>
    <definedName name="ldp5_wq_zn">OFFSET('Water Quality - LDP5'!$S$9,COUNTA('Water Quality - LDP5'!$S:$S)-19,0,18,1)</definedName>
    <definedName name="ldp5_wq_zn_100">OFFSET('Water Quality - LDP5'!$T$9,COUNTA('Water Quality - LDP5'!$T:$T)-19,0,18,1)</definedName>
    <definedName name="noise_r1_day_limit">OFFSET('Noise R1'!$C$19,COUNTA('Noise R1'!$C:$C)-19,0,18,1)</definedName>
    <definedName name="noise_r1_day_month">OFFSET('Noise R1'!$A$19,COUNTA('Noise R1'!$A:$A)-28,0,18,1)</definedName>
    <definedName name="noise_r1_day_reading">OFFSET('Noise R1'!$D$19,COUNTA('Noise R1'!$D:$D)-19,0,18,1)</definedName>
    <definedName name="noise_r1_eve_limit">OFFSET('Noise R1'!$I$19,COUNTA('Noise R1'!$I:$I)-19,0,18,1)</definedName>
    <definedName name="noise_r1_eve_month">OFFSET('Noise R1'!$G$19,COUNTA('Noise R1'!$G:$G)-20,0,18,1)</definedName>
    <definedName name="noise_r1_eve_reading">OFFSET('Noise R1'!$J$19,COUNTA('Noise R1'!$J:$J)-19,0,18,1)</definedName>
    <definedName name="noise_r1_night_limit">OFFSET('Noise R1'!$O$24,COUNTA('Noise R1'!$O:$O)-19,0,18,1)</definedName>
    <definedName name="noise_r1_night_month">OFFSET('Noise R1'!$M$24,COUNTA('Noise R1'!$M:$M)-20,0,18,1)</definedName>
    <definedName name="noise_r1_night_reading">OFFSET('Noise R1'!$P$24,COUNTA('Noise R1'!$P:$P)-19,0,18,1)</definedName>
    <definedName name="noise_r39a_day_limit" localSheetId="32">OFFSET('Rail Haulage'!$B$12,COUNTA('Rail Haulage'!$B:$B)-19,0,18,1)</definedName>
    <definedName name="noise_r39a_day_limit">OFFSET('Noise R39A'!$C$19,COUNTA('Noise R39A'!$C:$C)-19,0,18,1)</definedName>
    <definedName name="noise_r39a_day_month" localSheetId="32">OFFSET('Rail Haulage'!$A$12,COUNTA('Rail Haulage'!$A:$A)-28,0,18,1)</definedName>
    <definedName name="noise_r39a_day_month">OFFSET('Noise R39A'!$A$19,COUNTA('Noise R39A'!$A:$A)-28,0,18,1)</definedName>
    <definedName name="noise_r39a_day_reading" localSheetId="32">OFFSET('Rail Haulage'!$C$12,COUNTA('Rail Haulage'!$C:$C)-19,0,18,1)</definedName>
    <definedName name="noise_r39a_day_reading">OFFSET('Noise R39A'!$D$19,COUNTA('Noise R39A'!$D:$D)-19,0,18,1)</definedName>
    <definedName name="noise_r39a_eve_limit" localSheetId="32">OFFSET('Rail Haulage'!$K$12,COUNTA('Rail Haulage'!$K:$K)-19,0,18,1)</definedName>
    <definedName name="noise_r39a_eve_limit">OFFSET('Noise R39A'!$I$19,COUNTA('Noise R39A'!$I:$I)-19,0,18,1)</definedName>
    <definedName name="noise_r39a_eve_month" localSheetId="32">OFFSET('Rail Haulage'!$J$12,COUNTA('Rail Haulage'!$J:$J)-20,0,18,1)</definedName>
    <definedName name="noise_r39a_eve_month">OFFSET('Noise R39A'!$G$19,COUNTA('Noise R39A'!$G:$G)-20,0,18,1)</definedName>
    <definedName name="noise_R39a_eve_reading" localSheetId="32">OFFSET('Rail Haulage'!$L$12,COUNTA('Rail Haulage'!$L:$L)-19,0,18,1)</definedName>
    <definedName name="noise_R39a_eve_reading">OFFSET('Noise R39A'!$J$19,COUNTA('Noise R39A'!$J:$J)-19,0,18,1)</definedName>
    <definedName name="noise_r39a_night_limit" localSheetId="32">OFFSET('Rail Haulage'!$T$12,COUNTA('Rail Haulage'!$T:$T)-19,0,18,1)</definedName>
    <definedName name="noise_r39a_night_limit">OFFSET('Noise R39A'!$O$27,COUNTA('Noise R39A'!$O:$O)-19,0,18,1)</definedName>
    <definedName name="noise_r39a_night_month" localSheetId="32">OFFSET('Rail Haulage'!$S$12,COUNTA('Rail Haulage'!$S:$S)-20,0,18,1)</definedName>
    <definedName name="noise_r39a_night_month">OFFSET('Noise R39A'!$M$27,COUNTA('Noise R39A'!$M:$M)-20,0,18,1)</definedName>
    <definedName name="noise_r39a_night_reading" localSheetId="32">OFFSET('Rail Haulage'!$U$12,COUNTA('Rail Haulage'!$U:$U)-19,0,18,1)</definedName>
    <definedName name="noise_r39a_night_reading">OFFSET('Noise R39A'!$P$27,COUNTA('Noise R39A'!$P:$P)-19,0,18,1)</definedName>
    <definedName name="noise_r6a_day_limit">OFFSET('Noise R6A'!$C$19,COUNTA('Noise R6A'!$C:$C)-19,0,18,1)</definedName>
    <definedName name="noise_r6a_day_month">OFFSET('Noise R6A'!$A$19,COUNTA('Noise R6A'!$A:$A)-28,0,18,1)</definedName>
    <definedName name="noise_r6a_day_reading">OFFSET('Noise R6A'!$D$19,COUNTA('Noise R6A'!$D:$D)-19,0,18,1)</definedName>
    <definedName name="noise_r6a_eve_limit">OFFSET('Noise R6A'!$I$19,COUNTA('Noise R6A'!$I:$I)-19,0,18,1)</definedName>
    <definedName name="noise_r6a_eve_month">OFFSET('Noise R6A'!$G$19,COUNTA('Noise R6A'!$G:$G)-20,0,18,1)</definedName>
    <definedName name="noise_r6a_eve_reading">OFFSET('Noise R6A'!$J$19,COUNTA('Noise R6A'!$J:$J)-19,0,18,1)</definedName>
    <definedName name="noise_r6a_night_limit">OFFSET('Noise R6A'!$O$24,COUNTA('Noise R6A'!$O:$O)-19,0,18,1)</definedName>
    <definedName name="noise_r6a_night_month">OFFSET('Noise R6A'!$M$24,COUNTA('Noise R6A'!$M:$M)-20,0,18,1)</definedName>
    <definedName name="noise_r6a_night_reading">OFFSET('Noise R6A'!$P$24,COUNTA('Noise R6A'!$P:$P)-19,0,18,1)</definedName>
    <definedName name="nosie_r39a_night_reading" localSheetId="32">OFFSET('Rail Haulage'!$U$12,COUNTA('Rail Haulage'!$U:$U)-19,0,18,1)</definedName>
    <definedName name="nosie_r39a_night_reading">OFFSET('Noise R39A'!$P$27,COUNTA('Noise R39A'!$P:$P)-19,0,18,1)</definedName>
    <definedName name="_xlnm.Print_Area" localSheetId="0">Menu!$A$1:$W$36</definedName>
    <definedName name="pt13_amgoal">OFFSET('Air Point 13'!$J$11,COUNTA('Air Point 13'!$J:$J)-19,0,18,1)</definedName>
    <definedName name="pt13_ash">OFFSET('Air Point 13'!$F$11,COUNTA('Air Point 13'!$F:$F)-19,0,18,1)</definedName>
    <definedName name="pt13_coal">OFFSET('Air Point 13'!$M$11,COUNTA('Air Point 13'!$M:$M)-19,0,18,1)</definedName>
    <definedName name="pt13_comb">OFFSET('Air Point 13'!$G$11,COUNTA('Air Point 13'!$G:$G)-19,0,18,1)</definedName>
    <definedName name="pt13_dirt">OFFSET('Air Point 13'!$L$11,COUNTA('Air Point 13'!$L:$L)-19,0,18,1)</definedName>
    <definedName name="pt13_fibmat">OFFSET('Air Point 13'!$N$11,COUNTA('Air Point 13'!$N:$N)-19,0,18,1)</definedName>
    <definedName name="pt13_foam">OFFSET('Air Point 13'!$P$11,COUNTA('Air Point 13'!$P:$P)-19,0,18,1)</definedName>
    <definedName name="pt13_insect">OFFSET('Air Point 13'!$Q$11,COUNTA('Air Point 13'!$Q:$Q)-19,0,18,1)</definedName>
    <definedName name="pt13_insol">OFFSET('Air Point 13'!$H$11,COUNTA('Air Point 13'!$H:$H)-19,0,18,1)</definedName>
    <definedName name="pt13_insol_avg">OFFSET('Air Point 13'!$I$11,COUNTA('Air Point 13'!$I:$I)-19,0,18,1)</definedName>
    <definedName name="pt13_met">OFFSET('Air Point 13'!$O$11,COUNTA('Air Point 13'!$O:$O)-19,0,18,1)</definedName>
    <definedName name="pt13_month">OFFSET('Air Point 13'!$B$11,COUNTA('Air Point 13'!$B:$B)-19,0,18,1)</definedName>
    <definedName name="pt13_veg">OFFSET('Air Point 13'!$R$11,COUNTA('Air Point 13'!$R:$R)-19,0,18,1)</definedName>
    <definedName name="pt17_amgoal">OFFSET('Air Point 17'!$K$10,COUNTA('Air Point 17'!$K:$K)-19,0,18,1)</definedName>
    <definedName name="pt17_ash">OFFSET('Air Point 17'!$F$10,COUNTA('Air Point 17'!$F:$F)-19,0,18,1)</definedName>
    <definedName name="pt17_coal">OFFSET('Air Point 17'!$N$10,COUNTA('Air Point 17'!$N:$N)-19,0,18,1)</definedName>
    <definedName name="pt17_comb">OFFSET('Air Point 17'!$G$10,COUNTA('Air Point 17'!$G:$G)-19,0,18,1)</definedName>
    <definedName name="pt17_dirt">OFFSET('Air Point 17'!$M$10,COUNTA('Air Point 17'!$M:$M)-19,0,18,1)</definedName>
    <definedName name="pt17_fibmat">OFFSET('Air Point 17'!$O$10,COUNTA('Air Point 17'!$O:$O)-19,0,18,1)</definedName>
    <definedName name="pt17_foam">OFFSET('Air Point 17'!$Q$10,COUNTA('Air Point 17'!$Q:$Q)-19,0,18,1)</definedName>
    <definedName name="pt17_insect">OFFSET('Air Point 17'!$R$10,COUNTA('Air Point 17'!$R:$R)-19,0,18,1)</definedName>
    <definedName name="pt17_insol">OFFSET('Air Point 17'!$H$10,COUNTA('Air Point 17'!$H:$H)-19,0,18,1)</definedName>
    <definedName name="pt17_insol_avg">OFFSET('Air Point 17'!$J$10,COUNTA('Air Point 17'!$J:$J)-19,0,18,1)</definedName>
    <definedName name="pt17_met">OFFSET('Air Point 17'!$P$10,COUNTA('Air Point 17'!$P:$P)-19,0,18,1)</definedName>
    <definedName name="pt17_month">OFFSET('Air Point 17'!$B$10,COUNTA('Air Point 17'!$B:$B)-19,0,18,1)</definedName>
    <definedName name="pt17_veg">OFFSET('Air Point 17'!$S$10,COUNTA('Air Point 17'!$S:$S)-19,0,18,1)</definedName>
    <definedName name="pt18_amgoal">OFFSET('Air Point 18'!$J$11,COUNTA('Air Point 18'!$J:$J)-19,0,18,1)</definedName>
    <definedName name="pt18_ash">OFFSET('Air Point 18'!$F$11,COUNTA('Air Point 18'!$F:$F)-19,0,18,1)</definedName>
    <definedName name="pt18_coal">OFFSET('Air Point 18'!$M$11,COUNTA('Air Point 18'!$M:$M)-19,0,18,1)</definedName>
    <definedName name="pt18_comb">OFFSET('Air Point 18'!$G$11,COUNTA('Air Point 18'!$G:$G)-19,0,18,1)</definedName>
    <definedName name="pt18_dirt">OFFSET('Air Point 18'!$L$11,COUNTA('Air Point 18'!$L:$L)-19,0,18,1)</definedName>
    <definedName name="pt18_fibmat">OFFSET('Air Point 18'!$N:$N,COUNTA('Air Point 18'!$N:$N)-19,0,18,1)</definedName>
    <definedName name="pt18_foam">OFFSET('Air Point 18'!$P$11,COUNTA('Air Point 18'!$P:$P)-19,0,18,1)</definedName>
    <definedName name="pt18_insect">OFFSET('Air Point 18'!$Q$11,COUNTA('Air Point 18'!$Q:$Q)-19,0,18,1)</definedName>
    <definedName name="pt18_insol">OFFSET('Air Point 18'!$H$11,COUNTA('Air Point 18'!$H:$H)-19,0,18,1)</definedName>
    <definedName name="pt18_insol_avg">OFFSET('Air Point 18'!$I$11,COUNTA('Air Point 18'!$I:$I)-19,0,18,1)</definedName>
    <definedName name="pt18_met">OFFSET('Air Point 18'!$O$11,COUNTA('Air Point 18'!$O:$O)-19,0,18,1)</definedName>
    <definedName name="pt18_month">OFFSET('Air Point 18'!$B$11,COUNTA('Air Point 18'!$B:$B)-19,0,18,1)</definedName>
    <definedName name="pt18_veg">OFFSET('Air Point 18'!$R$11,COUNTA('Air Point 18'!$R:$R)-19,0,18,1)</definedName>
    <definedName name="pt20_month">OFFSET('Air HVAS 20'!$B$10,COUNTA('Air HVAS 20'!$B:$B)-19,0,18,1)</definedName>
    <definedName name="pt20_month2">OFFSET('Air HVAS 20'!$M$10,COUNTA('Air HVAS 20'!$M:$M)-19,0,18,1)</definedName>
    <definedName name="pt20_pm10">OFFSET('Air HVAS 20'!$F$10,COUNTA('Air HVAS 20'!$F:$F)-19,0,18,1)</definedName>
    <definedName name="pt20_pm10_avg">OFFSET('Air HVAS 20'!$G$10,COUNTA('Air HVAS 20'!$G:$G)-19,0,18,1)</definedName>
    <definedName name="pt20_pm10_LTC">OFFSET('Air HVAS 20'!$I$10,COUNTA('Air HVAS 20'!$I:$I)-19,0,18,1)</definedName>
    <definedName name="pt20_pm10_STC">OFFSET('Air HVAS 20'!$H$10,COUNTA('Air HVAS 20'!$H:$H)-19,0,18,1)</definedName>
    <definedName name="pt20_tsp">OFFSET('Air HVAS 20'!$Q$10,COUNTA('Air HVAS 20'!$Q:$Q)-19,0,18,1)</definedName>
    <definedName name="pt20_tsp_amgoal">OFFSET('Air HVAS 20'!$S$10,COUNTA('Air HVAS 20'!$S:$S)-19,0,18,1)</definedName>
    <definedName name="pt20_tsp_avg">OFFSET('Air HVAS 20'!$R$10,COUNTA('Air HVAS 20'!$R:$R)-19,0,18,1)</definedName>
    <definedName name="pt21_pm10">OFFSET('Air HVAS 21'!$F$10,COUNTA('Air HVAS 21'!$F:$F)-19,0,18,1)</definedName>
    <definedName name="pt21_pm10_avg">OFFSET('Air HVAS 21'!$G$10,COUNTA('Air HVAS 21'!$G:$G)-19,0,18,1)</definedName>
    <definedName name="pt21_pm10_LTC">OFFSET('Air HVAS 21'!$I$10,COUNTA('Air HVAS 21'!$I:$I)-19,0,18,1)</definedName>
    <definedName name="pt21_pm10_month">OFFSET('Air HVAS 21'!$B$10,COUNTA('Air HVAS 21'!$B:$B)-19,0,18,1)</definedName>
    <definedName name="pt21_pm10_STC">OFFSET('Air HVAS 21'!$H$10,COUNTA('Air HVAS 21'!$H:$H)-19,0,18,1)</definedName>
    <definedName name="pt21_tsp">OFFSET('Air HVAS 21'!$Q$10,COUNTA('Air HVAS 21'!$Q:$Q)-19,0,18,1)</definedName>
    <definedName name="pt21_tsp_amgoal">OFFSET('Air HVAS 21'!$S$10,COUNTA('Air HVAS 21'!$S:$S)-19,0,18,1)</definedName>
    <definedName name="pt21_tsp_avg">OFFSET('Air HVAS 21'!$R$10,COUNTA('Air HVAS 21'!$R:$R)-19,0,18,1)</definedName>
    <definedName name="pt21_tsp_month">OFFSET('Air HVAS 21'!$M$10,COUNTA('Air HVAS 21'!$M:$M)-19,0,18.1)</definedName>
    <definedName name="pt6_amgoal">OFFSET('Air Point 6'!$K$10,COUNTA('Air Point 6'!$K:$K)-19,0,18,1)</definedName>
    <definedName name="Pt6_Ash">OFFSET('Air Point 6'!$F$10,COUNTA('Air Point 6'!$F:$F)-19,0,18,1)</definedName>
    <definedName name="Pt6_Coal">OFFSET('Air Point 6'!$N$10,COUNTA('Air Point 6'!$N:$N)-19,0,18,1)</definedName>
    <definedName name="Pt6_Comb">OFFSET('Air Point 6'!$G$10,COUNTA('Air Point 6'!$G:$G)-19,0,18,1)</definedName>
    <definedName name="Pt6_Dirt">OFFSET('Air Point 6'!$M$10,COUNTA('Air Point 6'!$M:$M)-19,0,18,1)</definedName>
    <definedName name="Pt6_FibMat">OFFSET('Air Point 6'!$O$10,COUNTA('Air Point 6'!$O:$O)-19,0,18,1)</definedName>
    <definedName name="Pt6_Foam">OFFSET('Air Point 6'!$Q$10,COUNTA('Air Point 6'!$Q:$Q)-19,0,18,1)</definedName>
    <definedName name="Pt6_Insect">OFFSET('Air Point 6'!$R$10,COUNTA('Air Point 6'!$R:$R)-19,0,18,1)</definedName>
    <definedName name="Pt6_insol">OFFSET('Air Point 6'!$H$10,COUNTA('Air Point 6'!$H:$H)-19,0,18,1)</definedName>
    <definedName name="pt6_insol_avg">OFFSET('Air Point 6'!$J$10,COUNTA('Air Point 6'!$J:$J)-19,0,18,1)</definedName>
    <definedName name="Pt6_Met">OFFSET('Air Point 6'!$P$10,COUNTA('Air Point 6'!$P:$P)-19,0,18,1)</definedName>
    <definedName name="Pt6_Month">OFFSET('Air Point 6'!$B$10,COUNTA('Air Point 6'!$B:$B)-19,0,18,1)</definedName>
    <definedName name="Pt6_Veg">OFFSET('Air Point 6'!$S$10,COUNTA('Air Point 6'!$S:$S)-19,0,18,1)</definedName>
    <definedName name="pt9_amgoal">OFFSET('Air Point 9'!$K$10,COUNTA('Air Point 9'!$K:$K)-19,0,18,1)</definedName>
    <definedName name="pt9_ash">OFFSET('Air Point 9'!$F$10,COUNTA('Air Point 9'!$F:$F)-19,0,18,1)</definedName>
    <definedName name="pt9_coal">OFFSET('Air Point 9'!$N$10,COUNTA('Air Point 9'!$N:$N)-19,0,18,1)</definedName>
    <definedName name="pt9_comb">OFFSET('Air Point 9'!$G$10,COUNTA('Air Point 9'!$G:$G)-19,0,18,1)</definedName>
    <definedName name="pt9_dirt">OFFSET('Air Point 9'!$M$10,COUNTA('Air Point 9'!$M:$M)-19,0,18,1)</definedName>
    <definedName name="pt9_fibmat">OFFSET('Air Point 9'!$O$10,COUNTA('Air Point 9'!$O:$O)-19,0,18,1)</definedName>
    <definedName name="pt9_foam">OFFSET('Air Point 9'!$Q$10,COUNTA('Air Point 9'!$Q:$Q)-19,0,18,1)</definedName>
    <definedName name="pt9_insect">OFFSET('Air Point 9'!$R$10,COUNTA('Air Point 9'!$R:$R)-19,0,18,1)</definedName>
    <definedName name="pt9_insol">OFFSET('Air Point 9'!$H$10,COUNTA('Air Point 9'!$H:$H)-19,0,18,1)</definedName>
    <definedName name="pt9_insol_avg">OFFSET('Air Point 9'!$J$10,COUNTA('Air Point 9'!$J:$J)-19,0,18,1)</definedName>
    <definedName name="pt9_met">OFFSET('Air Point 9'!$P$10,COUNTA('Air Point 9'!$P:$P)-19,0,18,1)</definedName>
    <definedName name="pt9_month">OFFSET('Air Point 9'!$B$10,COUNTA('Air Point 9'!$B:$B)-19,0,18,1)</definedName>
    <definedName name="pt9_veg">OFFSET('Air Point 9'!$S$10,COUNTA('Air Point 9'!$S:$S)-19,0,18,1)</definedName>
    <definedName name="ptsp_cond">OFFSET('Water Monitoring PTSP'!$F$10,COUNTA('Water Monitoring PTSP'!$F:$F)-19,0,18,1)</definedName>
    <definedName name="ptsp_month">OFFSET('Water Monitoring PTSP'!$A$10,COUNTA('Water Monitoring PTSP'!$A:$A)-25,0,18,1)</definedName>
    <definedName name="ptsp_og">OFFSET('Water Monitoring PTSP'!$H$10,COUNTA('Water Monitoring PTSP'!$H:$H)-19,0,18,1)</definedName>
    <definedName name="ptsp_ph">OFFSET('Water Monitoring PTSP'!$E$10,COUNTA('Water Monitoring PTSP'!$E:$E)-19,0,18,1)</definedName>
    <definedName name="ptsp_tss">OFFSET('Water Monitoring PTSP'!$G$10,COUNTA('Water Monitoring PTSP'!$G:$G)-19,0,18,1)</definedName>
    <definedName name="TEST" localSheetId="32">OFFSET(Air Point '[1]6'!$B$14,COUNTA(Air Point '[1]6'!$B:$B),0,-12,1)</definedName>
    <definedName name="TEST">OFFSET(Air Point '[1]6'!$B$14,COUNTA(Air Point '[1]6'!$B:$B),0,-12,1)</definedName>
    <definedName name="TEST_1">OFFSET('Air Point 6'!$H1,-11,0,12,1)</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0" i="10" l="1"/>
  <c r="C70" i="10"/>
  <c r="B79" i="9"/>
  <c r="C79" i="9"/>
  <c r="D79" i="9"/>
  <c r="I173" i="18"/>
  <c r="I172" i="13"/>
  <c r="J172" i="13"/>
  <c r="I172" i="17"/>
  <c r="J172" i="17"/>
  <c r="I173" i="16"/>
  <c r="I172" i="12"/>
  <c r="J172" i="12"/>
  <c r="I171" i="13" l="1"/>
  <c r="J171" i="13"/>
  <c r="I172" i="18"/>
  <c r="I171" i="17"/>
  <c r="J171" i="17"/>
  <c r="I172" i="16"/>
  <c r="I171" i="12"/>
  <c r="J171" i="12"/>
  <c r="G120" i="21" l="1"/>
  <c r="R120" i="21"/>
  <c r="G120" i="20"/>
  <c r="R120" i="20"/>
  <c r="I171" i="16" l="1"/>
  <c r="I170" i="17"/>
  <c r="J170" i="17"/>
  <c r="I170" i="13"/>
  <c r="J170" i="13"/>
  <c r="I171" i="18"/>
  <c r="I170" i="12"/>
  <c r="J170" i="12"/>
  <c r="G119" i="20"/>
  <c r="R119" i="20"/>
  <c r="R119" i="21"/>
  <c r="G119" i="21"/>
  <c r="I169" i="12" l="1"/>
  <c r="J169" i="12"/>
  <c r="I170" i="16"/>
  <c r="I169" i="17"/>
  <c r="J169" i="17"/>
  <c r="I169" i="13"/>
  <c r="J169" i="13"/>
  <c r="I170" i="18"/>
  <c r="R118" i="20"/>
  <c r="G118" i="20"/>
  <c r="R118" i="21"/>
  <c r="G118" i="21"/>
  <c r="I166" i="13" l="1"/>
  <c r="I167" i="13"/>
  <c r="I168" i="13"/>
  <c r="I169" i="18"/>
  <c r="J168" i="13"/>
  <c r="I168" i="17"/>
  <c r="J168" i="17"/>
  <c r="I169" i="16"/>
  <c r="I168" i="12"/>
  <c r="J168" i="12"/>
  <c r="G117" i="21" l="1"/>
  <c r="R117" i="21"/>
  <c r="R117" i="20"/>
  <c r="G117" i="20"/>
  <c r="I168" i="18" l="1"/>
  <c r="I167" i="17"/>
  <c r="J167" i="17"/>
  <c r="I168" i="16"/>
  <c r="J167" i="13"/>
  <c r="I167" i="12"/>
  <c r="J167" i="12"/>
  <c r="R116" i="21" l="1"/>
  <c r="G116" i="21"/>
  <c r="R116" i="20"/>
  <c r="G116" i="20"/>
  <c r="I167" i="18" l="1"/>
  <c r="I164" i="17"/>
  <c r="I165" i="17"/>
  <c r="I166" i="17"/>
  <c r="J166" i="17"/>
  <c r="I167" i="16"/>
  <c r="I163" i="13"/>
  <c r="I164" i="13"/>
  <c r="I165" i="13"/>
  <c r="J166" i="13"/>
  <c r="J166" i="12"/>
  <c r="I166" i="12"/>
  <c r="I164" i="12"/>
  <c r="R115" i="21" l="1"/>
  <c r="G115" i="21"/>
  <c r="R115" i="20"/>
  <c r="G115" i="20"/>
  <c r="G109" i="20"/>
  <c r="R114" i="21" l="1"/>
  <c r="G114" i="21"/>
  <c r="R113" i="20" l="1"/>
  <c r="R114" i="20"/>
  <c r="G113" i="20"/>
  <c r="G114" i="20"/>
  <c r="I166" i="18"/>
  <c r="I165" i="18"/>
  <c r="J165" i="17"/>
  <c r="J164" i="17"/>
  <c r="I166" i="16"/>
  <c r="I165" i="16"/>
  <c r="J165" i="13"/>
  <c r="J164" i="13"/>
  <c r="J165" i="12"/>
  <c r="I165" i="12"/>
  <c r="J164" i="12"/>
  <c r="G113" i="21" l="1"/>
  <c r="R113" i="21"/>
  <c r="R112" i="21" l="1"/>
  <c r="G112" i="21"/>
  <c r="G112" i="20"/>
  <c r="R112" i="20"/>
  <c r="I164" i="18"/>
  <c r="I163" i="12"/>
  <c r="J163" i="12"/>
  <c r="J163" i="13"/>
  <c r="I163" i="17"/>
  <c r="J163" i="17"/>
  <c r="I164" i="16"/>
  <c r="R111" i="21" l="1"/>
  <c r="G111" i="21"/>
  <c r="R111" i="20"/>
  <c r="G111" i="20"/>
  <c r="I163" i="16" l="1"/>
  <c r="I162" i="17"/>
  <c r="J162" i="17"/>
  <c r="I162" i="13"/>
  <c r="J162" i="13"/>
  <c r="I163" i="18"/>
  <c r="I162" i="12"/>
  <c r="J162" i="12"/>
  <c r="R109" i="21" l="1"/>
  <c r="R110" i="21"/>
  <c r="G110" i="21"/>
  <c r="G109" i="21"/>
  <c r="R109" i="20"/>
  <c r="R110" i="20"/>
  <c r="G110" i="20"/>
  <c r="I161" i="17" l="1"/>
  <c r="J161" i="17"/>
  <c r="I162" i="18"/>
  <c r="I162" i="16"/>
  <c r="I161" i="13"/>
  <c r="J161" i="13"/>
  <c r="I161" i="12"/>
  <c r="J161" i="12"/>
  <c r="I160" i="18" l="1"/>
  <c r="I161" i="18"/>
  <c r="I160" i="13"/>
  <c r="J160" i="13"/>
  <c r="I160" i="17"/>
  <c r="J160" i="17"/>
  <c r="I161" i="16"/>
  <c r="J160" i="12"/>
  <c r="I160" i="12"/>
  <c r="I159" i="13" l="1"/>
  <c r="J159" i="13"/>
  <c r="I160" i="16"/>
  <c r="J159" i="12"/>
  <c r="I159" i="17"/>
  <c r="J159" i="17"/>
  <c r="R108" i="20" l="1"/>
  <c r="G108" i="20"/>
  <c r="R108" i="21"/>
  <c r="G108" i="21"/>
  <c r="I159" i="18" l="1"/>
  <c r="I158" i="17"/>
  <c r="J158" i="17"/>
  <c r="I159" i="16"/>
  <c r="I158" i="13"/>
  <c r="J158" i="13"/>
  <c r="I158" i="12"/>
  <c r="J158" i="12"/>
  <c r="G107" i="20" l="1"/>
  <c r="R107" i="21"/>
  <c r="G107" i="21"/>
  <c r="R107" i="20"/>
  <c r="I157" i="13" l="1"/>
  <c r="J157" i="13"/>
  <c r="I158" i="18"/>
  <c r="I158" i="16"/>
  <c r="J157" i="12"/>
  <c r="J157" i="17"/>
  <c r="I157" i="17"/>
  <c r="G106" i="21" l="1"/>
  <c r="R106" i="21"/>
  <c r="R106" i="20"/>
  <c r="G106" i="20"/>
  <c r="J156" i="12" l="1"/>
  <c r="I157" i="16"/>
  <c r="I156" i="17"/>
  <c r="J156" i="17"/>
  <c r="I156" i="13"/>
  <c r="J156" i="13"/>
  <c r="I157" i="18"/>
  <c r="G105" i="21" l="1"/>
  <c r="R105" i="21"/>
  <c r="R105" i="20"/>
  <c r="G105" i="20"/>
  <c r="I156" i="18" l="1"/>
  <c r="J155" i="17"/>
  <c r="I155" i="17"/>
  <c r="I156" i="16"/>
  <c r="I155" i="13"/>
  <c r="J155" i="13"/>
  <c r="J155" i="12"/>
  <c r="I155" i="12"/>
  <c r="G104" i="21" l="1"/>
  <c r="G104" i="20"/>
  <c r="R104" i="20"/>
  <c r="R104" i="21"/>
  <c r="M102" i="4" l="1"/>
  <c r="M101" i="4"/>
  <c r="N102" i="4"/>
  <c r="N101" i="4"/>
  <c r="L102" i="4"/>
  <c r="L101" i="4"/>
  <c r="F102" i="4"/>
  <c r="F101" i="4"/>
  <c r="E102" i="4"/>
  <c r="E101" i="4"/>
  <c r="D102" i="4"/>
  <c r="D101" i="4"/>
  <c r="R103" i="20" l="1"/>
  <c r="G103" i="20"/>
  <c r="R103" i="21"/>
  <c r="G103" i="21"/>
  <c r="I155" i="18" l="1"/>
  <c r="I154" i="17"/>
  <c r="J154" i="17"/>
  <c r="I155" i="16"/>
  <c r="I154" i="13"/>
  <c r="J154" i="13"/>
  <c r="J154" i="12"/>
  <c r="I154" i="12"/>
  <c r="G102" i="20" l="1"/>
  <c r="R102" i="20"/>
  <c r="R102" i="21"/>
  <c r="G102" i="21"/>
  <c r="I154" i="18" l="1"/>
  <c r="I153" i="17"/>
  <c r="J153" i="17"/>
  <c r="I154" i="16"/>
  <c r="I153" i="13"/>
  <c r="J153" i="13"/>
  <c r="J153" i="12"/>
  <c r="R98" i="21" l="1"/>
  <c r="R99" i="21"/>
  <c r="R100" i="21"/>
  <c r="R101" i="21"/>
  <c r="R101" i="20"/>
  <c r="R22" i="20"/>
  <c r="R23" i="20"/>
  <c r="R24" i="20"/>
  <c r="R25" i="20"/>
  <c r="R26" i="20"/>
  <c r="R27" i="20"/>
  <c r="R28" i="20"/>
  <c r="R29" i="20"/>
  <c r="R30" i="20"/>
  <c r="R31" i="20"/>
  <c r="R32" i="20"/>
  <c r="R33" i="20"/>
  <c r="R34" i="20"/>
  <c r="R35" i="20"/>
  <c r="R36" i="20"/>
  <c r="R37" i="20"/>
  <c r="R38" i="20"/>
  <c r="R39" i="20"/>
  <c r="R40" i="20"/>
  <c r="R41" i="20"/>
  <c r="R42" i="20"/>
  <c r="R43" i="20"/>
  <c r="R44" i="20"/>
  <c r="R45" i="20"/>
  <c r="R46" i="20"/>
  <c r="R47" i="20"/>
  <c r="R48" i="20"/>
  <c r="R49" i="20"/>
  <c r="R50" i="20"/>
  <c r="R51" i="20"/>
  <c r="R52" i="20"/>
  <c r="R53" i="20"/>
  <c r="R54" i="20"/>
  <c r="R55" i="20"/>
  <c r="R56" i="20"/>
  <c r="R57" i="20"/>
  <c r="R58" i="20"/>
  <c r="R59" i="20"/>
  <c r="R60" i="20"/>
  <c r="R61" i="20"/>
  <c r="R62" i="20"/>
  <c r="R63" i="20"/>
  <c r="R64" i="20"/>
  <c r="R65" i="20"/>
  <c r="R66" i="20"/>
  <c r="R67" i="20"/>
  <c r="R68" i="20"/>
  <c r="R69" i="20"/>
  <c r="R70" i="20"/>
  <c r="R71" i="20"/>
  <c r="R72" i="20"/>
  <c r="R73" i="20"/>
  <c r="R74" i="20"/>
  <c r="R75" i="20"/>
  <c r="R76" i="20"/>
  <c r="R77" i="20"/>
  <c r="R78" i="20"/>
  <c r="R79" i="20"/>
  <c r="R80" i="20"/>
  <c r="R81" i="20"/>
  <c r="R82" i="20"/>
  <c r="R83" i="20"/>
  <c r="R84" i="20"/>
  <c r="R85" i="20"/>
  <c r="R86" i="20"/>
  <c r="R87" i="20"/>
  <c r="R88" i="20"/>
  <c r="R89" i="20"/>
  <c r="R90" i="20"/>
  <c r="R91" i="20"/>
  <c r="R92" i="20"/>
  <c r="R93" i="20"/>
  <c r="R94" i="20"/>
  <c r="R95" i="20"/>
  <c r="R96" i="20"/>
  <c r="R97" i="20"/>
  <c r="R98" i="20"/>
  <c r="R99" i="20"/>
  <c r="R100" i="20"/>
  <c r="R21" i="20"/>
  <c r="I139" i="13"/>
  <c r="I140" i="13"/>
  <c r="I141" i="13"/>
  <c r="I142" i="13"/>
  <c r="I143" i="13"/>
  <c r="I144" i="13"/>
  <c r="I145" i="13"/>
  <c r="I146" i="13"/>
  <c r="I147" i="13"/>
  <c r="I148" i="13"/>
  <c r="I149" i="13"/>
  <c r="I150" i="13"/>
  <c r="I151" i="13"/>
  <c r="I152" i="13"/>
  <c r="I137" i="17"/>
  <c r="I138" i="17"/>
  <c r="I139" i="17"/>
  <c r="I140" i="17"/>
  <c r="I141" i="17"/>
  <c r="I142" i="17"/>
  <c r="I143" i="17"/>
  <c r="I144" i="17"/>
  <c r="I145" i="17"/>
  <c r="I146" i="17"/>
  <c r="I147" i="17"/>
  <c r="I148" i="17"/>
  <c r="I149" i="17"/>
  <c r="I150" i="17"/>
  <c r="I151" i="17"/>
  <c r="I152" i="17"/>
  <c r="I138" i="12"/>
  <c r="I139" i="12"/>
  <c r="I140" i="12"/>
  <c r="I141" i="12"/>
  <c r="I142" i="12"/>
  <c r="I143" i="12"/>
  <c r="I144" i="12"/>
  <c r="I145" i="12"/>
  <c r="I146" i="12"/>
  <c r="I147" i="12"/>
  <c r="I148" i="12"/>
  <c r="I149" i="12"/>
  <c r="I152" i="12"/>
  <c r="I137" i="12" l="1"/>
  <c r="G101" i="21"/>
  <c r="I136" i="17"/>
  <c r="J152" i="17"/>
  <c r="I153" i="16"/>
  <c r="I153" i="18"/>
  <c r="J152" i="13"/>
  <c r="J152" i="12"/>
  <c r="J146" i="13" l="1"/>
  <c r="J147" i="13"/>
  <c r="J148" i="13"/>
  <c r="J149" i="13"/>
  <c r="J150" i="13"/>
  <c r="J151" i="13"/>
  <c r="J147" i="17"/>
  <c r="J148" i="17"/>
  <c r="J149" i="17"/>
  <c r="J150" i="17"/>
  <c r="J151" i="17"/>
  <c r="G101" i="20" l="1"/>
  <c r="I152" i="18" l="1"/>
  <c r="I152" i="16"/>
  <c r="J151" i="12"/>
  <c r="G100" i="21" l="1"/>
  <c r="G100" i="20"/>
  <c r="I151" i="18" l="1"/>
  <c r="I150" i="18"/>
  <c r="I151" i="16"/>
  <c r="I150" i="16"/>
  <c r="J150" i="12"/>
  <c r="J149" i="12"/>
  <c r="G99" i="21" l="1"/>
  <c r="G99" i="20"/>
  <c r="I149" i="18" l="1"/>
  <c r="I149" i="16"/>
  <c r="J148" i="12"/>
  <c r="G98" i="21"/>
  <c r="G98" i="20"/>
  <c r="R86" i="21"/>
  <c r="R87" i="21"/>
  <c r="R88" i="21"/>
  <c r="R89" i="21"/>
  <c r="R90" i="21"/>
  <c r="R91" i="21"/>
  <c r="R92" i="21"/>
  <c r="R93" i="21"/>
  <c r="R94" i="21"/>
  <c r="R95" i="21"/>
  <c r="R96" i="21"/>
  <c r="R97" i="21"/>
  <c r="G86" i="21"/>
  <c r="G87" i="21"/>
  <c r="G88" i="21"/>
  <c r="G89" i="21"/>
  <c r="G90" i="21"/>
  <c r="G91" i="21"/>
  <c r="G92" i="21"/>
  <c r="G93" i="21"/>
  <c r="G94" i="21"/>
  <c r="G95" i="21"/>
  <c r="G96" i="21"/>
  <c r="G97" i="21"/>
  <c r="G87" i="20"/>
  <c r="G88" i="20"/>
  <c r="G89" i="20"/>
  <c r="G90" i="20"/>
  <c r="G91" i="20"/>
  <c r="G92" i="20"/>
  <c r="G93" i="20"/>
  <c r="G94" i="20"/>
  <c r="G95" i="20"/>
  <c r="G96" i="20"/>
  <c r="G97" i="20"/>
  <c r="I148" i="18"/>
  <c r="I148" i="16"/>
  <c r="J147" i="12"/>
  <c r="I147" i="18"/>
  <c r="I146" i="18"/>
  <c r="J146" i="17"/>
  <c r="J145" i="17"/>
  <c r="I147" i="16"/>
  <c r="I146" i="16"/>
  <c r="J145" i="13"/>
  <c r="J146" i="12"/>
  <c r="J145" i="12"/>
  <c r="I145" i="18"/>
  <c r="J144" i="17"/>
  <c r="I145" i="16"/>
  <c r="J144" i="13"/>
  <c r="J144" i="12"/>
  <c r="I144" i="18"/>
  <c r="J143" i="17"/>
  <c r="I144" i="16"/>
  <c r="J143" i="13"/>
  <c r="J143" i="12"/>
  <c r="I143" i="18"/>
  <c r="J142" i="17"/>
  <c r="I143" i="16"/>
  <c r="J142" i="13"/>
  <c r="J142" i="12"/>
  <c r="I142" i="18"/>
  <c r="J141" i="17"/>
  <c r="I142" i="16"/>
  <c r="J141" i="13"/>
  <c r="J141" i="12"/>
  <c r="I141" i="18"/>
  <c r="J140" i="17"/>
  <c r="I141" i="16"/>
  <c r="J140" i="13"/>
  <c r="J140" i="12"/>
  <c r="I140" i="18"/>
  <c r="J139" i="17"/>
  <c r="I140" i="16"/>
  <c r="J139" i="13"/>
  <c r="J139" i="12"/>
  <c r="I139" i="18"/>
  <c r="J138" i="17"/>
  <c r="I139" i="16"/>
  <c r="I138" i="13"/>
  <c r="J138" i="13"/>
  <c r="J138" i="12"/>
  <c r="G86" i="20"/>
  <c r="I138" i="18"/>
  <c r="J137" i="17"/>
  <c r="I138" i="16"/>
  <c r="I137" i="13"/>
  <c r="J137" i="13"/>
  <c r="J137" i="12"/>
  <c r="J136" i="12"/>
  <c r="I136" i="12"/>
  <c r="J135" i="17"/>
  <c r="I137" i="16"/>
  <c r="I136" i="13"/>
  <c r="J136" i="13"/>
  <c r="R21" i="21"/>
  <c r="R22" i="21"/>
  <c r="R23" i="21"/>
  <c r="R24" i="21"/>
  <c r="R25" i="21"/>
  <c r="R26" i="21"/>
  <c r="R27" i="21"/>
  <c r="R28" i="21"/>
  <c r="R29" i="21"/>
  <c r="R30" i="21"/>
  <c r="R31" i="21"/>
  <c r="R32" i="21"/>
  <c r="R33" i="21"/>
  <c r="R34" i="21"/>
  <c r="R35" i="21"/>
  <c r="R36" i="21"/>
  <c r="R37" i="21"/>
  <c r="R38" i="21"/>
  <c r="R39" i="21"/>
  <c r="R40" i="21"/>
  <c r="R41" i="21"/>
  <c r="R42" i="21"/>
  <c r="R43" i="21"/>
  <c r="R44" i="21"/>
  <c r="R45" i="21"/>
  <c r="R46" i="21"/>
  <c r="R47" i="21"/>
  <c r="R48" i="21"/>
  <c r="R49" i="21"/>
  <c r="R50" i="21"/>
  <c r="R51" i="21"/>
  <c r="R52" i="21"/>
  <c r="R53" i="21"/>
  <c r="R54" i="21"/>
  <c r="R55" i="21"/>
  <c r="R56" i="21"/>
  <c r="R57" i="21"/>
  <c r="R58" i="21"/>
  <c r="R59" i="21"/>
  <c r="R60" i="21"/>
  <c r="R61" i="21"/>
  <c r="R62" i="21"/>
  <c r="R63" i="21"/>
  <c r="R64" i="21"/>
  <c r="R65" i="21"/>
  <c r="R66" i="21"/>
  <c r="R67" i="21"/>
  <c r="R68" i="21"/>
  <c r="R69" i="21"/>
  <c r="R70" i="21"/>
  <c r="R71" i="21"/>
  <c r="R72" i="21"/>
  <c r="R73" i="21"/>
  <c r="R74" i="21"/>
  <c r="R75" i="21"/>
  <c r="R76" i="21"/>
  <c r="R77" i="21"/>
  <c r="R78" i="21"/>
  <c r="R79" i="21"/>
  <c r="R80" i="21"/>
  <c r="R81" i="21"/>
  <c r="R82" i="21"/>
  <c r="R83" i="21"/>
  <c r="R84" i="21"/>
  <c r="R85"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I137" i="18"/>
  <c r="J136" i="17"/>
  <c r="I136" i="18"/>
  <c r="I117" i="17"/>
  <c r="I118" i="17"/>
  <c r="I119" i="17"/>
  <c r="I120" i="17"/>
  <c r="I121" i="17"/>
  <c r="I122" i="17"/>
  <c r="I123" i="17"/>
  <c r="I124" i="17"/>
  <c r="I125" i="17"/>
  <c r="I126" i="17"/>
  <c r="I127" i="17"/>
  <c r="I128" i="17"/>
  <c r="I129" i="17"/>
  <c r="I130" i="17"/>
  <c r="I131" i="17"/>
  <c r="I132" i="17"/>
  <c r="I133" i="17"/>
  <c r="I134" i="17"/>
  <c r="I135" i="17"/>
  <c r="I136" i="16"/>
  <c r="I118" i="13"/>
  <c r="I119" i="13"/>
  <c r="I120" i="13"/>
  <c r="I121" i="13"/>
  <c r="I122" i="13"/>
  <c r="I123" i="13"/>
  <c r="I124" i="13"/>
  <c r="I125" i="13"/>
  <c r="I126" i="13"/>
  <c r="I127" i="13"/>
  <c r="I128" i="13"/>
  <c r="I129" i="13"/>
  <c r="I130" i="13"/>
  <c r="I131" i="13"/>
  <c r="I132" i="13"/>
  <c r="I133" i="13"/>
  <c r="I134" i="13"/>
  <c r="I135" i="13"/>
  <c r="J135" i="13"/>
  <c r="J135" i="12"/>
  <c r="I135" i="12"/>
  <c r="I120" i="12"/>
  <c r="I121" i="12"/>
  <c r="I122" i="12"/>
  <c r="I123" i="12"/>
  <c r="I124" i="12"/>
  <c r="I125" i="12"/>
  <c r="I126" i="12"/>
  <c r="I127" i="12"/>
  <c r="I128" i="12"/>
  <c r="I129" i="12"/>
  <c r="I130" i="12"/>
  <c r="I131" i="12"/>
  <c r="I132" i="12"/>
  <c r="I133" i="12"/>
  <c r="I134" i="12"/>
  <c r="I119" i="12"/>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80" i="14"/>
  <c r="I81" i="14"/>
  <c r="I82" i="14"/>
  <c r="I83" i="14"/>
  <c r="I84" i="14"/>
  <c r="I85" i="14"/>
  <c r="I86" i="14"/>
  <c r="I87" i="14"/>
  <c r="I88" i="14"/>
  <c r="I89" i="14"/>
  <c r="I90" i="14"/>
  <c r="I91" i="14"/>
  <c r="J110"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I118" i="12"/>
  <c r="I117" i="13"/>
  <c r="I117" i="12"/>
  <c r="I116" i="17"/>
  <c r="I116" i="13"/>
  <c r="I116" i="12"/>
  <c r="I115" i="17"/>
  <c r="I115" i="13"/>
  <c r="I115" i="12"/>
  <c r="I114" i="17"/>
  <c r="I114" i="13"/>
  <c r="I114" i="12"/>
  <c r="I113" i="17"/>
  <c r="I113" i="13"/>
  <c r="I113" i="12"/>
  <c r="I112" i="17"/>
  <c r="I112" i="13"/>
  <c r="I112" i="12"/>
  <c r="I111" i="17"/>
  <c r="I112" i="16"/>
  <c r="J111" i="13"/>
  <c r="I111" i="13"/>
  <c r="J111" i="12"/>
  <c r="I111" i="12"/>
  <c r="I110" i="17"/>
  <c r="I111" i="16"/>
  <c r="I110" i="13"/>
  <c r="J110" i="12"/>
  <c r="J109" i="12"/>
  <c r="I109" i="17"/>
  <c r="I110" i="16"/>
  <c r="J109" i="13"/>
  <c r="I109" i="13"/>
  <c r="J89" i="13"/>
  <c r="J90" i="13"/>
  <c r="J91" i="13"/>
  <c r="J92" i="13"/>
  <c r="J93" i="13"/>
  <c r="J94" i="13"/>
  <c r="J95" i="13"/>
  <c r="J96" i="13"/>
  <c r="J97" i="13"/>
  <c r="J98" i="13"/>
  <c r="J99" i="13"/>
  <c r="J100" i="13"/>
  <c r="J108" i="13"/>
  <c r="J101" i="13"/>
  <c r="J102" i="13"/>
  <c r="J103" i="13"/>
  <c r="J104" i="13"/>
  <c r="J105" i="13"/>
  <c r="J106" i="13"/>
  <c r="J107" i="13"/>
  <c r="I108" i="17"/>
  <c r="I109" i="16"/>
  <c r="I108" i="13"/>
  <c r="I108" i="12"/>
  <c r="J108" i="12"/>
  <c r="I107" i="17"/>
  <c r="I108" i="16"/>
  <c r="I107" i="13"/>
  <c r="J107" i="12"/>
  <c r="I107" i="12"/>
  <c r="I106" i="17"/>
  <c r="I107" i="16"/>
  <c r="I106" i="13"/>
  <c r="J106" i="12"/>
  <c r="I106" i="12"/>
  <c r="I105" i="17"/>
  <c r="I106" i="16"/>
  <c r="I105" i="13"/>
  <c r="J105" i="12"/>
  <c r="I105" i="12"/>
  <c r="I104" i="17"/>
  <c r="I105" i="16"/>
  <c r="I104" i="13"/>
  <c r="J104" i="12"/>
  <c r="I104" i="12"/>
  <c r="I103" i="17"/>
  <c r="I104" i="16"/>
  <c r="I103" i="13"/>
  <c r="J103" i="12"/>
  <c r="I103" i="12"/>
  <c r="I102" i="17"/>
  <c r="I103" i="16"/>
  <c r="I102" i="13"/>
  <c r="J102" i="12"/>
  <c r="I102" i="12"/>
  <c r="I101" i="17"/>
  <c r="I102" i="16"/>
  <c r="I101" i="13"/>
  <c r="J101" i="12"/>
  <c r="I101" i="12"/>
  <c r="I100" i="17"/>
  <c r="I101" i="16"/>
  <c r="I100" i="13"/>
  <c r="J100" i="12"/>
  <c r="I100" i="12"/>
  <c r="I100" i="18"/>
  <c r="J99" i="17"/>
  <c r="I99" i="17"/>
  <c r="I100" i="16"/>
  <c r="I99" i="13"/>
  <c r="J99" i="12"/>
  <c r="I99" i="12"/>
  <c r="I12" i="17"/>
  <c r="I13" i="17"/>
  <c r="I14" i="17"/>
  <c r="I15" i="17"/>
  <c r="I16" i="17"/>
  <c r="I17" i="17"/>
  <c r="I18" i="17"/>
  <c r="I19" i="17"/>
  <c r="I20" i="17"/>
  <c r="I21" i="17"/>
  <c r="I22" i="17"/>
  <c r="I23" i="17"/>
  <c r="I24" i="17"/>
  <c r="I25" i="17"/>
  <c r="I26" i="17"/>
  <c r="I27" i="17"/>
  <c r="I28" i="17"/>
  <c r="I29"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11" i="17"/>
  <c r="I12" i="13"/>
  <c r="I13" i="13"/>
  <c r="I14" i="13"/>
  <c r="I15" i="13"/>
  <c r="I16" i="13"/>
  <c r="I17" i="13"/>
  <c r="I18" i="13"/>
  <c r="I19" i="13"/>
  <c r="I20" i="13"/>
  <c r="I21" i="13"/>
  <c r="I22" i="13"/>
  <c r="I23" i="13"/>
  <c r="I24" i="13"/>
  <c r="I25" i="13"/>
  <c r="I26" i="13"/>
  <c r="I27" i="13"/>
  <c r="I28" i="13"/>
  <c r="I29" i="13"/>
  <c r="I32" i="13"/>
  <c r="I33" i="13"/>
  <c r="I34" i="13"/>
  <c r="I35" i="13"/>
  <c r="I36" i="13"/>
  <c r="I37" i="13"/>
  <c r="I38" i="13"/>
  <c r="I39" i="13"/>
  <c r="I40" i="13"/>
  <c r="I41" i="13"/>
  <c r="I42" i="13"/>
  <c r="I43" i="13"/>
  <c r="I44" i="13"/>
  <c r="I45" i="13"/>
  <c r="I46" i="13"/>
  <c r="I47" i="13"/>
  <c r="I48" i="13"/>
  <c r="I49" i="13"/>
  <c r="I50" i="13"/>
  <c r="I51"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80" i="12"/>
  <c r="I81" i="12"/>
  <c r="I82" i="12"/>
  <c r="I83" i="12"/>
  <c r="I84" i="12"/>
  <c r="I85" i="12"/>
  <c r="I86" i="12"/>
  <c r="I87" i="12"/>
  <c r="I88" i="12"/>
  <c r="I89" i="12"/>
  <c r="I90" i="12"/>
  <c r="I91" i="12"/>
  <c r="I92" i="12"/>
  <c r="I93" i="12"/>
  <c r="I94" i="12"/>
  <c r="I95" i="12"/>
  <c r="I96" i="12"/>
  <c r="I97" i="12"/>
  <c r="I98" i="12"/>
  <c r="I63" i="12"/>
  <c r="I64" i="12"/>
  <c r="I65" i="12"/>
  <c r="I66" i="12"/>
  <c r="I67" i="12"/>
  <c r="I68" i="12"/>
  <c r="I69" i="12"/>
  <c r="I70" i="12"/>
  <c r="I71" i="12"/>
  <c r="I72" i="12"/>
  <c r="I73" i="12"/>
  <c r="I74" i="12"/>
  <c r="I75" i="12"/>
  <c r="I76" i="12"/>
  <c r="I77" i="12"/>
  <c r="I78" i="12"/>
  <c r="I79" i="12"/>
  <c r="I40" i="12"/>
  <c r="I41" i="12"/>
  <c r="I42" i="12"/>
  <c r="I43" i="12"/>
  <c r="I44" i="12"/>
  <c r="I45" i="12"/>
  <c r="I46" i="12"/>
  <c r="I47" i="12"/>
  <c r="I48" i="12"/>
  <c r="I49" i="12"/>
  <c r="I50" i="12"/>
  <c r="I51" i="12"/>
  <c r="I52" i="12"/>
  <c r="I53" i="12"/>
  <c r="I54" i="12"/>
  <c r="I55" i="12"/>
  <c r="I56" i="12"/>
  <c r="I57" i="12"/>
  <c r="I58" i="12"/>
  <c r="I59" i="12"/>
  <c r="I60" i="12"/>
  <c r="I61" i="12"/>
  <c r="I62" i="12"/>
  <c r="I16" i="12"/>
  <c r="I17" i="12"/>
  <c r="I18" i="12"/>
  <c r="I19" i="12"/>
  <c r="I20" i="12"/>
  <c r="I21" i="12"/>
  <c r="I22" i="12"/>
  <c r="I23" i="12"/>
  <c r="I24" i="12"/>
  <c r="I25" i="12"/>
  <c r="I26" i="12"/>
  <c r="I27" i="12"/>
  <c r="I28" i="12"/>
  <c r="I29" i="12"/>
  <c r="I32" i="12"/>
  <c r="I33" i="12"/>
  <c r="I34" i="12"/>
  <c r="I35" i="12"/>
  <c r="I36" i="12"/>
  <c r="I37" i="12"/>
  <c r="I38" i="12"/>
  <c r="I39" i="12"/>
  <c r="I12" i="12"/>
  <c r="I13" i="12"/>
  <c r="I14" i="12"/>
  <c r="I15" i="12"/>
  <c r="I11" i="12"/>
  <c r="I99" i="18"/>
  <c r="J98" i="17"/>
  <c r="I99" i="16"/>
  <c r="J98" i="12"/>
  <c r="I23" i="19"/>
  <c r="I24" i="19"/>
  <c r="I25" i="19"/>
  <c r="I26" i="19"/>
  <c r="I27" i="19"/>
  <c r="I28" i="19"/>
  <c r="I29" i="19"/>
  <c r="I30" i="19"/>
  <c r="I31" i="19"/>
  <c r="I32" i="19"/>
  <c r="I33" i="19"/>
  <c r="I34" i="19"/>
  <c r="I35" i="19"/>
  <c r="I36" i="19"/>
  <c r="I37" i="19"/>
  <c r="I38" i="19"/>
  <c r="I39" i="19"/>
  <c r="I40" i="19"/>
  <c r="I41" i="19"/>
  <c r="I22" i="19"/>
  <c r="I98" i="18"/>
  <c r="I97" i="18"/>
  <c r="I96" i="18"/>
  <c r="I95" i="18"/>
  <c r="I94" i="18"/>
  <c r="I93" i="18"/>
  <c r="I92" i="18"/>
  <c r="I91" i="18"/>
  <c r="I90" i="18"/>
  <c r="I89" i="18"/>
  <c r="I88" i="18"/>
  <c r="I87" i="18"/>
  <c r="I86" i="18"/>
  <c r="I85" i="18"/>
  <c r="I84" i="18"/>
  <c r="I83" i="18"/>
  <c r="I82" i="18"/>
  <c r="I81" i="18"/>
  <c r="I80" i="18"/>
  <c r="I79" i="18"/>
  <c r="I78" i="18"/>
  <c r="I77" i="18"/>
  <c r="I76" i="18"/>
  <c r="I75" i="18"/>
  <c r="I74" i="18"/>
  <c r="I73" i="18"/>
  <c r="I72" i="18"/>
  <c r="I71" i="18"/>
  <c r="I70" i="18"/>
  <c r="I69" i="18"/>
  <c r="I68" i="18"/>
  <c r="I67" i="18"/>
  <c r="I66" i="18"/>
  <c r="I65" i="18"/>
  <c r="I64" i="18"/>
  <c r="I63" i="18"/>
  <c r="I62" i="18"/>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29" i="18"/>
  <c r="I28" i="18"/>
  <c r="I27" i="18"/>
  <c r="I26" i="18"/>
  <c r="I25" i="18"/>
  <c r="I24" i="18"/>
  <c r="I23" i="18"/>
  <c r="I22" i="18"/>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J89" i="17"/>
  <c r="J90" i="17"/>
  <c r="J91" i="17"/>
  <c r="J92" i="17"/>
  <c r="J93" i="17"/>
  <c r="J94" i="17"/>
  <c r="J95" i="17"/>
  <c r="J96" i="17"/>
  <c r="J97" i="17"/>
  <c r="J21" i="17"/>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22" i="16"/>
  <c r="H80" i="15"/>
  <c r="H88" i="15"/>
  <c r="H87" i="15"/>
  <c r="H86" i="15"/>
  <c r="H85" i="15"/>
  <c r="H84" i="15"/>
  <c r="H83" i="15"/>
  <c r="H82" i="15"/>
  <c r="H81" i="15"/>
  <c r="H79" i="15"/>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I69" i="14"/>
  <c r="I70" i="14"/>
  <c r="I71" i="14"/>
  <c r="I72" i="14"/>
  <c r="I73" i="14"/>
  <c r="I74" i="14"/>
  <c r="I75" i="14"/>
  <c r="I76" i="14"/>
  <c r="I77" i="14"/>
  <c r="I78" i="14"/>
  <c r="I79" i="14"/>
  <c r="I45" i="14"/>
  <c r="I46" i="14"/>
  <c r="I47" i="14"/>
  <c r="I48" i="14"/>
  <c r="I49" i="14"/>
  <c r="I50" i="14"/>
  <c r="I51" i="14"/>
  <c r="I52" i="14"/>
  <c r="I53" i="14"/>
  <c r="I54" i="14"/>
  <c r="I55" i="14"/>
  <c r="I56" i="14"/>
  <c r="I57" i="14"/>
  <c r="I58" i="14"/>
  <c r="I59" i="14"/>
  <c r="I60" i="14"/>
  <c r="I61" i="14"/>
  <c r="I62" i="14"/>
  <c r="I63" i="14"/>
  <c r="I64" i="14"/>
  <c r="I65" i="14"/>
  <c r="I66" i="14"/>
  <c r="I67" i="14"/>
  <c r="I68" i="14"/>
  <c r="I26" i="14"/>
  <c r="I27" i="14"/>
  <c r="I28" i="14"/>
  <c r="I29" i="14"/>
  <c r="I30" i="14"/>
  <c r="I31" i="14"/>
  <c r="I32" i="14"/>
  <c r="I33" i="14"/>
  <c r="I34" i="14"/>
  <c r="I35" i="14"/>
  <c r="I36" i="14"/>
  <c r="I37" i="14"/>
  <c r="I38" i="14"/>
  <c r="I39" i="14"/>
  <c r="I40" i="14"/>
  <c r="I41" i="14"/>
  <c r="I42" i="14"/>
  <c r="I43" i="14"/>
  <c r="I44" i="14"/>
  <c r="I25" i="14"/>
  <c r="J97"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51" i="12"/>
  <c r="J52" i="12"/>
  <c r="J53" i="12"/>
  <c r="J54" i="12"/>
  <c r="J55" i="12"/>
  <c r="J56" i="12"/>
  <c r="J57" i="12"/>
  <c r="J58" i="12"/>
  <c r="J59" i="12"/>
  <c r="J60" i="12"/>
  <c r="J61" i="12"/>
  <c r="J62" i="12"/>
  <c r="J63" i="12"/>
  <c r="J64" i="12"/>
  <c r="J65" i="12"/>
  <c r="J66" i="12"/>
  <c r="J67" i="12"/>
  <c r="J68" i="12"/>
  <c r="J69" i="12"/>
  <c r="J70" i="12"/>
  <c r="J7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21" i="12"/>
</calcChain>
</file>

<file path=xl/sharedStrings.xml><?xml version="1.0" encoding="utf-8"?>
<sst xmlns="http://schemas.openxmlformats.org/spreadsheetml/2006/main" count="10706" uniqueCount="1066">
  <si>
    <t>DENDROBIUM MINE  //  Illawarra Metallurgical Coal</t>
  </si>
  <si>
    <t>Published Date</t>
  </si>
  <si>
    <t>EPL REQUIRED MONITORING</t>
  </si>
  <si>
    <t>DEVELOPMENT CONSENT MONITORING</t>
  </si>
  <si>
    <t>Water Quality and Discharge</t>
  </si>
  <si>
    <t>Noise</t>
  </si>
  <si>
    <t>Licensee Details</t>
  </si>
  <si>
    <t>`</t>
  </si>
  <si>
    <t>Map Licenced Discharge Locations</t>
  </si>
  <si>
    <t>Map Monitoring Locations</t>
  </si>
  <si>
    <t>Licence Number 3241</t>
  </si>
  <si>
    <t>Quality - Point 5</t>
  </si>
  <si>
    <t>R1</t>
  </si>
  <si>
    <t>Dendrobium Coal PTY LTD</t>
  </si>
  <si>
    <t>Discharge - Point 5</t>
  </si>
  <si>
    <t>R6A</t>
  </si>
  <si>
    <t>PO Box 275</t>
  </si>
  <si>
    <t>R39A</t>
  </si>
  <si>
    <t>Unanderra NSW 2526</t>
  </si>
  <si>
    <t>Air Quality</t>
  </si>
  <si>
    <t>Rail Haulage</t>
  </si>
  <si>
    <t>Map Site Locations</t>
  </si>
  <si>
    <t>Premises</t>
  </si>
  <si>
    <t>Point 6 - No Longer Required to Monitor</t>
  </si>
  <si>
    <t>Water Quality</t>
  </si>
  <si>
    <t>Dendrobium Mine</t>
  </si>
  <si>
    <t>Point 9 - No Longer Required to Monitor</t>
  </si>
  <si>
    <t>Cordeaux Road</t>
  </si>
  <si>
    <t>Point 13 - No Longer Required to Monitor</t>
  </si>
  <si>
    <t>Dend 7</t>
  </si>
  <si>
    <t>Mount Kembla NSW 2526</t>
  </si>
  <si>
    <t>Point 17 - No Longer Required to Monitor</t>
  </si>
  <si>
    <t>Dend 10</t>
  </si>
  <si>
    <t>Point 18 - No Longer Required to Monitor</t>
  </si>
  <si>
    <t>Dend 12</t>
  </si>
  <si>
    <t>Point 20 - No Longer Required to Monitor</t>
  </si>
  <si>
    <t>Dend 13</t>
  </si>
  <si>
    <t>Purpose of this document:</t>
  </si>
  <si>
    <t>Point 21 - No Longer Required to Monitor</t>
  </si>
  <si>
    <t>Pit Top Sed. Pond</t>
  </si>
  <si>
    <t>Air Quality Real-time Photometer</t>
  </si>
  <si>
    <t>Development Consent Additional Data</t>
  </si>
  <si>
    <t>Point 20 (PM10 Continuous)</t>
  </si>
  <si>
    <t>Current Longwall Position</t>
  </si>
  <si>
    <t>Point 21 (PM10 Continuous)</t>
  </si>
  <si>
    <t>POINT 5</t>
  </si>
  <si>
    <r>
      <rPr>
        <b/>
        <sz val="11"/>
        <color theme="0"/>
        <rFont val="Arial"/>
        <family val="2"/>
      </rPr>
      <t>Location:</t>
    </r>
    <r>
      <rPr>
        <sz val="11"/>
        <color theme="0"/>
        <rFont val="Arial"/>
        <family val="2"/>
      </rPr>
      <t xml:space="preserve"> Marley Place, Unanderra</t>
    </r>
  </si>
  <si>
    <t>"&lt;" removed for graphing purposes</t>
  </si>
  <si>
    <r>
      <rPr>
        <b/>
        <sz val="11"/>
        <color theme="0"/>
        <rFont val="Arial"/>
        <family val="2"/>
      </rPr>
      <t>Type of Monitoring:</t>
    </r>
    <r>
      <rPr>
        <sz val="11"/>
        <color theme="0"/>
        <rFont val="Arial"/>
        <family val="2"/>
      </rPr>
      <t xml:space="preserve"> Water Quality Sampling</t>
    </r>
  </si>
  <si>
    <t>Non compliance</t>
  </si>
  <si>
    <r>
      <rPr>
        <b/>
        <sz val="11"/>
        <color theme="0"/>
        <rFont val="Arial"/>
        <family val="2"/>
      </rPr>
      <t>Monitoring Frequency:</t>
    </r>
    <r>
      <rPr>
        <sz val="11"/>
        <color theme="0"/>
        <rFont val="Arial"/>
        <family val="2"/>
      </rPr>
      <t xml:space="preserve"> Monthly</t>
    </r>
  </si>
  <si>
    <t>EPL Licence Year</t>
  </si>
  <si>
    <t>Date of Monitoring/Sampling</t>
  </si>
  <si>
    <t>Work Order No.</t>
  </si>
  <si>
    <t>Date Results Obtained</t>
  </si>
  <si>
    <t>Date Results Published</t>
  </si>
  <si>
    <t>Discharging</t>
  </si>
  <si>
    <r>
      <t xml:space="preserve">pH
</t>
    </r>
    <r>
      <rPr>
        <sz val="8"/>
        <color rgb="FFFFFFFF"/>
        <rFont val="Arial"/>
        <family val="2"/>
      </rPr>
      <t>(pH units)</t>
    </r>
  </si>
  <si>
    <r>
      <t xml:space="preserve">pH EPL 100 Percentile
Lower Concentration Limit
</t>
    </r>
    <r>
      <rPr>
        <sz val="8"/>
        <color rgb="FF989B9C"/>
        <rFont val="Calibri"/>
        <family val="2"/>
        <scheme val="minor"/>
      </rPr>
      <t>(pH units)</t>
    </r>
  </si>
  <si>
    <r>
      <t xml:space="preserve">pH EPL 100 Percentile 
Upper Concentration Limit
</t>
    </r>
    <r>
      <rPr>
        <sz val="8"/>
        <color rgb="FF989B9C"/>
        <rFont val="Calibri"/>
        <family val="2"/>
        <scheme val="minor"/>
      </rPr>
      <t>(pH units)</t>
    </r>
  </si>
  <si>
    <r>
      <t xml:space="preserve">Conductivity </t>
    </r>
    <r>
      <rPr>
        <sz val="8"/>
        <color rgb="FFFFFFFF"/>
        <rFont val="Arial"/>
        <family val="2"/>
      </rPr>
      <t>(µS/cm)</t>
    </r>
    <r>
      <rPr>
        <b/>
        <sz val="11"/>
        <color rgb="FFFFFFFF"/>
        <rFont val="Arial"/>
        <family val="2"/>
      </rPr>
      <t xml:space="preserve">
</t>
    </r>
  </si>
  <si>
    <r>
      <t xml:space="preserve">TSS  </t>
    </r>
    <r>
      <rPr>
        <sz val="8"/>
        <color rgb="FFFFFFFF"/>
        <rFont val="Arial"/>
        <family val="2"/>
      </rPr>
      <t>(mg/L)</t>
    </r>
  </si>
  <si>
    <r>
      <t xml:space="preserve">TSS
</t>
    </r>
    <r>
      <rPr>
        <sz val="8"/>
        <color rgb="FF989B9C"/>
        <rFont val="Arial"/>
        <family val="2"/>
      </rPr>
      <t xml:space="preserve">(mg/L)
</t>
    </r>
    <r>
      <rPr>
        <b/>
        <sz val="11"/>
        <color rgb="FF989B9C"/>
        <rFont val="Arial"/>
        <family val="2"/>
      </rPr>
      <t>EPL 100 Percentile Limit</t>
    </r>
  </si>
  <si>
    <r>
      <t xml:space="preserve">As
</t>
    </r>
    <r>
      <rPr>
        <sz val="8"/>
        <color rgb="FFFFFFFF"/>
        <rFont val="Arial"/>
        <family val="2"/>
      </rPr>
      <t>(mg/L)</t>
    </r>
  </si>
  <si>
    <r>
      <t xml:space="preserve">As
</t>
    </r>
    <r>
      <rPr>
        <sz val="8"/>
        <color rgb="FF989B9C"/>
        <rFont val="Arial"/>
        <family val="2"/>
      </rPr>
      <t xml:space="preserve">(mg/L)
</t>
    </r>
    <r>
      <rPr>
        <b/>
        <sz val="11"/>
        <color rgb="FF989B9C"/>
        <rFont val="Arial"/>
        <family val="2"/>
      </rPr>
      <t>EPL 100 Percentile Limit</t>
    </r>
  </si>
  <si>
    <r>
      <t xml:space="preserve">Cu
</t>
    </r>
    <r>
      <rPr>
        <sz val="8"/>
        <color rgb="FFFFFFFF"/>
        <rFont val="Arial"/>
        <family val="2"/>
      </rPr>
      <t>(mg/L)</t>
    </r>
  </si>
  <si>
    <r>
      <t xml:space="preserve">Cu
</t>
    </r>
    <r>
      <rPr>
        <sz val="8"/>
        <color rgb="FF989B9C"/>
        <rFont val="Arial"/>
        <family val="2"/>
      </rPr>
      <t xml:space="preserve">(mg/L)
</t>
    </r>
    <r>
      <rPr>
        <b/>
        <sz val="11"/>
        <color rgb="FF989B9C"/>
        <rFont val="Arial"/>
        <family val="2"/>
      </rPr>
      <t>EPL 100 Percentile Limit</t>
    </r>
  </si>
  <si>
    <r>
      <t xml:space="preserve">Ni
</t>
    </r>
    <r>
      <rPr>
        <sz val="8"/>
        <color rgb="FFFFFFFF"/>
        <rFont val="Arial"/>
        <family val="2"/>
      </rPr>
      <t>(mg/L)</t>
    </r>
  </si>
  <si>
    <r>
      <t xml:space="preserve">Ni
</t>
    </r>
    <r>
      <rPr>
        <sz val="8"/>
        <color rgb="FF989B9C"/>
        <rFont val="Arial"/>
        <family val="2"/>
      </rPr>
      <t xml:space="preserve">(mg/L)
</t>
    </r>
    <r>
      <rPr>
        <b/>
        <sz val="11"/>
        <color rgb="FF989B9C"/>
        <rFont val="Arial"/>
        <family val="2"/>
      </rPr>
      <t>EPL 100 Percentile Limit</t>
    </r>
  </si>
  <si>
    <r>
      <t xml:space="preserve">Zn
</t>
    </r>
    <r>
      <rPr>
        <sz val="8"/>
        <color rgb="FFFFFFFF"/>
        <rFont val="Arial"/>
        <family val="2"/>
      </rPr>
      <t>(mg/L)</t>
    </r>
  </si>
  <si>
    <r>
      <t xml:space="preserve">Zn
</t>
    </r>
    <r>
      <rPr>
        <sz val="8"/>
        <color rgb="FF989B9C"/>
        <rFont val="Arial"/>
        <family val="2"/>
      </rPr>
      <t xml:space="preserve">(mg/L)
</t>
    </r>
    <r>
      <rPr>
        <b/>
        <sz val="11"/>
        <color rgb="FF989B9C"/>
        <rFont val="Arial"/>
        <family val="2"/>
      </rPr>
      <t>EPL 100 Percentile Limit</t>
    </r>
  </si>
  <si>
    <r>
      <t xml:space="preserve">Oil and Grease </t>
    </r>
    <r>
      <rPr>
        <sz val="8"/>
        <color rgb="FFFFFFFF"/>
        <rFont val="Arial"/>
        <family val="2"/>
      </rPr>
      <t>(mg/L)</t>
    </r>
  </si>
  <si>
    <r>
      <t xml:space="preserve">Oil and Grease
</t>
    </r>
    <r>
      <rPr>
        <sz val="8"/>
        <color rgb="FF989B9C"/>
        <rFont val="Arial"/>
        <family val="2"/>
      </rPr>
      <t xml:space="preserve">(mg/L)
</t>
    </r>
    <r>
      <rPr>
        <b/>
        <sz val="11"/>
        <color rgb="FF989B9C"/>
        <rFont val="Arial"/>
        <family val="2"/>
      </rPr>
      <t>EPL 100 Percentile Limit</t>
    </r>
  </si>
  <si>
    <t>Comments</t>
  </si>
  <si>
    <t>2011 - 2012</t>
  </si>
  <si>
    <t xml:space="preserve"> --- </t>
  </si>
  <si>
    <t>---</t>
  </si>
  <si>
    <t>Yes</t>
  </si>
  <si>
    <t>Issues experienced with the site water management system. Reported to the EPA.</t>
  </si>
  <si>
    <t>2012 - 2013</t>
  </si>
  <si>
    <t>Discharge from Kemira Valley Sediment Ponds. TSS not an exceedance as there was &gt;60mm rainfall in the preceding 5 days.</t>
  </si>
  <si>
    <t>Blend of mine and brine water</t>
  </si>
  <si>
    <t>2013 - 2014</t>
  </si>
  <si>
    <t>More than 60mm in the preceding 5 days.</t>
  </si>
  <si>
    <t>2014 - 2015</t>
  </si>
  <si>
    <t>EW1402208</t>
  </si>
  <si>
    <t>EW1403067</t>
  </si>
  <si>
    <t>EW1403284</t>
  </si>
  <si>
    <t>EW1403666</t>
  </si>
  <si>
    <t>EW150004</t>
  </si>
  <si>
    <t>EW1500385</t>
  </si>
  <si>
    <t>EW1500759</t>
  </si>
  <si>
    <t>EW1501212</t>
  </si>
  <si>
    <t>EW1510193</t>
  </si>
  <si>
    <t>EW1510568</t>
  </si>
  <si>
    <t>2015 - 2016</t>
  </si>
  <si>
    <t>EW1511018</t>
  </si>
  <si>
    <t>O&amp;G unknown source for higher result</t>
  </si>
  <si>
    <t>EW1511350</t>
  </si>
  <si>
    <t>EW1511774</t>
  </si>
  <si>
    <t>EW1512179</t>
  </si>
  <si>
    <t>EW1512657</t>
  </si>
  <si>
    <t>ES1537677</t>
  </si>
  <si>
    <t>EW1600123</t>
  </si>
  <si>
    <t>EW1600700</t>
  </si>
  <si>
    <t>EW1601055</t>
  </si>
  <si>
    <t>Conductivity high due to inclusion of Brine</t>
  </si>
  <si>
    <t>EW1601381</t>
  </si>
  <si>
    <t>EW1601900</t>
  </si>
  <si>
    <t>EW1602194</t>
  </si>
  <si>
    <t>This sampled was during a rain event. There was 60mm received in the preceding 5 days, therefore no concentration limit for TSS.</t>
  </si>
  <si>
    <t>2016 - 2017</t>
  </si>
  <si>
    <t>EW1602732</t>
  </si>
  <si>
    <t>EW1603021</t>
  </si>
  <si>
    <t>EW1603348</t>
  </si>
  <si>
    <t>EW1603893</t>
  </si>
  <si>
    <t>EW1604172</t>
  </si>
  <si>
    <t>EW1604767</t>
  </si>
  <si>
    <t>EW1700157</t>
  </si>
  <si>
    <t>EW1700697</t>
  </si>
  <si>
    <t>EW1701193</t>
  </si>
  <si>
    <t>EW1701492</t>
  </si>
  <si>
    <t>EW1702230</t>
  </si>
  <si>
    <t>EW1702644</t>
  </si>
  <si>
    <t>2017 - 2018</t>
  </si>
  <si>
    <t>EW1703075</t>
  </si>
  <si>
    <t>EW1703338</t>
  </si>
  <si>
    <t>EW1703704</t>
  </si>
  <si>
    <t>EW1704064</t>
  </si>
  <si>
    <t>EW1704187</t>
  </si>
  <si>
    <t>EW1704717</t>
  </si>
  <si>
    <t>EW1705378</t>
  </si>
  <si>
    <t>EW1800103</t>
  </si>
  <si>
    <t>EW1800508</t>
  </si>
  <si>
    <t>EW1800983</t>
  </si>
  <si>
    <t>EW1801531</t>
  </si>
  <si>
    <t>EW1802006</t>
  </si>
  <si>
    <t>EW1802327</t>
  </si>
  <si>
    <t>2018 - 2019</t>
  </si>
  <si>
    <t>EW1802853</t>
  </si>
  <si>
    <t>EW1802880</t>
  </si>
  <si>
    <t>EW1803342</t>
  </si>
  <si>
    <t>EW1803732</t>
  </si>
  <si>
    <t>EW1804046</t>
  </si>
  <si>
    <t>EW1804875</t>
  </si>
  <si>
    <t>EW1805255</t>
  </si>
  <si>
    <t>EW1900084</t>
  </si>
  <si>
    <t>EW1900744</t>
  </si>
  <si>
    <t>EW1900985</t>
  </si>
  <si>
    <t>EW1901600</t>
  </si>
  <si>
    <t>EW1901921</t>
  </si>
  <si>
    <t>EW1902360</t>
  </si>
  <si>
    <t>EW1902801</t>
  </si>
  <si>
    <t>EW1903336</t>
  </si>
  <si>
    <t>EW1903793</t>
  </si>
  <si>
    <t>EW1904315</t>
  </si>
  <si>
    <t>EW1904742</t>
  </si>
  <si>
    <t>EW1905348</t>
  </si>
  <si>
    <t>2019 - 2020</t>
  </si>
  <si>
    <t>EW2000003</t>
  </si>
  <si>
    <t>EW2000939</t>
  </si>
  <si>
    <t>EW2001535</t>
  </si>
  <si>
    <t>EW2001961</t>
  </si>
  <si>
    <t>EW2002414</t>
  </si>
  <si>
    <t>EW2002934</t>
  </si>
  <si>
    <t>EW2003267</t>
  </si>
  <si>
    <t>2020 - 2021</t>
  </si>
  <si>
    <t>EW2003902</t>
  </si>
  <si>
    <t>EW2004327</t>
  </si>
  <si>
    <t>EW2004778</t>
  </si>
  <si>
    <t>Elevated TSS result. Reported to the EPA.</t>
  </si>
  <si>
    <t>EW2005192</t>
  </si>
  <si>
    <t>EW2005749</t>
  </si>
  <si>
    <t>ES2100930</t>
  </si>
  <si>
    <t>ES2105915</t>
  </si>
  <si>
    <t>EW2101216</t>
  </si>
  <si>
    <t>ES2113777</t>
  </si>
  <si>
    <t>EW2102168</t>
  </si>
  <si>
    <t>EW2102814</t>
  </si>
  <si>
    <t>2021 - 2022</t>
  </si>
  <si>
    <t>ES2126667</t>
  </si>
  <si>
    <t>ES2129363</t>
  </si>
  <si>
    <t>ES2133301</t>
  </si>
  <si>
    <t>EW2104444</t>
  </si>
  <si>
    <t>EW2104850</t>
  </si>
  <si>
    <t>EW2105390</t>
  </si>
  <si>
    <t>EW2200183</t>
  </si>
  <si>
    <t>EW2200683</t>
  </si>
  <si>
    <t>EW2201243</t>
  </si>
  <si>
    <t>ES2213840</t>
  </si>
  <si>
    <t>EW2202353</t>
  </si>
  <si>
    <t>ES2221179</t>
  </si>
  <si>
    <t>2022 - 2023</t>
  </si>
  <si>
    <t>ES2225672</t>
  </si>
  <si>
    <t>EW2203949</t>
  </si>
  <si>
    <t>EW2204438</t>
  </si>
  <si>
    <t>EW2204791</t>
  </si>
  <si>
    <t>2022-2023</t>
  </si>
  <si>
    <t>EW2205379</t>
  </si>
  <si>
    <t>POINT 29</t>
  </si>
  <si>
    <r>
      <rPr>
        <b/>
        <sz val="11"/>
        <color theme="0"/>
        <rFont val="Arial"/>
        <family val="2"/>
      </rPr>
      <t>Location:</t>
    </r>
    <r>
      <rPr>
        <sz val="11"/>
        <color theme="0"/>
        <rFont val="Arial"/>
        <family val="2"/>
      </rPr>
      <t xml:space="preserve"> Ventshaft 2/3 - Sediment Pond A</t>
    </r>
  </si>
  <si>
    <r>
      <t xml:space="preserve">Turbidity
</t>
    </r>
    <r>
      <rPr>
        <sz val="8"/>
        <color rgb="FFFFFFFF"/>
        <rFont val="Arial"/>
        <family val="2"/>
      </rPr>
      <t>(NTU)</t>
    </r>
  </si>
  <si>
    <r>
      <t xml:space="preserve">Turbidity
</t>
    </r>
    <r>
      <rPr>
        <sz val="8"/>
        <color rgb="FF989B9C"/>
        <rFont val="Arial"/>
        <family val="2"/>
      </rPr>
      <t xml:space="preserve">(NTU)
</t>
    </r>
    <r>
      <rPr>
        <b/>
        <sz val="11"/>
        <color rgb="FF989B9C"/>
        <rFont val="Arial"/>
        <family val="2"/>
      </rPr>
      <t>EPL 100 Percentile Limit</t>
    </r>
  </si>
  <si>
    <t>-</t>
  </si>
  <si>
    <t>EW2205141</t>
  </si>
  <si>
    <t>POINT 31</t>
  </si>
  <si>
    <r>
      <rPr>
        <b/>
        <sz val="11"/>
        <color theme="0"/>
        <rFont val="Arial"/>
        <family val="2"/>
      </rPr>
      <t>Location:</t>
    </r>
    <r>
      <rPr>
        <sz val="11"/>
        <color theme="0"/>
        <rFont val="Arial"/>
        <family val="2"/>
      </rPr>
      <t xml:space="preserve"> Ventshaft 2/3 - Sediment Pond B</t>
    </r>
  </si>
  <si>
    <r>
      <rPr>
        <b/>
        <sz val="11"/>
        <color theme="0"/>
        <rFont val="Arial"/>
        <family val="2"/>
      </rPr>
      <t>Type of Monitoring:</t>
    </r>
    <r>
      <rPr>
        <sz val="11"/>
        <color theme="0"/>
        <rFont val="Arial"/>
        <family val="2"/>
      </rPr>
      <t xml:space="preserve"> Volume of Liquids Discharged</t>
    </r>
  </si>
  <si>
    <r>
      <rPr>
        <b/>
        <sz val="11"/>
        <color theme="0"/>
        <rFont val="Arial"/>
        <family val="2"/>
      </rPr>
      <t>Monitoring Frequency:</t>
    </r>
    <r>
      <rPr>
        <sz val="11"/>
        <color theme="0"/>
        <rFont val="Arial"/>
        <family val="2"/>
      </rPr>
      <t xml:space="preserve"> Continuous</t>
    </r>
  </si>
  <si>
    <t>Point 24 - Underground Flowmeter</t>
  </si>
  <si>
    <t>Point 25 - Sed Pond Discharge</t>
  </si>
  <si>
    <t>Monitoring Period</t>
  </si>
  <si>
    <t>Date Published</t>
  </si>
  <si>
    <r>
      <t xml:space="preserve">Average Flow
</t>
    </r>
    <r>
      <rPr>
        <sz val="8"/>
        <color rgb="FFFFFFFF"/>
        <rFont val="Arial"/>
        <family val="2"/>
      </rPr>
      <t>(ML/day)</t>
    </r>
  </si>
  <si>
    <r>
      <t xml:space="preserve">Max Flow
</t>
    </r>
    <r>
      <rPr>
        <sz val="8"/>
        <color rgb="FFFFFFFF"/>
        <rFont val="Arial"/>
        <family val="2"/>
      </rPr>
      <t>(ML/day)</t>
    </r>
  </si>
  <si>
    <r>
      <t xml:space="preserve">Min Flow
</t>
    </r>
    <r>
      <rPr>
        <sz val="8"/>
        <color rgb="FFFFFFFF"/>
        <rFont val="Arial"/>
        <family val="2"/>
      </rPr>
      <t>(ML/day)</t>
    </r>
  </si>
  <si>
    <t>Communications issue from 23/1/14, to be investigated.</t>
  </si>
  <si>
    <t>No discharge from sed ponds in July</t>
  </si>
  <si>
    <t>No discharge from sed ponds in November</t>
  </si>
  <si>
    <t>--</t>
  </si>
  <si>
    <t>Updated values</t>
  </si>
  <si>
    <t>No discharge</t>
  </si>
  <si>
    <t>2020-2021</t>
  </si>
  <si>
    <t>Increased flow due to rainfall event</t>
  </si>
  <si>
    <t>Increased flow due to heavy rainfall events</t>
  </si>
  <si>
    <t>2021-2022</t>
  </si>
  <si>
    <t>LDP5 Flowmeter used for this month's data due to temporary pumping changes at the sediment pond</t>
  </si>
  <si>
    <t>LDP5 Flowmeter used for this month's data due to temporary pumping changes at the sediment pond. Figures calculated using difference between LDP5 and LDP24</t>
  </si>
  <si>
    <t>Back to Main Menu</t>
  </si>
  <si>
    <t>DEND 7</t>
  </si>
  <si>
    <r>
      <rPr>
        <b/>
        <sz val="11"/>
        <color theme="0"/>
        <rFont val="Arial"/>
        <family val="2"/>
      </rPr>
      <t>Location:</t>
    </r>
    <r>
      <rPr>
        <sz val="11"/>
        <color theme="0"/>
        <rFont val="Arial"/>
        <family val="2"/>
      </rPr>
      <t xml:space="preserve"> Upstream of Kemira Valley Coal Loading Facility</t>
    </r>
  </si>
  <si>
    <r>
      <rPr>
        <b/>
        <sz val="11"/>
        <color theme="0"/>
        <rFont val="Arial"/>
        <family val="2"/>
      </rPr>
      <t>Type of Monitoring:</t>
    </r>
    <r>
      <rPr>
        <sz val="11"/>
        <color theme="0"/>
        <rFont val="Arial"/>
        <family val="2"/>
      </rPr>
      <t xml:space="preserve"> Surface Water Sampling</t>
    </r>
  </si>
  <si>
    <r>
      <rPr>
        <b/>
        <sz val="11"/>
        <color theme="0"/>
        <rFont val="Arial"/>
        <family val="2"/>
      </rPr>
      <t>Monitoring Frequency:</t>
    </r>
    <r>
      <rPr>
        <sz val="11"/>
        <color theme="0"/>
        <rFont val="Arial"/>
        <family val="2"/>
      </rPr>
      <t xml:space="preserve"> Every Two Months</t>
    </r>
  </si>
  <si>
    <t>Sampling Month</t>
  </si>
  <si>
    <t>High TSS recorded both upstream and downstream of site not related to the mine operations.</t>
  </si>
  <si>
    <t>EW1302080</t>
  </si>
  <si>
    <t>EW1302673</t>
  </si>
  <si>
    <t>EW1303217</t>
  </si>
  <si>
    <t>ES1400110</t>
  </si>
  <si>
    <t>ES1404426</t>
  </si>
  <si>
    <t>ES1409003</t>
  </si>
  <si>
    <t>ES1413112</t>
  </si>
  <si>
    <t>EW1402445</t>
  </si>
  <si>
    <t>EW1402534</t>
  </si>
  <si>
    <t>EW1510727</t>
  </si>
  <si>
    <t>EW1603981</t>
  </si>
  <si>
    <t>EW1604830</t>
  </si>
  <si>
    <t>EW1700739</t>
  </si>
  <si>
    <t>Wet Weather Sample</t>
  </si>
  <si>
    <t>Sampling/analysis error. Upstream point, no spikes downstream. No evidence of oil if photos taken at time of sampling.</t>
  </si>
  <si>
    <t>EW1901156</t>
  </si>
  <si>
    <t>EW19004742</t>
  </si>
  <si>
    <t>High O&amp;G result cause unknown, additional follow-up sample has been taken. No spikes downstream.</t>
  </si>
  <si>
    <t>EW2000170</t>
  </si>
  <si>
    <t>Resampled due to high oil and grease result from previous sample.</t>
  </si>
  <si>
    <t>EW2001375</t>
  </si>
  <si>
    <t>EW2002379</t>
  </si>
  <si>
    <t>EW2004245</t>
  </si>
  <si>
    <t>High rainfall during sampling period elevating TSS</t>
  </si>
  <si>
    <t>EW2101268</t>
  </si>
  <si>
    <t>ES2103905</t>
  </si>
  <si>
    <t>EW2105032</t>
  </si>
  <si>
    <t>EW2200196</t>
  </si>
  <si>
    <t>EW2201316</t>
  </si>
  <si>
    <t>EW2202234</t>
  </si>
  <si>
    <t>High rainfall received prior to sampling</t>
  </si>
  <si>
    <t>ES2224810</t>
  </si>
  <si>
    <t>EW2204170</t>
  </si>
  <si>
    <t>ES2240574</t>
  </si>
  <si>
    <t>DEND 10</t>
  </si>
  <si>
    <r>
      <rPr>
        <b/>
        <sz val="11"/>
        <color theme="0"/>
        <rFont val="Arial"/>
        <family val="2"/>
      </rPr>
      <t>Location:</t>
    </r>
    <r>
      <rPr>
        <sz val="11"/>
        <color theme="0"/>
        <rFont val="Arial"/>
        <family val="2"/>
      </rPr>
      <t xml:space="preserve"> Downstream of Kemira Valley Coal Loading Facility</t>
    </r>
  </si>
  <si>
    <t>Follow up inspection of site and creek line was unable to determine cause of elevated TSS result.</t>
  </si>
  <si>
    <t>Resampled for DEND7 consistency</t>
  </si>
  <si>
    <t>DEND 12</t>
  </si>
  <si>
    <r>
      <rPr>
        <b/>
        <sz val="11"/>
        <color theme="0"/>
        <rFont val="Arial"/>
        <family val="2"/>
      </rPr>
      <t>Location:</t>
    </r>
    <r>
      <rPr>
        <sz val="11"/>
        <color theme="0"/>
        <rFont val="Arial"/>
        <family val="2"/>
      </rPr>
      <t xml:space="preserve"> Upstream of Dendrobium Pit Top</t>
    </r>
  </si>
  <si>
    <t>Upstream of site, attributable to recent rainfall</t>
  </si>
  <si>
    <t>EW1511435</t>
  </si>
  <si>
    <t>Sampling/analysis error. Upstream point, no spikes downstream. No evidence of oil of photos taken at time of sampling.</t>
  </si>
  <si>
    <t>No water in pool</t>
  </si>
  <si>
    <t xml:space="preserve">Upstream point, no spikes downstream. No evidence of contamination at time of sampling. </t>
  </si>
  <si>
    <t>DEND 13</t>
  </si>
  <si>
    <r>
      <rPr>
        <b/>
        <sz val="11"/>
        <color theme="0"/>
        <rFont val="Arial"/>
        <family val="2"/>
      </rPr>
      <t>Location:</t>
    </r>
    <r>
      <rPr>
        <sz val="11"/>
        <color theme="0"/>
        <rFont val="Arial"/>
        <family val="2"/>
      </rPr>
      <t xml:space="preserve"> Downstream of Dendrobium Pit Top</t>
    </r>
  </si>
  <si>
    <t>31/6/17</t>
  </si>
  <si>
    <t>High rainfall during sampling period</t>
  </si>
  <si>
    <t>DEND PIT TOP SEDIMENT POND</t>
  </si>
  <si>
    <r>
      <rPr>
        <b/>
        <sz val="11"/>
        <color theme="0"/>
        <rFont val="Arial"/>
        <family val="2"/>
      </rPr>
      <t>Location:</t>
    </r>
    <r>
      <rPr>
        <sz val="11"/>
        <color theme="0"/>
        <rFont val="Arial"/>
        <family val="2"/>
      </rPr>
      <t xml:space="preserve"> On Site</t>
    </r>
  </si>
  <si>
    <t>Isolated spike in oil. Oily water separator still functioning. Results returned to normal in EW1510727 sample.</t>
  </si>
  <si>
    <t>Sample result for Oil &amp; Grease indicative of sample of water skimmed from surface.</t>
  </si>
  <si>
    <t>EW1803481</t>
  </si>
  <si>
    <t>EW2001588</t>
  </si>
  <si>
    <t>EW2002125</t>
  </si>
  <si>
    <t>EW20052545</t>
  </si>
  <si>
    <t>EW2003431</t>
  </si>
  <si>
    <t>EW2003904</t>
  </si>
  <si>
    <t>EW2103265</t>
  </si>
  <si>
    <t>Water overflows from the grey water treatment plant to sediment pond due to limited capacity of the treatment plant, which caused high TSS and Oil&amp;Grease results. Sediment pond water level was low on the day of sampling</t>
  </si>
  <si>
    <t>Water overflows from the grey water treatment plant to sediment pond, which caused high Oil &amp; Grease reading.</t>
  </si>
  <si>
    <t>AIR MONITORING RESULTS</t>
  </si>
  <si>
    <t>POINT 6</t>
  </si>
  <si>
    <r>
      <rPr>
        <b/>
        <sz val="11"/>
        <color theme="0"/>
        <rFont val="Arial"/>
        <family val="2"/>
      </rPr>
      <t>Location:</t>
    </r>
    <r>
      <rPr>
        <sz val="11"/>
        <color theme="0"/>
        <rFont val="Arial"/>
        <family val="2"/>
      </rPr>
      <t xml:space="preserve"> Residential Receiver, O'Brien's Road, Figtree</t>
    </r>
  </si>
  <si>
    <r>
      <rPr>
        <b/>
        <sz val="11"/>
        <color theme="0"/>
        <rFont val="Arial"/>
        <family val="2"/>
      </rPr>
      <t>Type of Monitoring:</t>
    </r>
    <r>
      <rPr>
        <sz val="11"/>
        <color theme="0"/>
        <rFont val="Arial"/>
        <family val="2"/>
      </rPr>
      <t xml:space="preserve"> Dust Deposition - Units in g/m2/month  ///  Visual Analysis - Non EPL requirement</t>
    </r>
  </si>
  <si>
    <t>Exceeds Impact Assessment Criteria</t>
  </si>
  <si>
    <t>NO LONGER REQUIRED TO MONITOR (Jul 2021)</t>
  </si>
  <si>
    <t>Sample Period</t>
  </si>
  <si>
    <t>Ash</t>
  </si>
  <si>
    <t>Combustible Solids</t>
  </si>
  <si>
    <t>Insoluble Solids</t>
  </si>
  <si>
    <r>
      <t xml:space="preserve">Monthly Deposited Dust Increase
</t>
    </r>
    <r>
      <rPr>
        <sz val="8"/>
        <color rgb="FFFFFFFF"/>
        <rFont val="Arial"/>
        <family val="2"/>
      </rPr>
      <t>(Insoluble Solids)</t>
    </r>
  </si>
  <si>
    <r>
      <t xml:space="preserve">Annual Average
</t>
    </r>
    <r>
      <rPr>
        <sz val="8"/>
        <color rgb="FFFFFFFF"/>
        <rFont val="Arial"/>
        <family val="2"/>
      </rPr>
      <t>(Insoluble Solids)</t>
    </r>
  </si>
  <si>
    <r>
      <t xml:space="preserve">Amenity Goal
</t>
    </r>
    <r>
      <rPr>
        <sz val="8"/>
        <color rgb="FF989B9C"/>
        <rFont val="Arial"/>
        <family val="2"/>
      </rPr>
      <t>(Insoluble Solids Annual Average)</t>
    </r>
  </si>
  <si>
    <t>Deposition</t>
  </si>
  <si>
    <r>
      <t xml:space="preserve">Dirt
</t>
    </r>
    <r>
      <rPr>
        <sz val="8"/>
        <color rgb="FFFFFFFF"/>
        <rFont val="Arial"/>
        <family val="2"/>
      </rPr>
      <t>( % )</t>
    </r>
  </si>
  <si>
    <r>
      <t xml:space="preserve">Coal
</t>
    </r>
    <r>
      <rPr>
        <sz val="8"/>
        <color rgb="FFFFFFFF"/>
        <rFont val="Arial"/>
        <family val="2"/>
      </rPr>
      <t>( % )</t>
    </r>
  </si>
  <si>
    <r>
      <t xml:space="preserve">Fibrous Material
</t>
    </r>
    <r>
      <rPr>
        <sz val="8"/>
        <color rgb="FFFFFFFF"/>
        <rFont val="Arial"/>
        <family val="2"/>
      </rPr>
      <t>Polysaccharide Slime</t>
    </r>
    <r>
      <rPr>
        <b/>
        <sz val="11"/>
        <color rgb="FFFFFFFF"/>
        <rFont val="Arial"/>
        <family val="2"/>
      </rPr>
      <t xml:space="preserve">
</t>
    </r>
    <r>
      <rPr>
        <sz val="8"/>
        <color rgb="FFFFFFFF"/>
        <rFont val="Arial"/>
        <family val="2"/>
      </rPr>
      <t>( % )</t>
    </r>
  </si>
  <si>
    <r>
      <t xml:space="preserve">Metallic
</t>
    </r>
    <r>
      <rPr>
        <sz val="8"/>
        <color rgb="FFFFFFFF"/>
        <rFont val="Arial"/>
        <family val="2"/>
      </rPr>
      <t>( % )</t>
    </r>
  </si>
  <si>
    <r>
      <t xml:space="preserve">Foam/Rubber
</t>
    </r>
    <r>
      <rPr>
        <sz val="8"/>
        <color rgb="FFFFFFFF"/>
        <rFont val="Arial"/>
        <family val="2"/>
      </rPr>
      <t>( % )</t>
    </r>
  </si>
  <si>
    <r>
      <t xml:space="preserve">Insect
</t>
    </r>
    <r>
      <rPr>
        <sz val="10"/>
        <color rgb="FFFFFFFF"/>
        <rFont val="Arial"/>
        <family val="2"/>
      </rPr>
      <t>( % )</t>
    </r>
  </si>
  <si>
    <r>
      <t xml:space="preserve">Vegetation
</t>
    </r>
    <r>
      <rPr>
        <sz val="10"/>
        <color rgb="FFFFFFFF"/>
        <rFont val="Arial"/>
        <family val="2"/>
      </rPr>
      <t>( % )</t>
    </r>
  </si>
  <si>
    <t>2007 - 2008</t>
  </si>
  <si>
    <t>light-medium</t>
  </si>
  <si>
    <t>very light</t>
  </si>
  <si>
    <t>light</t>
  </si>
  <si>
    <t>Heavy</t>
  </si>
  <si>
    <t>Monthly Deposited Dust increase not due to operational activities, main contributor vegetation</t>
  </si>
  <si>
    <t>2008 - 2009</t>
  </si>
  <si>
    <t>medium</t>
  </si>
  <si>
    <t>medium-heavy</t>
  </si>
  <si>
    <t>Monthly Deposited Dust increase not due to operational activities, main contributor insects</t>
  </si>
  <si>
    <t>2009 - 2010</t>
  </si>
  <si>
    <t>Dust Storm 23/09/09 - Results excluded</t>
  </si>
  <si>
    <t>Monthly Deposited Dust increase not due to operational activities, main contributor dirt</t>
  </si>
  <si>
    <t>2010 - 2011</t>
  </si>
  <si>
    <t>light/medium</t>
  </si>
  <si>
    <t>Very Heavy</t>
  </si>
  <si>
    <t>Trace</t>
  </si>
  <si>
    <t>Light/Medium</t>
  </si>
  <si>
    <t>Medium/Heavy</t>
  </si>
  <si>
    <t xml:space="preserve">Very Light </t>
  </si>
  <si>
    <t>Very Light</t>
  </si>
  <si>
    <t>Bush fire in area</t>
  </si>
  <si>
    <t>Light</t>
  </si>
  <si>
    <t>Issue with COC, received results late</t>
  </si>
  <si>
    <t>Medium</t>
  </si>
  <si>
    <t>EW1403632</t>
  </si>
  <si>
    <t>EW1500005</t>
  </si>
  <si>
    <t>EW1500389</t>
  </si>
  <si>
    <t>EW1500771</t>
  </si>
  <si>
    <t>EW1501150</t>
  </si>
  <si>
    <t>EW1510125</t>
  </si>
  <si>
    <t>EW1510481</t>
  </si>
  <si>
    <t>EW1510852</t>
  </si>
  <si>
    <t>EW1511128</t>
  </si>
  <si>
    <t>EW1511604</t>
  </si>
  <si>
    <t>EW1511936</t>
  </si>
  <si>
    <t>EW1512321</t>
  </si>
  <si>
    <t>EW1512825</t>
  </si>
  <si>
    <t>23/12/145</t>
  </si>
  <si>
    <t>EW1600260</t>
  </si>
  <si>
    <t>EW1600377</t>
  </si>
  <si>
    <t>EW1600802</t>
  </si>
  <si>
    <t>EW1601290</t>
  </si>
  <si>
    <t>DDG was discovered broken when collecting sample</t>
  </si>
  <si>
    <t>EW1602112</t>
  </si>
  <si>
    <t>N/A</t>
  </si>
  <si>
    <t>EW1602447</t>
  </si>
  <si>
    <t>Sample had overtopped from high rainfall. Coal percentage lower than the average for the past year.</t>
  </si>
  <si>
    <t>EW1602850</t>
  </si>
  <si>
    <t>EW1603347</t>
  </si>
  <si>
    <t>EW1603701</t>
  </si>
  <si>
    <t>EW1604152</t>
  </si>
  <si>
    <t>EW1604614</t>
  </si>
  <si>
    <t>EW1700054</t>
  </si>
  <si>
    <t>EW1700414</t>
  </si>
  <si>
    <t>EW1700931</t>
  </si>
  <si>
    <t>EW1701491</t>
  </si>
  <si>
    <t>EW1701998</t>
  </si>
  <si>
    <t>EW1702413</t>
  </si>
  <si>
    <t>EW1702894</t>
  </si>
  <si>
    <t>EW1703320</t>
  </si>
  <si>
    <t>EW1703747</t>
  </si>
  <si>
    <t>EW1704132</t>
  </si>
  <si>
    <t>EW1704549</t>
  </si>
  <si>
    <t>EW1704998</t>
  </si>
  <si>
    <t>EW1800104</t>
  </si>
  <si>
    <t>EW1800427</t>
  </si>
  <si>
    <t>EW1800985</t>
  </si>
  <si>
    <t>EW1801461</t>
  </si>
  <si>
    <t>EW1801947</t>
  </si>
  <si>
    <t>EW1802328</t>
  </si>
  <si>
    <t>EW1802854</t>
  </si>
  <si>
    <t>EW1803169</t>
  </si>
  <si>
    <t>EW1803567</t>
  </si>
  <si>
    <t>EW1803983</t>
  </si>
  <si>
    <t>EW1804520</t>
  </si>
  <si>
    <t>Sample had overtopped from rainfall. Coal percentage lower than the average for the past year.</t>
  </si>
  <si>
    <t>EW1805038</t>
  </si>
  <si>
    <t>Sample bottle overfilled from rainfall</t>
  </si>
  <si>
    <t>EW1900115</t>
  </si>
  <si>
    <t>EW1900424</t>
  </si>
  <si>
    <t>EW1900849</t>
  </si>
  <si>
    <t>EW1901385</t>
  </si>
  <si>
    <t>EW1901856</t>
  </si>
  <si>
    <t>EW1902338</t>
  </si>
  <si>
    <t>EW1902777</t>
  </si>
  <si>
    <t>EW1903287</t>
  </si>
  <si>
    <t>EW1903792</t>
  </si>
  <si>
    <t>EW1904296</t>
  </si>
  <si>
    <t>EW1904740</t>
  </si>
  <si>
    <t>EW1905238</t>
  </si>
  <si>
    <t>Bushfires - Wollemi National Park, Wollondilly, Braidwood, Shoalhaven</t>
  </si>
  <si>
    <t>EW2000002</t>
  </si>
  <si>
    <t>EW2000468</t>
  </si>
  <si>
    <t>Heavy presence of bushfire and smoke and dust during Jan</t>
  </si>
  <si>
    <t>EW2001140</t>
  </si>
  <si>
    <t>EW2001704</t>
  </si>
  <si>
    <t>EW2002141</t>
  </si>
  <si>
    <t>EW2002572</t>
  </si>
  <si>
    <t>EW2003021</t>
  </si>
  <si>
    <t>EW2003448</t>
  </si>
  <si>
    <t>EW2003984</t>
  </si>
  <si>
    <t>EW2004429</t>
  </si>
  <si>
    <t>EW2004928</t>
  </si>
  <si>
    <t>EW2005498</t>
  </si>
  <si>
    <t>EW2100057</t>
  </si>
  <si>
    <t>EW2100423</t>
  </si>
  <si>
    <t>EW2100908</t>
  </si>
  <si>
    <t>EW2101448</t>
  </si>
  <si>
    <t>EW2101935</t>
  </si>
  <si>
    <t>EW2102431</t>
  </si>
  <si>
    <t>EW2102876</t>
  </si>
  <si>
    <t>EW2103267</t>
  </si>
  <si>
    <t>POINT 10</t>
  </si>
  <si>
    <r>
      <rPr>
        <b/>
        <sz val="11"/>
        <color theme="0"/>
        <rFont val="Arial"/>
        <family val="2"/>
      </rPr>
      <t xml:space="preserve">Licensee: </t>
    </r>
    <r>
      <rPr>
        <sz val="11"/>
        <color theme="0"/>
        <rFont val="Arial"/>
        <family val="2"/>
      </rPr>
      <t>Dendrobium Coal, Pty Ltd, PO Box 275, Unanderra NSW 2526</t>
    </r>
  </si>
  <si>
    <t>EPL No. 3241</t>
  </si>
  <si>
    <r>
      <rPr>
        <b/>
        <sz val="11"/>
        <color theme="0"/>
        <rFont val="Arial"/>
        <family val="2"/>
      </rPr>
      <t>Location:</t>
    </r>
    <r>
      <rPr>
        <sz val="11"/>
        <color theme="0"/>
        <rFont val="Arial"/>
        <family val="2"/>
      </rPr>
      <t xml:space="preserve"> Residential Receiver, Cordeaux Road, Mt Kembla</t>
    </r>
  </si>
  <si>
    <t>MONITORING NO LONGER REQUIRED</t>
  </si>
  <si>
    <t>heavy</t>
  </si>
  <si>
    <t>Dust Storm - 23/09/09 - Data excluded</t>
  </si>
  <si>
    <t>very heavy</t>
  </si>
  <si>
    <t>High reading Oct 10 - sample comprised of 70% Dirt</t>
  </si>
  <si>
    <t>medium/heavy</t>
  </si>
  <si>
    <t>trace</t>
  </si>
  <si>
    <t>Broken Funnel</t>
  </si>
  <si>
    <t>Very heavy</t>
  </si>
  <si>
    <t>Sample comprised 90% organic matter and 10% coal</t>
  </si>
  <si>
    <t>POINT 12</t>
  </si>
  <si>
    <r>
      <rPr>
        <b/>
        <sz val="11"/>
        <color theme="0"/>
        <rFont val="Arial"/>
        <family val="2"/>
      </rPr>
      <t>Location:</t>
    </r>
    <r>
      <rPr>
        <sz val="11"/>
        <color theme="0"/>
        <rFont val="Arial"/>
        <family val="2"/>
      </rPr>
      <t xml:space="preserve"> Residential Receiver, Harry Graham Drive, Kembla Heights</t>
    </r>
  </si>
  <si>
    <t>Light-Medium</t>
  </si>
  <si>
    <t>High readings in Feb 07, June 07 and Nov 07 - Samples comprised mostly dirt</t>
  </si>
  <si>
    <t>Dust storm - 23/09/09 - Data excluded</t>
  </si>
  <si>
    <t>POINT 13</t>
  </si>
  <si>
    <r>
      <rPr>
        <b/>
        <sz val="11"/>
        <color theme="0"/>
        <rFont val="Arial"/>
        <family val="2"/>
      </rPr>
      <t>Location:</t>
    </r>
    <r>
      <rPr>
        <sz val="11"/>
        <color theme="0"/>
        <rFont val="Arial"/>
        <family val="2"/>
      </rPr>
      <t xml:space="preserve"> Dendrobium Pit Top (On-Site)</t>
    </r>
  </si>
  <si>
    <r>
      <rPr>
        <b/>
        <sz val="12"/>
        <color theme="0" tint="-0.249977111117893"/>
        <rFont val="Arial"/>
        <family val="2"/>
      </rPr>
      <t xml:space="preserve">NOTE: </t>
    </r>
    <r>
      <rPr>
        <sz val="12"/>
        <color theme="0" tint="-0.249977111117893"/>
        <rFont val="Arial"/>
        <family val="2"/>
      </rPr>
      <t>Operational gauge located onsite - Impact Assessment Criteria not relevant</t>
    </r>
  </si>
  <si>
    <t>Visual analysis confirmed sample was 90% dirt</t>
  </si>
  <si>
    <t>Visual analysis confirmed sample was 80% dirt</t>
  </si>
  <si>
    <t>Very light</t>
  </si>
  <si>
    <t>EW1601703</t>
  </si>
  <si>
    <t>Ap</t>
  </si>
  <si>
    <t xml:space="preserve">Increase due to road sprays being out of action for some time. Repaired as soon as possible. </t>
  </si>
  <si>
    <t xml:space="preserve">Increase potentially due to sweeper cart issues and dry weather. </t>
  </si>
  <si>
    <t xml:space="preserve">Sample bottle overfilled from rainfall. </t>
  </si>
  <si>
    <t>20% sand anomaly</t>
  </si>
  <si>
    <t>POINT 17</t>
  </si>
  <si>
    <r>
      <rPr>
        <b/>
        <sz val="11"/>
        <color theme="0"/>
        <rFont val="Arial"/>
        <family val="2"/>
      </rPr>
      <t>Location:</t>
    </r>
    <r>
      <rPr>
        <sz val="11"/>
        <color theme="0"/>
        <rFont val="Arial"/>
        <family val="2"/>
      </rPr>
      <t xml:space="preserve"> Residential Receiver, Cordeaux Road, Mount Kembla</t>
    </r>
  </si>
  <si>
    <t>&lt;0.1</t>
  </si>
  <si>
    <t>Apr</t>
  </si>
  <si>
    <t>2019 -2020</t>
  </si>
  <si>
    <t>POINT 9</t>
  </si>
  <si>
    <r>
      <rPr>
        <b/>
        <sz val="11"/>
        <color theme="0"/>
        <rFont val="Arial"/>
        <family val="2"/>
      </rPr>
      <t>Location:</t>
    </r>
    <r>
      <rPr>
        <sz val="11"/>
        <color theme="0"/>
        <rFont val="Arial"/>
        <family val="2"/>
      </rPr>
      <t xml:space="preserve"> Mt Kembla Public School</t>
    </r>
  </si>
  <si>
    <t>Contaminated sample - Data invalid</t>
  </si>
  <si>
    <t xml:space="preserve"> ---</t>
  </si>
  <si>
    <t>Damaged bottle - Sample not analysed</t>
  </si>
  <si>
    <t>Monthly Deposited Dust increase not due to operational activities, main contributors vegetation and insects</t>
  </si>
  <si>
    <t>Light / Medium</t>
  </si>
  <si>
    <t>Decrease in average due to February 2013 data outside of 12 month range</t>
  </si>
  <si>
    <t xml:space="preserve"> </t>
  </si>
  <si>
    <t>Close to roadworks - road fully removed and re-sealed.</t>
  </si>
  <si>
    <t>Sample contained large amount of visible dirt (70%) and debris, unrelated to mining</t>
  </si>
  <si>
    <t>POINT 18</t>
  </si>
  <si>
    <r>
      <rPr>
        <b/>
        <sz val="11"/>
        <color theme="0"/>
        <rFont val="Arial"/>
        <family val="2"/>
      </rPr>
      <t>Location:</t>
    </r>
    <r>
      <rPr>
        <sz val="11"/>
        <color theme="0"/>
        <rFont val="Arial"/>
        <family val="2"/>
      </rPr>
      <t xml:space="preserve"> Kemira Valley Coal Loading Facility (On-Site)</t>
    </r>
  </si>
  <si>
    <r>
      <rPr>
        <b/>
        <sz val="12"/>
        <color theme="0" tint="-0.249977111117893"/>
        <rFont val="Arial"/>
        <family val="2"/>
      </rPr>
      <t>NOTE:</t>
    </r>
    <r>
      <rPr>
        <sz val="12"/>
        <color theme="0" tint="-0.249977111117893"/>
        <rFont val="Arial"/>
        <family val="2"/>
      </rPr>
      <t xml:space="preserve"> Operational gauge located onsite - Impact Assessment Criteria not relevant</t>
    </r>
  </si>
  <si>
    <t>Dust Storm - 23/09/2009 - data excluded</t>
  </si>
  <si>
    <t xml:space="preserve">light </t>
  </si>
  <si>
    <t>algae growth noted</t>
  </si>
  <si>
    <t>Glass funnel broken, unable to be analysed.</t>
  </si>
  <si>
    <t>Increase due to dry weather and low stockpile</t>
  </si>
  <si>
    <t>Ew1900849</t>
  </si>
  <si>
    <t>Light/ Medium</t>
  </si>
  <si>
    <t>5% sand anomaly</t>
  </si>
  <si>
    <t>CORDEAUX ROAD</t>
  </si>
  <si>
    <r>
      <rPr>
        <b/>
        <sz val="11"/>
        <color theme="0"/>
        <rFont val="Arial"/>
        <family val="2"/>
      </rPr>
      <t>Location:</t>
    </r>
    <r>
      <rPr>
        <sz val="11"/>
        <color theme="0"/>
        <rFont val="Arial"/>
        <family val="2"/>
      </rPr>
      <t xml:space="preserve"> Cordeaux Road, Mount Kembla</t>
    </r>
  </si>
  <si>
    <t>POINT 20</t>
  </si>
  <si>
    <r>
      <rPr>
        <b/>
        <sz val="11"/>
        <color theme="0"/>
        <rFont val="Arial"/>
        <family val="2"/>
      </rPr>
      <t>Location:</t>
    </r>
    <r>
      <rPr>
        <sz val="11"/>
        <color theme="0"/>
        <rFont val="Arial"/>
        <family val="2"/>
      </rPr>
      <t xml:space="preserve"> North of Stockpile at Kemira Valley</t>
    </r>
  </si>
  <si>
    <r>
      <rPr>
        <b/>
        <sz val="11"/>
        <color theme="0"/>
        <rFont val="Arial"/>
        <family val="2"/>
      </rPr>
      <t>Type of Monitoring:</t>
    </r>
    <r>
      <rPr>
        <sz val="11"/>
        <color theme="0"/>
        <rFont val="Arial"/>
        <family val="2"/>
      </rPr>
      <t xml:space="preserve"> High Volume Air Sampler (HVAS) - Particulate Matter &lt; 10µm (µg/m3) and TSP (µg/m3)</t>
    </r>
  </si>
  <si>
    <t>Tab no longer being updated - new requirement from Jul 21 - Type of Monitoring: Photometer - Particulate Matter &lt; 10µm (µg/m3)</t>
  </si>
  <si>
    <t>Sample Date</t>
  </si>
  <si>
    <r>
      <t xml:space="preserve">PM10
</t>
    </r>
    <r>
      <rPr>
        <sz val="8"/>
        <color rgb="FFFFFFFF"/>
        <rFont val="Arial"/>
        <family val="2"/>
      </rPr>
      <t>(µg/m3)</t>
    </r>
  </si>
  <si>
    <t>Annual Average</t>
  </si>
  <si>
    <t>Short Term Criterion</t>
  </si>
  <si>
    <t>Long Term Criterion</t>
  </si>
  <si>
    <r>
      <t xml:space="preserve">TSP
</t>
    </r>
    <r>
      <rPr>
        <sz val="8"/>
        <color rgb="FFFFFFFF"/>
        <rFont val="Arial"/>
        <family val="2"/>
      </rPr>
      <t>(µg/m3)</t>
    </r>
  </si>
  <si>
    <t>Amenity Goal</t>
  </si>
  <si>
    <t>Bushfire smoke in area</t>
  </si>
  <si>
    <t>Delay in reporting as a result of issue with Chain of Custody documentation</t>
  </si>
  <si>
    <t>EW1403248</t>
  </si>
  <si>
    <t>EW1403608</t>
  </si>
  <si>
    <t>EW1403952</t>
  </si>
  <si>
    <t>EW1500124</t>
  </si>
  <si>
    <t>EW1500606</t>
  </si>
  <si>
    <t>EW1501074</t>
  </si>
  <si>
    <t>EW1510017</t>
  </si>
  <si>
    <t>EW1510434</t>
  </si>
  <si>
    <t>EW1510570</t>
  </si>
  <si>
    <t>EW1510971</t>
  </si>
  <si>
    <t>EW1511413</t>
  </si>
  <si>
    <t>EW1511937</t>
  </si>
  <si>
    <t>EW1512180</t>
  </si>
  <si>
    <t>EW1512669</t>
  </si>
  <si>
    <t>EW1513004</t>
  </si>
  <si>
    <t>EW1600379</t>
  </si>
  <si>
    <t>EW1600803</t>
  </si>
  <si>
    <t>EW1601176</t>
  </si>
  <si>
    <t>EW1601704</t>
  </si>
  <si>
    <t>Bushfire in Hawkesbury area, smoke brought to Illawarra by NNW winds.</t>
  </si>
  <si>
    <t>EW1602015</t>
  </si>
  <si>
    <t>EW1602445</t>
  </si>
  <si>
    <t>Results investigated by ALS and confirmed as correct</t>
  </si>
  <si>
    <t>EW1602996</t>
  </si>
  <si>
    <t>EW1603346</t>
  </si>
  <si>
    <t>EW1603497</t>
  </si>
  <si>
    <t>EW1604153</t>
  </si>
  <si>
    <t>EW1604444</t>
  </si>
  <si>
    <t>EW1604847</t>
  </si>
  <si>
    <t>EW1700461</t>
  </si>
  <si>
    <t>EW1700975</t>
  </si>
  <si>
    <t>EW1701410</t>
  </si>
  <si>
    <t>EW1701710</t>
  </si>
  <si>
    <t>EW1702631</t>
  </si>
  <si>
    <t>EW1703085</t>
  </si>
  <si>
    <t>EW1703412</t>
  </si>
  <si>
    <t>EW1703517</t>
  </si>
  <si>
    <t>EW1703951</t>
  </si>
  <si>
    <t>EW1704301</t>
  </si>
  <si>
    <t>EW1705252</t>
  </si>
  <si>
    <t>EW1800345</t>
  </si>
  <si>
    <t>EW1800487</t>
  </si>
  <si>
    <t>EW1801041</t>
  </si>
  <si>
    <t>EW1801836</t>
  </si>
  <si>
    <t>EW1801838</t>
  </si>
  <si>
    <t>EW1802329</t>
  </si>
  <si>
    <t>EW1802784</t>
  </si>
  <si>
    <t>EW1803195</t>
  </si>
  <si>
    <t>EW1803587</t>
  </si>
  <si>
    <t>EW1803984</t>
  </si>
  <si>
    <t>EW1804412</t>
  </si>
  <si>
    <t>EW1805039</t>
  </si>
  <si>
    <t>EW1805253</t>
  </si>
  <si>
    <t>EW1900335</t>
  </si>
  <si>
    <t>EW1900787</t>
  </si>
  <si>
    <t>EW1901298</t>
  </si>
  <si>
    <t>EW1901743</t>
  </si>
  <si>
    <t>EW1902124</t>
  </si>
  <si>
    <t>EW1902609</t>
  </si>
  <si>
    <t>EW1903008</t>
  </si>
  <si>
    <t>EW1903614</t>
  </si>
  <si>
    <t>EW1904213</t>
  </si>
  <si>
    <t>EW1904619</t>
  </si>
  <si>
    <t>EW1905179</t>
  </si>
  <si>
    <t>EW2000087</t>
  </si>
  <si>
    <t>EW2000492</t>
  </si>
  <si>
    <t>EW2001101</t>
  </si>
  <si>
    <t>EW2001587</t>
  </si>
  <si>
    <t>EW2002008</t>
  </si>
  <si>
    <t>EW2002503</t>
  </si>
  <si>
    <t>EW2002933</t>
  </si>
  <si>
    <t>EW2003381</t>
  </si>
  <si>
    <t>Results queried with Lab. Wear and tear of filters contributing to TSP result being lower than PM10/</t>
  </si>
  <si>
    <t>EW2003977</t>
  </si>
  <si>
    <t>EW2004493</t>
  </si>
  <si>
    <t>EW2004984</t>
  </si>
  <si>
    <t>EW2005397</t>
  </si>
  <si>
    <t>EW2100058</t>
  </si>
  <si>
    <t>EW2100382</t>
  </si>
  <si>
    <t>EW2100881</t>
  </si>
  <si>
    <t>EW2101217</t>
  </si>
  <si>
    <t>EW2101925</t>
  </si>
  <si>
    <t>EW2102434</t>
  </si>
  <si>
    <t>EW2102774</t>
  </si>
  <si>
    <t>POINT 21</t>
  </si>
  <si>
    <r>
      <rPr>
        <b/>
        <sz val="11"/>
        <color theme="0"/>
        <rFont val="Arial"/>
        <family val="2"/>
      </rPr>
      <t>Location:</t>
    </r>
    <r>
      <rPr>
        <sz val="11"/>
        <color theme="0"/>
        <rFont val="Arial"/>
        <family val="2"/>
      </rPr>
      <t xml:space="preserve"> Roof of Bathhouse Building - Dendrobium Pit Top</t>
    </r>
  </si>
  <si>
    <t>Long dry period with low humidity, increased activity on site with the  longwall delivery.</t>
  </si>
  <si>
    <r>
      <rPr>
        <b/>
        <sz val="11"/>
        <color theme="0"/>
        <rFont val="Arial"/>
        <family val="2"/>
      </rPr>
      <t>Type of Monitoring:</t>
    </r>
    <r>
      <rPr>
        <sz val="11"/>
        <color theme="0"/>
        <rFont val="Arial"/>
        <family val="2"/>
      </rPr>
      <t xml:space="preserve"> Photometer - Particulate Matter &lt; 10µm (µg/m3)</t>
    </r>
  </si>
  <si>
    <r>
      <t xml:space="preserve">Average PM10
</t>
    </r>
    <r>
      <rPr>
        <sz val="8"/>
        <color indexed="9"/>
        <rFont val="Arial"/>
        <family val="2"/>
      </rPr>
      <t>(24hr)
ug/m3</t>
    </r>
  </si>
  <si>
    <r>
      <t xml:space="preserve">Max PM10
</t>
    </r>
    <r>
      <rPr>
        <sz val="8"/>
        <color indexed="9"/>
        <rFont val="Arial"/>
        <family val="2"/>
      </rPr>
      <t>(24hr)
ug/m3</t>
    </r>
  </si>
  <si>
    <r>
      <rPr>
        <b/>
        <sz val="11"/>
        <color rgb="FFFFFFFF"/>
        <rFont val="Arial"/>
        <family val="2"/>
      </rPr>
      <t xml:space="preserve">Short Term 24hr Average 80% trigger
</t>
    </r>
    <r>
      <rPr>
        <sz val="8"/>
        <color rgb="FFFFFFFF"/>
        <rFont val="Arial"/>
        <family val="2"/>
      </rPr>
      <t>ug/m3</t>
    </r>
  </si>
  <si>
    <t>New photometers installed in July.</t>
  </si>
  <si>
    <t>Elevated PM10 due to hazard reduction burns on 3/9/21</t>
  </si>
  <si>
    <t>Elevated PM10 due to equipment calibration</t>
  </si>
  <si>
    <t>Logger was offline for 15 days in March due to heavy rainfall, landslip and power outage.</t>
  </si>
  <si>
    <t>Reduction in rainfall day compared to previous months</t>
  </si>
  <si>
    <t>2022 -2023</t>
  </si>
  <si>
    <r>
      <t xml:space="preserve">Short Term 24hr Average 80% trigger
</t>
    </r>
    <r>
      <rPr>
        <sz val="8"/>
        <color indexed="9"/>
        <rFont val="Arial"/>
        <family val="2"/>
      </rPr>
      <t>ug/m3</t>
    </r>
  </si>
  <si>
    <t>Reduction in rainfall days compared to previous months</t>
  </si>
  <si>
    <t>NOISE MONITORING RESULTS</t>
  </si>
  <si>
    <t>RECEIVER LOCATION R1</t>
  </si>
  <si>
    <r>
      <rPr>
        <b/>
        <sz val="11"/>
        <color theme="0"/>
        <rFont val="Arial"/>
        <family val="2"/>
      </rPr>
      <t>Location:</t>
    </r>
    <r>
      <rPr>
        <sz val="11"/>
        <color theme="0"/>
        <rFont val="Arial"/>
        <family val="2"/>
      </rPr>
      <t xml:space="preserve"> Old Mine Managers Residence, Kembla Heights</t>
    </r>
  </si>
  <si>
    <t>Exceeds Criteria</t>
  </si>
  <si>
    <r>
      <rPr>
        <b/>
        <sz val="11"/>
        <color theme="0"/>
        <rFont val="Arial"/>
        <family val="2"/>
      </rPr>
      <t>Type of Monitoring:</t>
    </r>
    <r>
      <rPr>
        <sz val="11"/>
        <color theme="0"/>
        <rFont val="Arial"/>
        <family val="2"/>
      </rPr>
      <t xml:space="preserve"> Attended Noise Monitoring</t>
    </r>
  </si>
  <si>
    <r>
      <rPr>
        <b/>
        <sz val="11"/>
        <color theme="0"/>
        <rFont val="Arial"/>
        <family val="2"/>
      </rPr>
      <t>Monitoring Frequency:</t>
    </r>
    <r>
      <rPr>
        <sz val="11"/>
        <color theme="0"/>
        <rFont val="Arial"/>
        <family val="2"/>
      </rPr>
      <t xml:space="preserve"> Quarterly</t>
    </r>
  </si>
  <si>
    <r>
      <t>Measurement units:</t>
    </r>
    <r>
      <rPr>
        <sz val="11"/>
        <color theme="0"/>
        <rFont val="Arial"/>
        <family val="2"/>
      </rPr>
      <t xml:space="preserve"> dBA</t>
    </r>
  </si>
  <si>
    <t>Day</t>
  </si>
  <si>
    <t>Evening</t>
  </si>
  <si>
    <t>Night</t>
  </si>
  <si>
    <t>Monitoring Date</t>
  </si>
  <si>
    <t>Monitoring Time
(24hr)</t>
  </si>
  <si>
    <t>Criteria
LAeq 15</t>
  </si>
  <si>
    <t>Estimated Mine Noise
LAeq 15</t>
  </si>
  <si>
    <t>Criteria
LA1</t>
  </si>
  <si>
    <t>Estimated Mine Noise LA1</t>
  </si>
  <si>
    <t>see comment</t>
  </si>
  <si>
    <t>LA1 record for this quarter completed 15/2/13 at 18:00</t>
  </si>
  <si>
    <t>see note</t>
  </si>
  <si>
    <t>Monitoring conducted by Wilkinson Murray, LAmax recorded instead of LA1, also monitored during evening hours instead of night.
LAmax/LA1 note: Operational Noise (vehicular) from Pit top utility area 
LAeq record for this quarter completed 14/2/13 at 23:50 and 15/2/13 at 0:05</t>
  </si>
  <si>
    <t>inaudible</t>
  </si>
  <si>
    <t>Operational Noise (vehicular) from Pit Top Portal</t>
  </si>
  <si>
    <t>LA1 record for this quarter completed 15/5/13 at 23:10</t>
  </si>
  <si>
    <t>Monitoring conducted by Wilkinson Murray, LAmax recorded instead of LA1.
LAmax/LA1 note: Operational Noise (vehicular) from Pit top arriving at Portal.</t>
  </si>
  <si>
    <t>LA1 record for this quarter completed 11/7/13 at 23:30</t>
  </si>
  <si>
    <t>LA1 record for this quarter completed 18/10/13 at 22:50
Dominated by insects &amp; frogs</t>
  </si>
  <si>
    <t>Dominated by insects</t>
  </si>
  <si>
    <t>LA1 record for this quarter completed 18/10/13 at 22:50
Dominated by insects &amp; noise from PK</t>
  </si>
  <si>
    <t>LA1 record for this quarter completed 30/1/14 at 22:59
Dominated by insects</t>
  </si>
  <si>
    <t>LA1 record for this quarter completed 30/1/14 at 22:59</t>
  </si>
  <si>
    <t>Monitoring conducted by Wilkinson Murray, LAmax recorded instead of LA1.
LAmax/LA1 note: Operational Noise, vehicle accelerating near Portal.</t>
  </si>
  <si>
    <t>Mine site generally inaudible- some minor impact noise</t>
  </si>
  <si>
    <t>Monitoring conducted by Wilkinson Murray, LAmax recorded instead of LA1.
LAmax/LA1 note: Operational Noise, vehicle near Portal.</t>
  </si>
  <si>
    <t>Site audible when movement occurring on Portal road.</t>
  </si>
  <si>
    <t>Mine site inaudible</t>
  </si>
  <si>
    <t>LA1 record for this quarter completed 6/5/14 at 22:05</t>
  </si>
  <si>
    <t>Site audible twice for max 15s. Birds loudest noise.</t>
  </si>
  <si>
    <t>Majority background and peaks from birds.</t>
  </si>
  <si>
    <t>Site rarely and only just audible</t>
  </si>
  <si>
    <t>Mine hardly audible, insects and frogs dominant</t>
  </si>
  <si>
    <t>Very little noise from site. Only audible briefly.</t>
  </si>
  <si>
    <t>Mine site inaudible apart from a couple of events</t>
  </si>
  <si>
    <t>insects, cars and dogs were the dominant noise sources. Mine site inaudible.</t>
  </si>
  <si>
    <t>Mine site inaudible apart from a couple of events
NOTE - NO MINE SITE CONTRIBUTION ESTIMATE MADE</t>
  </si>
  <si>
    <t>Mine generally inaudible</t>
  </si>
  <si>
    <t>mine vehicle movements just audible</t>
  </si>
  <si>
    <t>Mine site inaudible.</t>
  </si>
  <si>
    <t xml:space="preserve">mine vehicle movements just audible </t>
  </si>
  <si>
    <t>Mine site generally inaudible.</t>
  </si>
  <si>
    <t>Site audible only once, briefly. Insects, trees dominant.
Monitoring sheets unavailable for LA1 records.</t>
  </si>
  <si>
    <t>Mine noise inaudible.
Monitoring sheets unavailable for LA1 records.</t>
  </si>
  <si>
    <t>Mine generally inaudible.</t>
  </si>
  <si>
    <t>Mine inaudible.</t>
  </si>
  <si>
    <t>Mine hardly audible, insects and frogs dominant.</t>
  </si>
  <si>
    <t>Two bangs from site</t>
  </si>
  <si>
    <t>Bangs from site and mine vehicle entering portal. Site very quiet.</t>
  </si>
  <si>
    <t>Mine inaudible</t>
  </si>
  <si>
    <t>Mine site audible but not above limits - shift change over.</t>
  </si>
  <si>
    <t>Frogs and insects dominant noise source. Mine site has baseline hum - almost inaudible.</t>
  </si>
  <si>
    <t>TBC</t>
  </si>
  <si>
    <t>Drift runner briefly audible; otherwise site unheard. Dominant noises were birds, insects and frogs.</t>
  </si>
  <si>
    <t>Drift runner briefly audible. Birds, frogs and insects dominant.</t>
  </si>
  <si>
    <t>not recorded</t>
  </si>
  <si>
    <t>Mine vehicles occasionally audible. Background noise (road, insects) dominant source of noise.</t>
  </si>
  <si>
    <t>Compressor at mine site</t>
  </si>
  <si>
    <t>Mine vehicles audible. Background noise dominant (insects and cars on public roads).</t>
  </si>
  <si>
    <t>Dominant noises are birds at varying distances from monitoring sites and dogs barking. Mine site noise levels below background.</t>
  </si>
  <si>
    <t>Mine mostly inaudible. Some vehicle movements.</t>
  </si>
  <si>
    <t>Dominant noise birds and cars on main road. Occasional mine site noise audible, but not above background noise.</t>
  </si>
  <si>
    <t>Mine inaudible. Wildlife and lawn mowing dominant noises</t>
  </si>
  <si>
    <t>Mine inaudible, cicadas dominant</t>
  </si>
  <si>
    <t>Mine inaudible. Cicadas for half of survey duration</t>
  </si>
  <si>
    <t>Mine noise inaudible over background levels.</t>
  </si>
  <si>
    <t>Cicadas Dominant</t>
  </si>
  <si>
    <t>Mine Inaudible</t>
  </si>
  <si>
    <t>Mine audible, road noise dominant</t>
  </si>
  <si>
    <t>No audible mine site noise</t>
  </si>
  <si>
    <t>Mine mostly inaudible. Insect noise dominant</t>
  </si>
  <si>
    <t>Mine site inaudible. Insect noise dominant</t>
  </si>
  <si>
    <t>Mine noise inaudible</t>
  </si>
  <si>
    <t>Mine mostly inaudible</t>
  </si>
  <si>
    <t>Mine occasionally audible. Noise from town dominant</t>
  </si>
  <si>
    <t>Mine site occasionally audible. Insects and road noise dominant.</t>
  </si>
  <si>
    <t>Dominant noise is music from residence near monitoring site.</t>
  </si>
  <si>
    <t>Mine site inaudible. Insects and bird noise dominant.</t>
  </si>
  <si>
    <t>Mine site occasionally audible. Below Criteria</t>
  </si>
  <si>
    <t>Mine site occasionally audible. Below impact criteria</t>
  </si>
  <si>
    <t>Mine site audible with vehicle movement. Ambient noise from birds, insects, town traffic. Below Criteria</t>
  </si>
  <si>
    <t>Site Noise Audible with clangs and bangs. Below criteria</t>
  </si>
  <si>
    <t>Site Noise audible with clangs and bangs. Ambient noise from birds, insects, town traffic. Below Criteria</t>
  </si>
  <si>
    <t>Site audible with vehicle movement. Below Criteria</t>
  </si>
  <si>
    <t>Site noise audible including mine vehicles and clangs and bangs. Ambient noise included birds, dogs, insects, traffic, aircraft and wind-blown vegetation.</t>
  </si>
  <si>
    <t>Site noise audible including mine vehicles, mechanical hum and clangs and bangs. Ambient noise included birds, dogs, insects and traffic.</t>
  </si>
  <si>
    <t>Site noise audible including site vehicles. Ambient noise included insects, traffic, aircraft, dogs, and wind-blown vegetation.</t>
  </si>
  <si>
    <t>Mine Site inaudible. Road noise dominant</t>
  </si>
  <si>
    <t>Site noise audible including mine vehicles, mechanical hum and clangs and bangs. Ambient noise included birds, dogs barking, insects, wind-blown vegetation and aircraft.</t>
  </si>
  <si>
    <t>Site noise audible including site hum and clangs and bangs. Ambient noise included insects, birds, dogs, distant traffic and airplane.</t>
  </si>
  <si>
    <t>Mine site rarely audible. Road noise dominant</t>
  </si>
  <si>
    <t>Site noise audible including mine vehicles, clangs and bangs. Ambient noise included loud birds, dogs, distant traffic, airplane and helicopter.</t>
  </si>
  <si>
    <t>Site noise audible including site vehicles, mechanical hum and clangs and bangs. Ambient noise included insects, traffic of Cordeaux road, airplane and residents.</t>
  </si>
  <si>
    <t>Site noise audible including mine vehicles, clangs and bangs. Ambient noise included birds, insects, wind-blown vegetation, traffic of Cordeaux road and aircraft.</t>
  </si>
  <si>
    <t>Site noise inaudible. Ambient/background noise included insects, dogs, birds, distant traffic, and a car passing by.</t>
  </si>
  <si>
    <t xml:space="preserve">Mine mostly inaudible. </t>
  </si>
  <si>
    <t>Site noise inaudible. Ambient/background noise included insects, birds, saw, car passing by, wind-blown vegetation, and a motorbike.</t>
  </si>
  <si>
    <t>Site noise inaudible. Ambient/background noise included insects, birds, and aircraft.</t>
  </si>
  <si>
    <t>Background and road noise dominant</t>
  </si>
  <si>
    <t>Site noise inaudible. Ambient/background noise included insects, birds, saw, car passing by, and wind-blown vegetation.</t>
  </si>
  <si>
    <t>Site audible: Clangs and Bangs, Engines. Ambient noise: Cicadas, Far vehicles, Frogs, Dog</t>
  </si>
  <si>
    <t>Site audible: Hum and machinery. Ambient noise: Dog, Birds, Wind, Vehicles, Aircraft, Helicopter</t>
  </si>
  <si>
    <t>Site audible: Clangs and bangs. Ambient noise: Frogs, Cicadas, Hum (ventilation from nearest home), Far vehicles</t>
  </si>
  <si>
    <t>Mine occasionally audible. Below impact criteria</t>
  </si>
  <si>
    <t>Site audible: Hum, Machinery/ Engines/ Unload material, Clangs and bangs, Horn. Ambient noise: Wind, Vehicles, Birds, Helicopter</t>
  </si>
  <si>
    <t>Site occasionally audible with movements on portal road towards the yard.</t>
  </si>
  <si>
    <t>Site audible at times but does not dominate ambient.</t>
  </si>
  <si>
    <t>Portal road and yard movements at similar level to ambient natural sounds.</t>
  </si>
  <si>
    <t xml:space="preserve">Site audible with clangs/bangs and vehicle movement. Ambient noise from insects, traffic, dogs and aircraft. Below Criteria </t>
  </si>
  <si>
    <t>Occasional portal road and yard movements at similar level to ambient natural sounds.</t>
  </si>
  <si>
    <t>Site audible with clangs/bangs and vehicle movement. Ambient noise from insects, wind-blown vegetation. Site below Criteria 
LA1 record this this monitoring period 13/6/19 at 22:00</t>
  </si>
  <si>
    <t>Occasional yard movements at similar level or lower levels to ambient natural sounds. Single portal road movement but ramping up in noise at the end.</t>
  </si>
  <si>
    <t>Not Audible</t>
  </si>
  <si>
    <t>No activity audible. Noise from distant traffic and aircraft.</t>
  </si>
  <si>
    <t>Site noise audible including clangs and bangs, mechanical hum and mine vehicles. Ambient noise included insects, wind-blown vegetation and traffic.</t>
  </si>
  <si>
    <t>Occasional yard movements and handling of bins on Portal Road. Overall noise levels mostly from dogs, cars on the road, and aircraft.</t>
  </si>
  <si>
    <t>Not audible.</t>
  </si>
  <si>
    <t>Site noise audible included mine vehicles, clangs and bangs and mechanical hum. Ambient noise included dogs, insects, aircraft and traffic.</t>
  </si>
  <si>
    <t>Mostly inaudible in background.</t>
  </si>
  <si>
    <t>One small movement audible</t>
  </si>
  <si>
    <t>Site noise audible including site vehicles. Ambient noise included insects, dog, traffic of Cordeaux road, airplane and residents.</t>
  </si>
  <si>
    <t>Various movement audible in background</t>
  </si>
  <si>
    <t>Not audible</t>
  </si>
  <si>
    <t>Site noise audible including site vehicles, clangs and bangs, horn, and motion alarm. Ambient noise included insects and wildlife, dogs, horse, airplane and traffic of Cordeaux road.</t>
  </si>
  <si>
    <t>Occasionally audible.</t>
  </si>
  <si>
    <t>Site noise audible including mine vehicles at 36-38 dBA for 100% contribution for 30 seconds. Ambient/background noise included insects/birds, distant traffic, aircraft, and car passing by.</t>
  </si>
  <si>
    <t>Portal road activity, bangs, dropped pipes.</t>
  </si>
  <si>
    <t>Minimal audible mine activity, forklift occassionally. Dogs, deer and distant traffic</t>
  </si>
  <si>
    <t>Site noise barely audible including site hum. Ambient/background noise included insects/birds, car passing by, and aircraft.</t>
  </si>
  <si>
    <t>Minimal audible mine activity. Dogs, deer and distant traffic.</t>
  </si>
  <si>
    <t>Site audible: Hum, Train. Ambient noise: Cicadas, Water stream, Deer, Wind, Aircraft, Vehicles, Drizzling</t>
  </si>
  <si>
    <t>Portal road activity, distant wood chipper contributing to overall levels but not part of site noise.</t>
  </si>
  <si>
    <t>Site audible: Engines/ Machinery. Ambient noise: Wind, Cicadas, Drizzling, Vehicles</t>
  </si>
  <si>
    <t>LAeq15: Not audible. LA1: Not audible over fauna and flowing water.</t>
  </si>
  <si>
    <t>Noise from mine yard movements in the background and at much lower levels than the ambient natural sounds.</t>
  </si>
  <si>
    <t>Occasional audible noise from mine yard movements in the background and at much lower levels than the ambient natural sounds. Steady background hum towards Port Kembla and industry. LA1: 32-39 dBA</t>
  </si>
  <si>
    <t>No events</t>
  </si>
  <si>
    <t>Occasional audible noise from mine yard movements and handling of bins on Portal Road. Overall noise levels mostly from occasional barking and distant hum from Port Kembla. Aircraft towards end of period.</t>
  </si>
  <si>
    <t xml:space="preserve">Inaudible in background. </t>
  </si>
  <si>
    <t>One small movement audible in background</t>
  </si>
  <si>
    <t>Mine noise dominated by KVCLF. In background of ambient noise levels. This is not normally audible and is from the measured Category F inversion with katabatic drainage flow of 1m/s at microphone height.
Inversion measured at 1.9 degrees Celsius per 100m.</t>
  </si>
  <si>
    <t>Mine noise dominated by KVCLF. In background of ambient noise levels. Dog barks</t>
  </si>
  <si>
    <t>Minor LHD movement on occasions In background of ambient noise levels of distant traffic..</t>
  </si>
  <si>
    <t>RECEIVER LOCATION R5A</t>
  </si>
  <si>
    <r>
      <rPr>
        <b/>
        <sz val="11"/>
        <color theme="0"/>
        <rFont val="Arial"/>
        <family val="2"/>
      </rPr>
      <t>Location:</t>
    </r>
    <r>
      <rPr>
        <sz val="11"/>
        <color theme="0"/>
        <rFont val="Arial"/>
        <family val="2"/>
      </rPr>
      <t xml:space="preserve"> Benjamin Road, Mount Kembla</t>
    </r>
  </si>
  <si>
    <r>
      <rPr>
        <b/>
        <sz val="11"/>
        <color theme="0"/>
        <rFont val="Arial"/>
        <family val="2"/>
      </rPr>
      <t>Monitoring Frequency:</t>
    </r>
    <r>
      <rPr>
        <sz val="11"/>
        <color theme="0"/>
        <rFont val="Arial"/>
        <family val="2"/>
      </rPr>
      <t xml:space="preserve"> No longer required</t>
    </r>
  </si>
  <si>
    <t>Monitoring conducted by Wilkinson Murray, LAmax recorded instead of LA1.
Operational Noise (vehicular) from Pit Top utility area
LAeq for this period recorded 16/2/13 at 5:45</t>
  </si>
  <si>
    <t>Monitoring conducted by Wilkinson Murray, LAmax recorded instead of LA1.
Operational Noise (vehicular) from Pit Top utility area
LA1 for this period recorded 16/2/13 at 5:10</t>
  </si>
  <si>
    <t>Inaudible</t>
  </si>
  <si>
    <t>Monitoring conducted by Wilkinson Murray, LAmax recorded instead of LA1.
Operational Noise (vehicular) from Pit Top utility area
LAeq for this period recorded 16/5/13 at 6:30</t>
  </si>
  <si>
    <t xml:space="preserve">LA1 for this period recorded 16/5/13 at 6:15 </t>
  </si>
  <si>
    <t>Monitoring conducted by Wilkinson Murray, LAmax recorded instead of LA1.
Operational Noise (vehicular) from Pit Top utility area</t>
  </si>
  <si>
    <t>Dominated by insects and road traffic</t>
  </si>
  <si>
    <t>LA1 for this period recorded 12/7/13 at 3:30</t>
  </si>
  <si>
    <t>Monitoring conducted by Wilkinson Murray, LAmax recorded instead of LA1
LA1/LAmax note: No specific date or time noted in report. Mine related noise inaudible during survey period.</t>
  </si>
  <si>
    <t>LA1 recorded for this period 29/1/14 at 5:53</t>
  </si>
  <si>
    <t>LA1 recorded for this period 7/5/14 at 0:50</t>
  </si>
  <si>
    <t>RECEIVER LOCATION R6A</t>
  </si>
  <si>
    <r>
      <rPr>
        <b/>
        <sz val="11"/>
        <color theme="0"/>
        <rFont val="Arial"/>
        <family val="2"/>
      </rPr>
      <t>Monitoring Frequency:</t>
    </r>
    <r>
      <rPr>
        <sz val="11"/>
        <color theme="0"/>
        <rFont val="Arial"/>
        <family val="2"/>
      </rPr>
      <t xml:space="preserve"> Every Three Months</t>
    </r>
  </si>
  <si>
    <t>LA1 record for this period monitored 15/2/13 at 18:35</t>
  </si>
  <si>
    <t>Monitoring conducted by Wilkinson Murray, LAmax recorded instead of LA1, also monitored during evening hours instead of night.
LAmax/LA1 note: Operational Noise (moving ballast) from Pit top utility area
Lael monitored 15/2/13 at 0:30, 0:45 and 16/2/13 at 5:10, 5:25</t>
  </si>
  <si>
    <t>LA1 record for this period monitored 16/5/13 at 1:25</t>
  </si>
  <si>
    <t>Vehicle moving between Portal and utility area.</t>
  </si>
  <si>
    <t>Aircraft overhead</t>
  </si>
  <si>
    <t>LA1 record for this period monitored 13/7/13 at 5:10</t>
  </si>
  <si>
    <t>Dominated by motorbikes on the escarpment</t>
  </si>
  <si>
    <t>Monitoring conducted by Wilkinson Murray, LAmax recorded instead of LA1.
LAmax/LA1 note: Vehicle moving at Portal.</t>
  </si>
  <si>
    <t>Dominated by environment</t>
  </si>
  <si>
    <t>LA1 monitoring for this period recorded 13/7/13 at 5:10</t>
  </si>
  <si>
    <t>LA1 monitoring for this period recorded 18/10/13 at 0:05</t>
  </si>
  <si>
    <t>Dominated by insects
LA1 monitoring for this period recorded 18/10/13 at 0:05</t>
  </si>
  <si>
    <t>Dominated by insects and frogs
LA1 monitoring for this period recorded 30/1/14 at 23:36</t>
  </si>
  <si>
    <t>LA1 monitoring for this period recorded 30/1/14 at 23:36</t>
  </si>
  <si>
    <t>Monitoring conducted by Wilkinson Murray, LAmax recorded instead of LA1.
LAmax/LA1 note: Operational Noise, vehicle moving near Portal.</t>
  </si>
  <si>
    <t>Monitoring conducted by Wilkinson Murray, LAmax recorded instead of LA1.
LAmax/LA1 note: Operational Noise, compressor fan
LAeq monitoring for this period recorded 7/5/14 at 0:15, 0:30, 22:40, 22:55</t>
  </si>
  <si>
    <t>Some site noise - coal trams and loading audible.</t>
  </si>
  <si>
    <t>LA1 monitoring for this period recorded 6/5/14 at 23:36</t>
  </si>
  <si>
    <t>Some coal tram movement audible.</t>
  </si>
  <si>
    <t>Mine site inaudible, except two brief occurrences. Overall contribution low.</t>
  </si>
  <si>
    <t>Mine site generally inaudible apart from the vehicle movements.</t>
  </si>
  <si>
    <t>Hum from forklift at beginning of survey. No other noise.</t>
  </si>
  <si>
    <t>Mine site generally inaudible over bugs/road vehicles.</t>
  </si>
  <si>
    <t>Mine vehicles heard twice from site. Inaudible rest of survey.</t>
  </si>
  <si>
    <t>Some mine noise audible</t>
  </si>
  <si>
    <t>Mine site mainly inaudible</t>
  </si>
  <si>
    <t>Mine pump audible</t>
  </si>
  <si>
    <t>Mine site audible</t>
  </si>
  <si>
    <t>Site audible twice (personnel transport and coal tram) otherwise insects, frogs &amp; bird very dominant.</t>
  </si>
  <si>
    <t>Mine site generally inaudible</t>
  </si>
  <si>
    <t>LDH/coal tram audible briefly, otherwise site unheard over birds, insects and frogs.</t>
  </si>
  <si>
    <t>Mainly drift runner noise along portal road.
Monitoring sheets unavailable for LA1 records.</t>
  </si>
  <si>
    <t>Mine inaudible over other vehicles.</t>
  </si>
  <si>
    <t>Dominant noise source insects and cars on public road. Drift runner noise occasionally audible. No peaks associated (background noise louder)</t>
  </si>
  <si>
    <t>Mine site inaudible.
Monitoring sheets unavailable for LA1 records.</t>
  </si>
  <si>
    <t>LHD audible for ~5min, low volume, otherwise site inaudible</t>
  </si>
  <si>
    <t>Site only audible for part of survey in background.</t>
  </si>
  <si>
    <t>Mine mostly inaudible. Dominant noise is cars on public road.</t>
  </si>
  <si>
    <t>Mine generally inaudible. Main noise from cars on public road.</t>
  </si>
  <si>
    <t>Intermittent mine vehicle movements</t>
  </si>
  <si>
    <t>Mine site generally inaudible. Dominant noise = road cars.</t>
  </si>
  <si>
    <t>Occasional mine vehicle movements, road noise dominant.</t>
  </si>
  <si>
    <t>Mine site audible.</t>
  </si>
  <si>
    <t>mine inaudible</t>
  </si>
  <si>
    <t>Vehicles and birds</t>
  </si>
  <si>
    <t>Occasional vehicle movements from mine audible. Dominant noise was car movements on main road and bird noise.</t>
  </si>
  <si>
    <t>Mine noise audible at times. Dominated by road noise and insects.</t>
  </si>
  <si>
    <t>Mine site mostly inaudible.</t>
  </si>
  <si>
    <t>Cicadas dominant</t>
  </si>
  <si>
    <t>Hum from compressor at Dendrobium.</t>
  </si>
  <si>
    <t>Inaudible mine noise</t>
  </si>
  <si>
    <t>Dominant noises are cars on main road and constant barking from dog. Mine site noise below background.</t>
  </si>
  <si>
    <t>Mine Audible, background noise dominant</t>
  </si>
  <si>
    <t>Background noise dominant</t>
  </si>
  <si>
    <t>Background dominant</t>
  </si>
  <si>
    <t>Mine inaudible. Dominated by Birds and insects</t>
  </si>
  <si>
    <t>Inaudible mine noise. Misc. banging occasionally.</t>
  </si>
  <si>
    <t>Mine site inaudible. Road noise dominant</t>
  </si>
  <si>
    <t>Occasional vehicle movements from pit top audible. Dominant noise
 from cars on main road and music from local residence.</t>
  </si>
  <si>
    <t>Mine inaudible. Road noise dominant</t>
  </si>
  <si>
    <t>Mine audible intermittently. Road noise dominant</t>
  </si>
  <si>
    <t>Some vehicle noise from mine audible for short periods but below compliance. Road vehicle noise dominant</t>
  </si>
  <si>
    <t>Mine noise audible but below compliance limit. Noise attributed to neighbourhood</t>
  </si>
  <si>
    <t>Mine site inaudible, road noise dominant</t>
  </si>
  <si>
    <t>Mine occasionally audible. Road noise and birds dominant</t>
  </si>
  <si>
    <t>Site Noise Audible with clangs and bangs. Ambient noise included birds, insects and traffic</t>
  </si>
  <si>
    <t>Mine audible. Below impact criteria. Road noise dominant</t>
  </si>
  <si>
    <t>Mine mostly inaudible.</t>
  </si>
  <si>
    <t>Site noise audible including vehicles, (constant throughout measurement), a motion alarm and clangs and bangs. Ambient noise included birds, insects, wind-blown vegetation, traffic, roosters and aircraft.</t>
  </si>
  <si>
    <t>Site Noise Audible with clangs and bangs. Ambient noise included insects, frogs, wind blown vegetation and traffic</t>
  </si>
  <si>
    <t>Mine Audible (Below criteria), insects and vehicles on public road dominant</t>
  </si>
  <si>
    <t>Site noise audible including mine vehicles and clangs and bangs. Ambient noise included  birds, insects, wind-blown vegetation, traffic, roosters and traffic.</t>
  </si>
  <si>
    <t>ambient noise included insects, frogs, wind blown vegetation, aircraft and traffic</t>
  </si>
  <si>
    <t>Mine audible  (Below criteria)</t>
  </si>
  <si>
    <t>Site noise audible including mine vehicles and clangs and bangs. Ambient noise included  birds, insects, wind-blown vegetation, traffic, and helicopter</t>
  </si>
  <si>
    <t>Site noise audible including mechanical hum, clangs and bangs and mine vehicles. Ambient noise included insects, wind-blown vegetation and traffic.</t>
  </si>
  <si>
    <t>Mine occasionally audible. Road noise dominant</t>
  </si>
  <si>
    <t>Site noise audible including mine vehicles and clangs and bangs. Ambient noise included  birds, insects, wind-blown vegetation, traffic, and airplane</t>
  </si>
  <si>
    <t>Site noise audible including mechanical hum, clangs and bangs and mine vehicles. Ambient noise included frogs, insects, wind-blown vegetation, aircraft and traffic.</t>
  </si>
  <si>
    <t>Vehicle movements on-site occasionally audible. Road noise dominant</t>
  </si>
  <si>
    <t>Site noise audible including mine vehicles. Ambient/background noise included insects, car passing by, motorbike, environmental noise, and wind-blown vegetation.</t>
  </si>
  <si>
    <t>Site noise audible including site hum, clangs and bangs and mine vehicles, engine revving. Ambient noise included insects, birds, dogs and traffic from Cordeaux Road.</t>
  </si>
  <si>
    <t>Mine audible. Below impact criteria</t>
  </si>
  <si>
    <t>Site noise audible including mine vehicles, clangs and bangs, and coal/ballast dump. Ambient/background noise included insects, car passing by, motorbike, residents, and wind-blown vegetation.</t>
  </si>
  <si>
    <t>Site noise audible including site hum, clangs and bangs and mine vehicles, engine revving. Ambient noise included insects, birds, wind-blown vegetation and traffic from Cordeaux Road.</t>
  </si>
  <si>
    <t>Site audible: Hum (engines), Engines and movements of machinery, Material unload and clangs and bangs. Ambient noise: Dogs, Vehicles, Birds, Mower, Closing door, Mobile phone message</t>
  </si>
  <si>
    <t>Site noise inaudible. Ambient noise included insects/birds, car passing by, environmental noise, and motorbike.</t>
  </si>
  <si>
    <t xml:space="preserve">Site audible with clangs/bangs and vehicle movement. Ambient noise from frogs, insects, wind-blown vegetation. </t>
  </si>
  <si>
    <t>Site audible: Engines, Clangs and bangs. Ambient noise: Vehicles, Birds, Rain, People talking/shouting.</t>
  </si>
  <si>
    <t>Site noise audible including mine vehicles. Ambient noise included insects/birds, environmental noise, and car passing by.</t>
  </si>
  <si>
    <t>Site audible with mine vehicles. Ambient noise from insects, wind-blown vegetation and traffic. 
LA1 monitoring recorded 13/6/19 at 22:36</t>
  </si>
  <si>
    <t>Noise levels from mine are typical with portal road and yard activities and are background to other ambient noises.</t>
  </si>
  <si>
    <t>Site audible: Engines/ Machinery. Ambient noise: Vehicles, Cicadas, Dogs</t>
  </si>
  <si>
    <t>Site noise audible including mine vehicles revving and mechanical hum. Ambient noise included insects, traffic and aircraft.</t>
  </si>
  <si>
    <t>Mine noise from portal road and yard movements. Ambient noise dominated by natural sounds and vehicle passby noise from road.</t>
  </si>
  <si>
    <t>Site audible: Engines/ Machinery. Ambient noise: Vehicles, Dogs, Aircraft, Cicadas</t>
  </si>
  <si>
    <t>Site noise audible including mine vehicles, motion alarm, mechanical hum and clangs and bangs. Ambient noise included insects, wind-blown vegetation, wildlife and traffic.</t>
  </si>
  <si>
    <t>Site occasionally audible in the background with typical portal road movements and some yard activity.</t>
  </si>
  <si>
    <t>Site noise audible including mine vehicles. Ambient noise included insects, dogs, and traffic of Cordeaux Road.</t>
  </si>
  <si>
    <t>Mine noise from portal road and yard movements. Ambient noise dominated by natural sounds and vehicle passby noise from Cordeaux Rd.</t>
  </si>
  <si>
    <t>Site noise audible including mine vehicles, reverse alarm, clangs and bangs.. Ambient noise included insects, wildlife, and traffic.</t>
  </si>
  <si>
    <t>Concrete mixer enteres site at 11:22 am. Three trucks leave from 11:22 am.</t>
  </si>
  <si>
    <t>Minor mine noise from yard movements occasionally audible. Ambient noise dominated by natural sounds and vehicle passby noise from Cordeaux Rd with stream forming the background noise.</t>
  </si>
  <si>
    <t>Site noise inaudible. Ambient noise included insects/birds, car passing by, environmental noise, and aircraft.</t>
  </si>
  <si>
    <t>Low level yeard movements plus some impacts.</t>
  </si>
  <si>
    <t>No activity audible. Stream controls background. Car passby noise controls LAeq.</t>
  </si>
  <si>
    <t>Site noise inaudible including mine vehicles. Ambient noise included insects/birds, environmental noise, and car passing by.</t>
  </si>
  <si>
    <t>Noise levels were dominated by portal road construction works. This has been assessed against construction noise criteria. Construction noise criteria of background plus 10dBA obtained from Renzo Tonin and Associates report (TA368-01F05 (Rev 12) Noise Working Paper, 2001) which is consistent with current NSW EPA construction noise guidelines.</t>
  </si>
  <si>
    <t>Some yard activity with forklift, horn blasts and a few impacts from mine. Sydney water forming background.</t>
  </si>
  <si>
    <t>Site audible: Engines/ Machinery movements. Ambient noise: Vehicles, Wind, Playground's swings, Drizzling</t>
  </si>
  <si>
    <t>Reduced yard and portal road movements. Affected by stream at 42dBA.</t>
  </si>
  <si>
    <t>Mostly inaudible, minor movements.</t>
  </si>
  <si>
    <t>Site audible: Engines/ Machinery movements, Clangs and bangs. Ambient noise: Drizzling, Vehicles, Cicadas</t>
  </si>
  <si>
    <t>Construction noise on lower portal road dominates noise levels (41dBA contribution). Two trucks idling queuing to access yard. Yard activity</t>
  </si>
  <si>
    <t>Portal road movements. Stream controlling background. Wood chipper offsite stopped.</t>
  </si>
  <si>
    <t>Minor occasional movements.</t>
  </si>
  <si>
    <t>Noise from mine yard movements in the background at moderate lower levels than the ambient natural sounds. Traffic on Cordeaux Rd ceased.</t>
  </si>
  <si>
    <t>Mostly inaudible, minor movements. Affected by stream at 42dBA.</t>
  </si>
  <si>
    <t>Barely audible movements. LA1: 43-47 dBA typically.</t>
  </si>
  <si>
    <t>Mostly inaudible, minor move. Affected by stream at 41dBA.</t>
  </si>
  <si>
    <t>Barely audible movements. Background noise from stream.</t>
  </si>
  <si>
    <t>Minimal activity, one LHD for one portal road movement. Affected by stream at 39dBA.</t>
  </si>
  <si>
    <t>Mostly inaudible in background. Portal Road movement at 23:12.</t>
  </si>
  <si>
    <t>Mostly inaudible in background. One clearly audible movement.</t>
  </si>
  <si>
    <t>Mostly inaudible in background. Some movement.</t>
  </si>
  <si>
    <t>Reduced yard and portal road activity. Affected by stream at 42dBA. LA1 events from engine starts and revving.</t>
  </si>
  <si>
    <t>Minor activity at lower noise levels. Affected by stream at 40dBA. Compressors just audible. Event from private V8 Holden, engine revving and wheel spin leaving lower carpark due to lack of traction on uneven loose surface with 7-8% gradient across construction works.</t>
  </si>
  <si>
    <t>Minor activity at lower noise levels. Affected by stream at 39dBA. Compressors just audible.</t>
  </si>
  <si>
    <t>RECEIVER LOCATION R15A</t>
  </si>
  <si>
    <r>
      <rPr>
        <b/>
        <sz val="11"/>
        <color theme="0"/>
        <rFont val="Arial"/>
        <family val="2"/>
      </rPr>
      <t>Location:</t>
    </r>
    <r>
      <rPr>
        <sz val="11"/>
        <color theme="0"/>
        <rFont val="Arial"/>
        <family val="2"/>
      </rPr>
      <t xml:space="preserve"> View Street, Kembla Heights</t>
    </r>
  </si>
  <si>
    <t>Monitoring conducted by Wilkinson Murray, LAmax recorded instead of LA1</t>
  </si>
  <si>
    <t>LA1 for this monitoring period recorded 16/2/13 at 4:40</t>
  </si>
  <si>
    <t>Horn, from utility area.</t>
  </si>
  <si>
    <t>LA1 for this monitoring period recorded 15/5/13 at 0:35</t>
  </si>
  <si>
    <t>Dominated by function at hall and plant noise at bowling club</t>
  </si>
  <si>
    <t>Monitoring conducted by Wilkinson Murray, LAmax recorded instead of LA1
LA1/LAmax note: Metallic bang from utility area behind admin building.</t>
  </si>
  <si>
    <t>LA1 for this monitoring period recorded 12/7/13 at 4:10</t>
  </si>
  <si>
    <t>Monitoring conducted by Wilkinson Murray, LAmax recorded instead of LA1
LA1/LAmax note: Mine related noise inaudible during survey period</t>
  </si>
  <si>
    <t>LA1 for this monitoring period recorded 18/10/13 at 23:12</t>
  </si>
  <si>
    <t>Dominated by insects
Monitoring conducted by Wilkinson Murray, LAmax recorded instead of LA1
LA1/LAmax note: No specific date or time noted in report. Mine related noise inaudible during survey period.</t>
  </si>
  <si>
    <t>LA1 for this monitoring period recorded 6/5/14 at 23:40</t>
  </si>
  <si>
    <t>RECEIVER LOCATION R39A</t>
  </si>
  <si>
    <r>
      <rPr>
        <b/>
        <sz val="11"/>
        <color theme="0"/>
        <rFont val="Arial"/>
        <family val="2"/>
      </rPr>
      <t>Location:</t>
    </r>
    <r>
      <rPr>
        <sz val="11"/>
        <color theme="0"/>
        <rFont val="Arial"/>
        <family val="2"/>
      </rPr>
      <t xml:space="preserve"> Figtree Farm</t>
    </r>
  </si>
  <si>
    <t>Indeterminable, masked by insects. SPL&lt;39dBA
LA1 for this period recorded 15/2/13 at 20:20</t>
  </si>
  <si>
    <t>Monitoring conducted by Wilkinson Murray, LAmax recorded instead of LA1, also monitored during evening hours instead of night.
LAmax/LA1 note: Bangs and crashes of Train Movements from site.
LAEQ for this period recorded 14/2/13 at 22:50, 23:05 and 15/2/13 23:00 and 23:15</t>
  </si>
  <si>
    <t xml:space="preserve">LA1 for this period recorded 15/2/13 at 20:20
Indeterminable, masked by insects. SPL&lt;36dBA
</t>
  </si>
  <si>
    <t>Monitoring conducted by Wilkinson Murray, LAmax recorded instead of LA1, also monitored during evening hours instead of night.
LAmax/LA1 note: KVCLF Drone
LAEQ monitoring for this period recorded 16/5/13 2:05 and 2:20</t>
  </si>
  <si>
    <t>Monitoring conducted by Wilkinson Murray, LAmax recorded instead of LA1.
Train movements
LAEQ monitoring for this period recorded 16/5/13 2:05 and 2:20</t>
  </si>
  <si>
    <t xml:space="preserve">LA1 for this period recorded 13/5/13 5:55 and 15/5/13 at 17:00
</t>
  </si>
  <si>
    <t>vehicles working on stockpile, train departure</t>
  </si>
  <si>
    <t>Wind speed too high</t>
  </si>
  <si>
    <t>Vehicles working on stockpile</t>
  </si>
  <si>
    <t>excessive wind</t>
  </si>
  <si>
    <t>two cranes approaching, dominated by motorbikes on escarpment</t>
  </si>
  <si>
    <t>Multiple dozers operating and train present at time of survey</t>
  </si>
  <si>
    <t>truck on road adjacent to stockpile</t>
  </si>
  <si>
    <t xml:space="preserve">LA1 for this period recorded 13/7/13 at 5:55
</t>
  </si>
  <si>
    <t>Monitoring conducted by Wilkinson Murray, LAmax recorded instead of LA1.
KVCLF Drone
LAEQ for this period recorded 12/7/13 0:25, 0:40, 5:55 and 6:10</t>
  </si>
  <si>
    <t>LA1 monitoring for this period recorded 18/10/13 at 1:32</t>
  </si>
  <si>
    <t>Monitoring conducted by Wilkinson Murray, LAmax recorded instead of LA1.
LAmax/LA1 note: Train horn from distance</t>
  </si>
  <si>
    <t>Locomotive movements</t>
  </si>
  <si>
    <t xml:space="preserve">Mostly inaudible some faint conveyor noise </t>
  </si>
  <si>
    <t>LA1 for this period recorded 31/1/14 at 0:14</t>
  </si>
  <si>
    <t>Kemira Valley no audible - some faint noise only.</t>
  </si>
  <si>
    <t>Some minor noise from dozer. Belts not running.</t>
  </si>
  <si>
    <t>Train shunting &amp; idle noise</t>
  </si>
  <si>
    <t>Monitoring conducted by Wilkinson Murray, LAmax recorded instead of LA1.
LAmax/LA1 note: Operational Noise, general drone from Kemira Valley.</t>
  </si>
  <si>
    <t>Sizer and train movement</t>
  </si>
  <si>
    <t>Site machinery and trains operating amongst significant background noise.</t>
  </si>
  <si>
    <t>Hum from mine - background noise. One bang. Non compliance.</t>
  </si>
  <si>
    <t>LAEQ dominated by train departing Est. SPL 36-40. Wheel Squeal Est. SPL 46-48dBA
Monitoring conducted by Wilkinson Murray, LAmax recorded instead of LA1.
LAmax/LA1 note: Train Horn</t>
  </si>
  <si>
    <t>Dozer, trains and wheel squeal.</t>
  </si>
  <si>
    <t>Low hum from site. Loading noises at times.</t>
  </si>
  <si>
    <t>LA1 for this period recorded 6/5/14 at 22:10</t>
  </si>
  <si>
    <t>insects and wind in trees dominant noise source. Mine mainly inaudible.</t>
  </si>
  <si>
    <t>Site almost inaudible, roadworks dominant.</t>
  </si>
  <si>
    <t>Wind through trees and insects dominant noise source. Mine site mostly inaudible.</t>
  </si>
  <si>
    <t>Mine site slightly audible.</t>
  </si>
  <si>
    <t>Low hum from locomotive. Survey dominated by frogs and insects 35-37db.</t>
  </si>
  <si>
    <t>Site audible in background. Main noise source birds and wind.</t>
  </si>
  <si>
    <t>Train loading audible, few peaks greater than 36dB. Temperature inversion affecting results.
Monitoring sheets unavailable for LA1 records.</t>
  </si>
  <si>
    <t>Sizer/conveyor audible in background. Insects dominant. Temperature inversion occurring.
Monitoring sheets unavailable for LA1 records.</t>
  </si>
  <si>
    <t>mine inaudible.</t>
  </si>
  <si>
    <t>Only conveyor audible, very faintly. Insects etc dominant.</t>
  </si>
  <si>
    <t>Mine site mostly inaudible. Main noise birds/bats.</t>
  </si>
  <si>
    <t>Conveyor very faint. Insects etc dominant.</t>
  </si>
  <si>
    <t>Mine site mostly inaudible - not dominant noise source.</t>
  </si>
  <si>
    <t>Mine audible but below dominant noise source - bugs/frogs.</t>
  </si>
  <si>
    <t>Mine audible , background noises more dominant</t>
  </si>
  <si>
    <t>Site just audible (compressors) otherwise insects/frogs dominant.</t>
  </si>
  <si>
    <t>Mine generally audible.</t>
  </si>
  <si>
    <t>Site audible in background; birds/insects/frogs dominant.</t>
  </si>
  <si>
    <t>Mine site noise level below dominant noise (insects and bats).</t>
  </si>
  <si>
    <t>Conveyor noise below dominant noise sources (insects and bats).</t>
  </si>
  <si>
    <t>Mine mostly inaudible. Background noise dominant.</t>
  </si>
  <si>
    <t>Dominant noises are insects and conveyor from mine site. Occasional noise from train movements.</t>
  </si>
  <si>
    <t>Mine Noise inaudible. Dominated by birds</t>
  </si>
  <si>
    <t>Mine site inaudible. Dominant noises are birds and background noise from Wollongong area.</t>
  </si>
  <si>
    <t>Mine noise inaudible, dominated by motorbikes</t>
  </si>
  <si>
    <t>Mine Site mostly inaudible.</t>
  </si>
  <si>
    <t>Mine inaudible over other noise sources</t>
  </si>
  <si>
    <t>Some faint rail or machinery noise at times, however overshadowed by insects</t>
  </si>
  <si>
    <t>mine mostly inaudible. Background noise dominant</t>
  </si>
  <si>
    <t>Mine site inaudible. Bird, insect and vehicle noise dominant.</t>
  </si>
  <si>
    <t>Mine site inaudible, insect and road noise dominant</t>
  </si>
  <si>
    <t>Diesel compressor at stockpile audible.</t>
  </si>
  <si>
    <t>Mine site occasionally audible. Wildlife noise in nearby tree dominant</t>
  </si>
  <si>
    <t>Wildlife dominant noise source. Mine audible, but below background levels</t>
  </si>
  <si>
    <t>Mine site inaudible. Insects dominant</t>
  </si>
  <si>
    <t>Mine inaudible, insect noise dominant</t>
  </si>
  <si>
    <t>Mine site occasionally audible. Insects dominant</t>
  </si>
  <si>
    <t>Site noise audible including coal stockpiles and clangs and bangs. Ambient noise included frogs, insects, traffic, aircraft, wind-blown vegetation and wildlife.</t>
  </si>
  <si>
    <t>Site noise audible including coal stockpiling. Ambient noise included frogs, insects, traffic, aircraft, dogs, and wind-blown vegetation.</t>
  </si>
  <si>
    <t>Site noise inaudible. Ambient noise included insects, birds, traffic, wind-blown vegetation and aircraft.</t>
  </si>
  <si>
    <t>Site noise audible including mine vehicles. Ambient noise included insects, wind-blown vegetation, aircraft and traffic.</t>
  </si>
  <si>
    <t>Mine site inaudible, road noise and aircraft dominant</t>
  </si>
  <si>
    <t>Site noise audible including coal in stockpile. Ambient noise included birds, insects, traffic, wind-blown vegetation and aircraft.</t>
  </si>
  <si>
    <t>Site noise audible including mine vehicles, mechanical hum and clangs and bangs. Ambient noise included insects, birds, wind-blown vegetation, wildlife and traffic.</t>
  </si>
  <si>
    <t>Mine site inaudible, Insects and Distant Traffic dominant</t>
  </si>
  <si>
    <t>Site noise audible including site rumble, motion alarm, and train. Ambient noise included insects, airplane and traffic.</t>
  </si>
  <si>
    <t>Site noise audible including mine vehicles and clangs and bangs. Ambient noise included birds, insects, traffic, wind-blown vegetation and aircraft.</t>
  </si>
  <si>
    <t>Site noise barely audible including site rumble, and clangs and bangs. Ambient noise included insects, and traffic.</t>
  </si>
  <si>
    <t>Mine site inaudible. Background noise from town and wildlife noise dominant</t>
  </si>
  <si>
    <t>Site noise inaudible. Ambient noise included insects, birds, cows, dogs, traffic, wind-blown vegetation and airplane.</t>
  </si>
  <si>
    <t>Site noise barely audible including occasional hum from the site. Ambient/background noise included insects/birds, residents, local traffic, and wind-blown vegetation.</t>
  </si>
  <si>
    <t>Site noise inaudible. Ambient noise included insects, birds, traffic, and motorbikes.</t>
  </si>
  <si>
    <t>Site noise barely audible including site vehicles/traffic. Ambient/background noise included insects/birds, residents, and aircraft.</t>
  </si>
  <si>
    <t>Mine inaudible, insect noise dominant
LA1 note - Site noise audible including mechanical hum and clangs and bangs. Ambient noise included insects, aircraft and traffic.</t>
  </si>
  <si>
    <t>Site noise inaudible. Ambient/background noise included insects/birds, residents, distant traffic, and wind-blown vegetation.</t>
  </si>
  <si>
    <t>Site barely audible: Hum. Ambient noise: Dogs, Far vehicles, Water stream, Vehicles, Cicadas, Wind</t>
  </si>
  <si>
    <t>Mine inaudible, insect noise dominant
LA1 note - Site noise inaudible. Ambient noise included insects and wind-blown vegetation.</t>
  </si>
  <si>
    <t>Site noise inaudible. Ambient/background noise included insects/birds, residents, distant traffic, aircraft, and train.</t>
  </si>
  <si>
    <t>Site barely audible: Hum, Engines/ Machinery, Reverse alarm. Ambient noise: Cicadas, Water stream, Birds, Vehicles, Helicopter, Wind</t>
  </si>
  <si>
    <t>Site noise inaudible. Ambient noise included insects and wind-blown vegetation</t>
  </si>
  <si>
    <t>Site audible: Hum. Ambient noise: Cicadas, Birds, Hum (ventilation from nearest house), Far vehicles, Dog</t>
  </si>
  <si>
    <t>15 minute noise levels from site dominated by shorter term train movements and noise from carriages. Observed wind speeds were moderate and greater than 2m/s during measurement in the direction from the mine to the measurement location.Empirical data, such as by CONCAWE, shows that noise levels may be expected to increase by 5dBA under these conditions.</t>
  </si>
  <si>
    <t>Site audible: Material unload, Train. Ambient noise: Cicadas, Far vehicles, Hum (ventilation from nearest home), Birds, Distant Trucks</t>
  </si>
  <si>
    <t>Mine noise audible and a main component of noise amongst natural ambient sounds.</t>
  </si>
  <si>
    <t>Site noise audible including mechanical hum and clangs and bangs. Ambient noise included insects, aircraft and traffic.</t>
  </si>
  <si>
    <t>Conveyor noise and general hum apparent from the site plus mobile machinery. Forms background to other ambient noise levels.</t>
  </si>
  <si>
    <t>Mine noise audible and controlled by locomotive and carriages bunching and loading.</t>
  </si>
  <si>
    <t>Site noise inaudible. Ambient noise included insects and wind-blown vegetation.</t>
  </si>
  <si>
    <t>Noise dominated by motocross bikes at track.</t>
  </si>
  <si>
    <t>Mine and loco audible mid whine. A very minor component compared with natural ambient sounds. Locomotive appears to be quieter than in February and is out of sight and may be shielded. Background dominated by Port Kembla industry below 160Hz.</t>
  </si>
  <si>
    <t>Site noise inaudible. Ambient noise included insects, birds, dogs, and car passing.</t>
  </si>
  <si>
    <t>Loco idle. Then moving of carriages. Coal loading, conveyor and coal impacts into empty carriage. 12:03pm movement of carriages to load next carriages. 12:06pm loading. General ongoing conveyor roar. 12:12pm loco arrives flanging with carriages. Loco begins to pull away from conveyor but noise appears controlled by other carriages.</t>
  </si>
  <si>
    <t>Mine noise in 160Hz to 100Hz band clearly audible. Ambient noise levels low from lockdown.</t>
  </si>
  <si>
    <t>Site noise barely audible including site rumble. Ambient noise included insects, distant traffic and airplane.</t>
  </si>
  <si>
    <t xml:space="preserve">Train at site. Noise evident from mine which forms the background. Noise levels dominated by motorcross bikes. Locomotive appears to be quieter than in February and is idling in a location that is out of sight and may be shielded. </t>
  </si>
  <si>
    <t>Mine noise in 160Hz to 1000Hz band is clearly audible from conveyors at reference location. No train movements due to track works.</t>
  </si>
  <si>
    <t>Site noise barely audible including mine hum. Ambient/background noise included insects/birds, distant traffic, residents, and slamming the car door.</t>
  </si>
  <si>
    <t>Truck movements and excavator audible. Mine noise in 160Hz to 100Hz band is clearly audible. Note wind direction reducing noise levels.</t>
  </si>
  <si>
    <t>Not breach of licence condition. Not sustained without rail movements. Further investigation is underway.
Very low ambient noise levels other than the mine.
Tonal noise apparent at start of the measurement which dominates noise levels until the impact noise.
Impact noises from train, assumed to be coupling with carriages. The impacts over 3 to 4 seconds reached 75dBA. These alone contributed to 47dBA of the 15 minute LAeq.
Mine noise in 160Hz to 1000Hz band is also clearly audible.</t>
  </si>
  <si>
    <t>Site noise audible including mine hum. Ambient/background noise included insects/birds, distant traffic, residents,  and aircraft.</t>
  </si>
  <si>
    <t>Observed cool wind from escarpment. Start of katabatic flow and inversion. Noise from conveyor in background.</t>
  </si>
  <si>
    <t>Site inaudible.  Ambient noise: Wind, Aircraft, Cicadas</t>
  </si>
  <si>
    <t>Not audible over motocross bikes.</t>
  </si>
  <si>
    <t>Noise from conveyor in background.</t>
  </si>
  <si>
    <t>Site barely audible: Machinery working. Ambient noise: Wind, Cicadas</t>
  </si>
  <si>
    <t>On dusk, observed cooling conditions and light wind from escarpment. Start of katabatic flow and inversion. Noise from conveyor in background.</t>
  </si>
  <si>
    <t>Minor noise from conveyor in background. Low level in mid frequency range</t>
  </si>
  <si>
    <t>LAeq15: Barely audible, occasional alarms. LA1: Occasional alarms but not measurable in ambient LA1.</t>
  </si>
  <si>
    <t>Conveyor audible in background, mine noise dominated by excavator around 35dBA at intermediate location. Ambient dominated by non-South 32 construction works and trail bikes</t>
  </si>
  <si>
    <t>Mine noise just audible. Potentially noise from fans. A very minor component compared with natural ambient sounds.</t>
  </si>
  <si>
    <t>Pre-measurement inspection of KVCLF conveyer and sizer, however coal loading of conveyor ceased before R39A measurement. Empty conveyor not audible, front end loader occasionally audible managing the stockpile.</t>
  </si>
  <si>
    <t>Mine noise just audible faint mid whine. Potentially noise from fans. A very minor component compared with natural ambient sounds. Background dominated by Port Kembla and industry below 160Hz.</t>
  </si>
  <si>
    <t>Mine audible faint mid whine and forms background. Background dominated by Port Kembla and industry below 160Hz.</t>
  </si>
  <si>
    <t>Noise levels from 22:00 are not sustained without rail movements. Hih noise levels from mine in 160Hz to 100Hz band. Low ambient due to lockdown. Rail squeal, train leaving at 22:02.</t>
  </si>
  <si>
    <t>Measured Category F inversion with 1m/s katabatic drainage flow at microphone height. Noise from conveyor in background. Inversion measured at 1.9 degrees Celsius per 100m.</t>
  </si>
  <si>
    <t>Noise from conveyor in background. Frogs and distant traffic. Train leaves (excluded).</t>
  </si>
  <si>
    <t>Noise from conveyor in background. Frogs and distant traffic.</t>
  </si>
  <si>
    <t>RAIL HAULAGE</t>
  </si>
  <si>
    <r>
      <rPr>
        <b/>
        <sz val="11"/>
        <color theme="0"/>
        <rFont val="Arial"/>
        <family val="2"/>
      </rPr>
      <t>Location:</t>
    </r>
    <r>
      <rPr>
        <sz val="11"/>
        <color theme="0"/>
        <rFont val="Arial"/>
        <family val="2"/>
      </rPr>
      <t xml:space="preserve"> Kemira Valley Rail Line</t>
    </r>
  </si>
  <si>
    <r>
      <rPr>
        <b/>
        <sz val="11"/>
        <color theme="0"/>
        <rFont val="Arial"/>
        <family val="2"/>
      </rPr>
      <t>Monitoring Frequency:</t>
    </r>
    <r>
      <rPr>
        <sz val="11"/>
        <color theme="0"/>
        <rFont val="Arial"/>
        <family val="2"/>
      </rPr>
      <t xml:space="preserve"> TBC</t>
    </r>
  </si>
  <si>
    <t>Idle (stationary)</t>
  </si>
  <si>
    <t>Self-Load - notch 8 (stationary)</t>
  </si>
  <si>
    <t>Pass by at 25 km/h</t>
  </si>
  <si>
    <t>Criteria
L1</t>
  </si>
  <si>
    <t>Measured
L1</t>
  </si>
  <si>
    <t>Criteria
Lin</t>
  </si>
  <si>
    <t>Measured
Lin</t>
  </si>
  <si>
    <t>Tonality Compliance</t>
  </si>
  <si>
    <t>Low Frequency Compliance</t>
  </si>
  <si>
    <t>CURRENT LONGWALL POSITION</t>
  </si>
  <si>
    <t>AIR MONITORING RESULTS - HISTORICAL DATA</t>
  </si>
  <si>
    <t>HISTORICAL ENVIRONMENTAL MONITORING DATA</t>
  </si>
  <si>
    <t>As at 30 November 2022</t>
  </si>
  <si>
    <t>LICENCED DISCHARGE POINT LOCATIONS - HISTORICAL DATA</t>
  </si>
  <si>
    <t>LICENCED DISCHARGE DATA - HISTORICAL DATA</t>
  </si>
  <si>
    <t>WATER QUALITY MONITORING SITES - HISTORICAL DATA</t>
  </si>
  <si>
    <t>WATER QUALITY MONITORING RESULTS - HISTORICAL DATA</t>
  </si>
  <si>
    <t>AIR QUALITY MONITORING LOCATIONS - HISTORICAL DATA</t>
  </si>
  <si>
    <t>AIR MONITORING RESULTS - HISTORICAL DATA - HISTORICAL DATA</t>
  </si>
  <si>
    <t>NOISE MONITORING LOCATIONS - HISTORICAL DATA</t>
  </si>
  <si>
    <t>NOISE MONITORING RESULTS - HISTORICAL DATA</t>
  </si>
  <si>
    <t>LINK TO EQUIS</t>
  </si>
  <si>
    <t>Illawarra Metallurgical Coal is required to provide environmental monitoring data to the general public to comply with its obligations under section 66(6) of the Protection of the Environment Operations Act 1997.
The air quality and water monitoring data included in this document has been obtained as a result of monitoring conditions specified under Environmental Protection Licence 2504, and is limited to data that relates to pollutants generated, discharged or emitted from the licensed premises.
Note: This spreadsheet contains historical data up until 30 November 2022. For ongoing monitoring data refer to this 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</si>
</sst>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00000"/>
    <numFmt numFmtId="167" formatCode="0.000"/>
  </numFmts>
  <fonts count="50"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b/>
      <sz val="11"/>
      <color theme="0"/>
      <name val="Arial"/>
      <family val="2"/>
    </font>
    <font>
      <b/>
      <sz val="11"/>
      <color theme="1"/>
      <name val="Arial"/>
      <family val="2"/>
    </font>
    <font>
      <sz val="11"/>
      <color theme="0"/>
      <name val="Arial"/>
      <family val="2"/>
    </font>
    <font>
      <b/>
      <sz val="27"/>
      <color theme="1"/>
      <name val="Arial"/>
      <family val="2"/>
    </font>
    <font>
      <b/>
      <sz val="15"/>
      <color theme="1"/>
      <name val="Arial"/>
      <family val="2"/>
    </font>
    <font>
      <b/>
      <sz val="11"/>
      <color theme="0" tint="-0.499984740745262"/>
      <name val="Arial"/>
      <family val="2"/>
    </font>
    <font>
      <sz val="11"/>
      <color theme="0" tint="-0.499984740745262"/>
      <name val="Arial"/>
      <family val="2"/>
    </font>
    <font>
      <u/>
      <sz val="11"/>
      <color theme="10"/>
      <name val="Calibri"/>
      <family val="2"/>
      <scheme val="minor"/>
    </font>
    <font>
      <u/>
      <sz val="11"/>
      <color theme="0" tint="-0.499984740745262"/>
      <name val="Arial"/>
      <family val="2"/>
    </font>
    <font>
      <b/>
      <sz val="15"/>
      <color theme="0"/>
      <name val="Arial"/>
      <family val="2"/>
    </font>
    <font>
      <b/>
      <u/>
      <sz val="12"/>
      <color rgb="FFFF6600"/>
      <name val="Arial"/>
      <family val="2"/>
    </font>
    <font>
      <sz val="10"/>
      <name val="Arial"/>
      <family val="2"/>
    </font>
    <font>
      <sz val="12"/>
      <color indexed="12"/>
      <name val="Times New Roman"/>
      <family val="1"/>
    </font>
    <font>
      <u/>
      <sz val="10"/>
      <color indexed="12"/>
      <name val="Arial"/>
      <family val="2"/>
    </font>
    <font>
      <sz val="10"/>
      <name val="Arial Narrow"/>
      <family val="2"/>
    </font>
    <font>
      <sz val="11"/>
      <color rgb="FF9C0006"/>
      <name val="Calibri"/>
      <family val="2"/>
      <scheme val="minor"/>
    </font>
    <font>
      <sz val="11"/>
      <color rgb="FF9C6500"/>
      <name val="Calibri"/>
      <family val="2"/>
      <scheme val="minor"/>
    </font>
    <font>
      <sz val="11"/>
      <color rgb="FF006100"/>
      <name val="Calibri"/>
      <family val="2"/>
      <scheme val="minor"/>
    </font>
    <font>
      <sz val="8"/>
      <name val="Arial"/>
      <family val="2"/>
    </font>
    <font>
      <u/>
      <sz val="8"/>
      <color theme="10"/>
      <name val="Arial"/>
      <family val="2"/>
    </font>
    <font>
      <u/>
      <sz val="11"/>
      <color theme="0"/>
      <name val="Arial"/>
      <family val="2"/>
    </font>
    <font>
      <b/>
      <sz val="11"/>
      <color rgb="FF989B9C"/>
      <name val="Arial"/>
      <family val="2"/>
    </font>
    <font>
      <sz val="8"/>
      <color rgb="FF989B9C"/>
      <name val="Calibri"/>
      <family val="2"/>
      <scheme val="minor"/>
    </font>
    <font>
      <sz val="8"/>
      <color rgb="FF989B9C"/>
      <name val="Arial"/>
      <family val="2"/>
    </font>
    <font>
      <b/>
      <sz val="11"/>
      <color rgb="FFFFFFFF"/>
      <name val="Arial"/>
      <family val="2"/>
    </font>
    <font>
      <sz val="8"/>
      <color rgb="FFFFFFFF"/>
      <name val="Arial"/>
      <family val="2"/>
    </font>
    <font>
      <sz val="10"/>
      <color theme="1"/>
      <name val="Arial"/>
      <family val="2"/>
    </font>
    <font>
      <b/>
      <sz val="15"/>
      <name val="Arial"/>
      <family val="2"/>
    </font>
    <font>
      <sz val="15"/>
      <color theme="1"/>
      <name val="Arial"/>
      <family val="2"/>
    </font>
    <font>
      <sz val="10"/>
      <color rgb="FFFFFFFF"/>
      <name val="Arial"/>
      <family val="2"/>
    </font>
    <font>
      <sz val="11"/>
      <name val="Arial"/>
      <family val="2"/>
    </font>
    <font>
      <sz val="10"/>
      <color indexed="8"/>
      <name val="Arial"/>
      <family val="2"/>
    </font>
    <font>
      <b/>
      <sz val="10"/>
      <name val="Arial"/>
      <family val="2"/>
    </font>
    <font>
      <sz val="8"/>
      <color rgb="FF000000"/>
      <name val="Arial"/>
      <family val="2"/>
    </font>
    <font>
      <u/>
      <sz val="11"/>
      <color theme="10"/>
      <name val="Arial"/>
      <family val="2"/>
    </font>
    <font>
      <u/>
      <sz val="11"/>
      <color theme="2" tint="-0.249977111117893"/>
      <name val="Arial"/>
      <family val="2"/>
    </font>
    <font>
      <sz val="12"/>
      <color theme="0" tint="-0.249977111117893"/>
      <name val="Arial"/>
      <family val="2"/>
    </font>
    <font>
      <sz val="10"/>
      <color theme="0" tint="-0.249977111117893"/>
      <name val="Arial"/>
      <family val="2"/>
    </font>
    <font>
      <b/>
      <sz val="12"/>
      <color theme="0" tint="-0.249977111117893"/>
      <name val="Arial"/>
      <family val="2"/>
    </font>
    <font>
      <i/>
      <sz val="11"/>
      <color theme="1"/>
      <name val="Arial"/>
      <family val="2"/>
    </font>
    <font>
      <sz val="8"/>
      <color indexed="9"/>
      <name val="Arial"/>
      <family val="2"/>
    </font>
    <font>
      <sz val="8"/>
      <name val="Calibri"/>
      <family val="2"/>
      <scheme val="minor"/>
    </font>
    <font>
      <u/>
      <sz val="12"/>
      <color rgb="FFFF0000"/>
      <name val="Calibri"/>
      <family val="2"/>
      <scheme val="minor"/>
    </font>
  </fonts>
  <fills count="1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0"/>
        <bgColor indexed="64"/>
      </patternFill>
    </fill>
    <fill>
      <patternFill patternType="solid">
        <fgColor rgb="FF989B9C"/>
        <bgColor indexed="64"/>
      </patternFill>
    </fill>
    <fill>
      <patternFill patternType="solid">
        <fgColor rgb="FFF2E97C"/>
        <bgColor indexed="64"/>
      </patternFill>
    </fill>
    <fill>
      <patternFill patternType="solid">
        <fgColor rgb="FFD2A699"/>
        <bgColor indexed="64"/>
      </patternFill>
    </fill>
    <fill>
      <patternFill patternType="solid">
        <fgColor rgb="FF000000"/>
        <bgColor indexed="64"/>
      </patternFill>
    </fill>
    <fill>
      <patternFill patternType="solid">
        <fgColor theme="1" tint="0.39997558519241921"/>
        <bgColor indexed="64"/>
      </patternFill>
    </fill>
    <fill>
      <patternFill patternType="solid">
        <fgColor rgb="FF5F5F5F"/>
        <bgColor indexed="64"/>
      </patternFill>
    </fill>
    <fill>
      <patternFill patternType="solid">
        <fgColor rgb="FFFF7C80"/>
        <bgColor indexed="64"/>
      </patternFill>
    </fill>
    <fill>
      <patternFill patternType="solid">
        <fgColor theme="0" tint="0.79998168889431442"/>
        <bgColor indexed="64"/>
      </patternFill>
    </fill>
    <fill>
      <patternFill patternType="solid">
        <fgColor theme="0" tint="0.59999389629810485"/>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s>
  <cellStyleXfs count="587">
    <xf numFmtId="0" fontId="0" fillId="0" borderId="0"/>
    <xf numFmtId="0" fontId="14" fillId="0" borderId="0" applyNumberFormat="0" applyFill="0" applyBorder="0" applyAlignment="0" applyProtection="0"/>
    <xf numFmtId="0" fontId="17" fillId="0" borderId="0"/>
    <xf numFmtId="40" fontId="19" fillId="0" borderId="0" applyNumberFormat="0" applyFill="0" applyBorder="0" applyAlignment="0">
      <protection locked="0"/>
    </xf>
    <xf numFmtId="0" fontId="20" fillId="0" borderId="0" applyNumberFormat="0" applyFill="0" applyBorder="0" applyAlignment="0" applyProtection="0">
      <alignment vertical="top"/>
      <protection locked="0"/>
    </xf>
    <xf numFmtId="166" fontId="18" fillId="0" borderId="0">
      <alignment horizontal="left" wrapText="1"/>
    </xf>
    <xf numFmtId="0" fontId="5" fillId="0" borderId="0"/>
    <xf numFmtId="0" fontId="6" fillId="0" borderId="0"/>
    <xf numFmtId="164" fontId="6" fillId="0" borderId="0" applyFont="0" applyFill="0" applyBorder="0" applyAlignment="0" applyProtection="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22" fillId="3" borderId="0" applyNumberFormat="0" applyBorder="0" applyAlignment="0" applyProtection="0"/>
    <xf numFmtId="0" fontId="23" fillId="4" borderId="0" applyNumberFormat="0" applyBorder="0" applyAlignment="0" applyProtection="0"/>
    <xf numFmtId="0" fontId="18" fillId="0" borderId="0"/>
    <xf numFmtId="0" fontId="24" fillId="2" borderId="0" applyNumberFormat="0" applyBorder="0" applyAlignment="0" applyProtection="0"/>
    <xf numFmtId="0" fontId="6"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applyNumberFormat="0" applyFill="0" applyBorder="0" applyAlignment="0" applyProtection="0"/>
    <xf numFmtId="9" fontId="6" fillId="0" borderId="0" applyFont="0" applyFill="0" applyBorder="0" applyAlignment="0" applyProtection="0"/>
  </cellStyleXfs>
  <cellXfs count="267">
    <xf numFmtId="0" fontId="0" fillId="0" borderId="0" xfId="0"/>
    <xf numFmtId="0" fontId="5" fillId="0" borderId="0" xfId="0" applyFont="1"/>
    <xf numFmtId="0" fontId="10" fillId="5" borderId="0" xfId="0" applyFont="1" applyFill="1"/>
    <xf numFmtId="0" fontId="11" fillId="5" borderId="0" xfId="0" applyFont="1" applyFill="1"/>
    <xf numFmtId="49" fontId="11" fillId="5" borderId="0" xfId="0" applyNumberFormat="1" applyFont="1" applyFill="1"/>
    <xf numFmtId="0" fontId="12" fillId="0" borderId="0" xfId="0" applyFont="1"/>
    <xf numFmtId="0" fontId="13" fillId="0" borderId="0" xfId="0" applyFont="1"/>
    <xf numFmtId="0" fontId="15" fillId="0" borderId="0" xfId="1" applyFont="1"/>
    <xf numFmtId="0" fontId="9" fillId="0" borderId="0" xfId="0" applyFont="1"/>
    <xf numFmtId="0" fontId="16" fillId="0" borderId="0" xfId="0" applyFont="1"/>
    <xf numFmtId="0" fontId="26" fillId="0" borderId="0" xfId="1" applyFont="1"/>
    <xf numFmtId="167" fontId="18" fillId="6" borderId="1" xfId="47" applyNumberFormat="1" applyFont="1" applyFill="1" applyBorder="1" applyAlignment="1">
      <alignment horizontal="center" vertical="center"/>
    </xf>
    <xf numFmtId="0" fontId="27" fillId="0" borderId="0" xfId="1" applyFont="1"/>
    <xf numFmtId="0" fontId="18" fillId="8" borderId="1" xfId="0" applyFont="1" applyFill="1" applyBorder="1" applyAlignment="1">
      <alignment horizontal="center" vertical="center"/>
    </xf>
    <xf numFmtId="0" fontId="25" fillId="0" borderId="0" xfId="0" applyFont="1"/>
    <xf numFmtId="165" fontId="18" fillId="0" borderId="1" xfId="0" applyNumberFormat="1" applyFont="1" applyBorder="1" applyAlignment="1">
      <alignment horizontal="center"/>
    </xf>
    <xf numFmtId="0" fontId="8" fillId="0" borderId="0" xfId="0" applyFont="1" applyAlignment="1">
      <alignment horizontal="center" vertical="center" wrapText="1"/>
    </xf>
    <xf numFmtId="167" fontId="18" fillId="6" borderId="3" xfId="47" applyNumberFormat="1" applyFont="1" applyFill="1" applyBorder="1" applyAlignment="1">
      <alignment horizontal="center" vertical="center"/>
    </xf>
    <xf numFmtId="167" fontId="18" fillId="6" borderId="2" xfId="47" applyNumberFormat="1" applyFont="1" applyFill="1" applyBorder="1" applyAlignment="1">
      <alignment horizontal="center" vertical="center"/>
    </xf>
    <xf numFmtId="0" fontId="18" fillId="0" borderId="1" xfId="0" applyFont="1" applyBorder="1" applyAlignment="1">
      <alignment horizontal="center" vertical="center"/>
    </xf>
    <xf numFmtId="14" fontId="18" fillId="0" borderId="1" xfId="0" applyNumberFormat="1" applyFont="1" applyBorder="1" applyAlignment="1">
      <alignment horizontal="center" vertical="center"/>
    </xf>
    <xf numFmtId="0" fontId="18" fillId="6" borderId="1" xfId="47" applyFont="1" applyFill="1" applyBorder="1" applyAlignment="1">
      <alignment horizontal="center" vertical="center"/>
    </xf>
    <xf numFmtId="1" fontId="18" fillId="6" borderId="3" xfId="47" applyNumberFormat="1" applyFont="1" applyFill="1" applyBorder="1" applyAlignment="1">
      <alignment horizontal="center" vertical="center"/>
    </xf>
    <xf numFmtId="0" fontId="5" fillId="0" borderId="0" xfId="0" applyFont="1" applyAlignment="1">
      <alignment wrapText="1"/>
    </xf>
    <xf numFmtId="165" fontId="18" fillId="6" borderId="1" xfId="47" applyNumberFormat="1" applyFont="1" applyFill="1" applyBorder="1" applyAlignment="1">
      <alignment horizontal="center" vertical="center"/>
    </xf>
    <xf numFmtId="17" fontId="18" fillId="0" borderId="1" xfId="47" applyNumberFormat="1" applyFont="1" applyBorder="1" applyAlignment="1">
      <alignment horizontal="center" vertical="center"/>
    </xf>
    <xf numFmtId="0" fontId="18" fillId="7" borderId="1" xfId="0" applyFont="1" applyFill="1" applyBorder="1" applyAlignment="1">
      <alignment horizontal="center" vertical="center"/>
    </xf>
    <xf numFmtId="0" fontId="18" fillId="0" borderId="1" xfId="7" applyFont="1" applyBorder="1" applyAlignment="1">
      <alignment horizontal="center" vertical="center"/>
    </xf>
    <xf numFmtId="1" fontId="18" fillId="6" borderId="1" xfId="47" applyNumberFormat="1" applyFont="1" applyFill="1" applyBorder="1" applyAlignment="1">
      <alignment horizontal="center" vertical="center"/>
    </xf>
    <xf numFmtId="165" fontId="18" fillId="6" borderId="2" xfId="47" applyNumberFormat="1" applyFont="1" applyFill="1" applyBorder="1" applyAlignment="1">
      <alignment horizontal="center" vertical="center"/>
    </xf>
    <xf numFmtId="165" fontId="18" fillId="6" borderId="3" xfId="47" applyNumberFormat="1" applyFont="1" applyFill="1" applyBorder="1" applyAlignment="1">
      <alignment horizontal="center" vertical="center"/>
    </xf>
    <xf numFmtId="0" fontId="18" fillId="6" borderId="2" xfId="47" applyFont="1" applyFill="1" applyBorder="1" applyAlignment="1">
      <alignment horizontal="center" vertical="center"/>
    </xf>
    <xf numFmtId="0" fontId="18" fillId="0" borderId="1" xfId="0" applyFont="1" applyBorder="1" applyAlignment="1">
      <alignment horizontal="center"/>
    </xf>
    <xf numFmtId="1" fontId="18" fillId="6" borderId="2" xfId="47" applyNumberFormat="1" applyFont="1" applyFill="1" applyBorder="1" applyAlignment="1">
      <alignment horizontal="center" vertical="center"/>
    </xf>
    <xf numFmtId="0" fontId="18" fillId="7" borderId="3" xfId="0" applyFont="1" applyFill="1" applyBorder="1" applyAlignment="1">
      <alignment horizontal="center" vertical="center"/>
    </xf>
    <xf numFmtId="165" fontId="18" fillId="0" borderId="1" xfId="0" applyNumberFormat="1" applyFont="1" applyBorder="1" applyAlignment="1">
      <alignment horizontal="center" vertical="center"/>
    </xf>
    <xf numFmtId="0" fontId="31" fillId="5" borderId="0" xfId="0" applyFont="1" applyFill="1" applyAlignment="1">
      <alignment horizontal="center" vertical="center" wrapText="1"/>
    </xf>
    <xf numFmtId="0" fontId="18" fillId="7" borderId="2" xfId="0" applyFont="1" applyFill="1" applyBorder="1" applyAlignment="1">
      <alignment horizontal="center" vertical="center"/>
    </xf>
    <xf numFmtId="0" fontId="28" fillId="5" borderId="0" xfId="0" applyFont="1" applyFill="1" applyAlignment="1">
      <alignment horizontal="center" vertical="center" wrapText="1"/>
    </xf>
    <xf numFmtId="0" fontId="18" fillId="6" borderId="3" xfId="47" applyFont="1" applyFill="1" applyBorder="1" applyAlignment="1">
      <alignment horizontal="center" vertical="center"/>
    </xf>
    <xf numFmtId="0" fontId="31" fillId="0" borderId="0" xfId="0" applyFont="1" applyAlignment="1">
      <alignment horizontal="center" vertical="center" wrapText="1"/>
    </xf>
    <xf numFmtId="165" fontId="18" fillId="0" borderId="0" xfId="0" applyNumberFormat="1" applyFont="1" applyAlignment="1">
      <alignment horizontal="center" vertical="center"/>
    </xf>
    <xf numFmtId="17" fontId="18" fillId="0" borderId="3" xfId="47" applyNumberFormat="1" applyFont="1" applyBorder="1" applyAlignment="1">
      <alignment horizontal="center" vertical="center"/>
    </xf>
    <xf numFmtId="0" fontId="18" fillId="0" borderId="1" xfId="0" quotePrefix="1" applyFont="1" applyBorder="1" applyAlignment="1">
      <alignment horizontal="center" vertical="center"/>
    </xf>
    <xf numFmtId="14" fontId="18" fillId="0" borderId="1" xfId="0" applyNumberFormat="1" applyFont="1" applyBorder="1" applyAlignment="1">
      <alignment horizontal="center" vertical="center" wrapText="1"/>
    </xf>
    <xf numFmtId="2" fontId="18" fillId="0" borderId="3" xfId="0" applyNumberFormat="1" applyFont="1" applyBorder="1" applyAlignment="1">
      <alignment horizontal="center" vertical="center"/>
    </xf>
    <xf numFmtId="0" fontId="18" fillId="0" borderId="1" xfId="0" applyFont="1" applyBorder="1" applyAlignment="1">
      <alignment horizontal="center" vertical="center" wrapText="1"/>
    </xf>
    <xf numFmtId="17" fontId="18" fillId="0" borderId="1" xfId="260" applyNumberFormat="1" applyFont="1" applyBorder="1" applyAlignment="1">
      <alignment horizontal="center" vertical="center"/>
    </xf>
    <xf numFmtId="0" fontId="18" fillId="0" borderId="2" xfId="0" applyFont="1" applyBorder="1" applyAlignment="1">
      <alignment horizontal="center" vertical="center"/>
    </xf>
    <xf numFmtId="2" fontId="18" fillId="0" borderId="1" xfId="0" applyNumberFormat="1" applyFont="1" applyBorder="1" applyAlignment="1">
      <alignment horizontal="center" vertical="center"/>
    </xf>
    <xf numFmtId="0" fontId="18" fillId="0" borderId="3" xfId="0" applyFont="1" applyBorder="1" applyAlignment="1">
      <alignment horizontal="center" vertical="center"/>
    </xf>
    <xf numFmtId="0" fontId="18" fillId="0" borderId="0" xfId="0" applyFont="1" applyAlignment="1">
      <alignment horizontal="center" vertical="center"/>
    </xf>
    <xf numFmtId="0" fontId="18" fillId="0" borderId="2" xfId="0" quotePrefix="1" applyFont="1" applyBorder="1" applyAlignment="1">
      <alignment horizontal="center" vertical="center"/>
    </xf>
    <xf numFmtId="0" fontId="18" fillId="0" borderId="2" xfId="0" quotePrefix="1" applyFont="1" applyBorder="1" applyAlignment="1">
      <alignment horizontal="center" vertical="center" wrapText="1"/>
    </xf>
    <xf numFmtId="14" fontId="18" fillId="0" borderId="3" xfId="0" applyNumberFormat="1" applyFont="1" applyBorder="1" applyAlignment="1">
      <alignment horizontal="center" vertical="center" wrapText="1"/>
    </xf>
    <xf numFmtId="2" fontId="18" fillId="0" borderId="2" xfId="0" applyNumberFormat="1" applyFont="1" applyBorder="1" applyAlignment="1">
      <alignment horizontal="center" vertical="center"/>
    </xf>
    <xf numFmtId="17" fontId="18" fillId="0" borderId="2" xfId="47" applyNumberFormat="1" applyFont="1" applyBorder="1" applyAlignment="1">
      <alignment horizontal="center" vertical="center"/>
    </xf>
    <xf numFmtId="0" fontId="18" fillId="0" borderId="4" xfId="0" applyFont="1" applyBorder="1" applyAlignment="1">
      <alignment horizontal="center" vertical="center"/>
    </xf>
    <xf numFmtId="0" fontId="18" fillId="0" borderId="3" xfId="0" quotePrefix="1" applyFont="1" applyBorder="1" applyAlignment="1">
      <alignment horizontal="center" vertical="center"/>
    </xf>
    <xf numFmtId="17" fontId="18" fillId="0" borderId="1" xfId="0" applyNumberFormat="1" applyFont="1" applyBorder="1" applyAlignment="1">
      <alignment horizontal="center" vertical="center" wrapText="1"/>
    </xf>
    <xf numFmtId="14" fontId="18" fillId="0" borderId="2" xfId="0" applyNumberFormat="1" applyFont="1" applyBorder="1" applyAlignment="1">
      <alignment horizontal="center" vertical="center" wrapText="1"/>
    </xf>
    <xf numFmtId="0" fontId="18" fillId="0" borderId="3" xfId="0" quotePrefix="1" applyFont="1" applyBorder="1" applyAlignment="1">
      <alignment horizontal="center" vertical="center" wrapText="1"/>
    </xf>
    <xf numFmtId="0" fontId="35" fillId="0" borderId="0" xfId="0" applyFont="1" applyAlignment="1">
      <alignment wrapText="1"/>
    </xf>
    <xf numFmtId="0" fontId="18" fillId="10" borderId="1" xfId="0" applyFont="1" applyFill="1" applyBorder="1" applyAlignment="1">
      <alignment horizontal="center" vertical="center" wrapText="1"/>
    </xf>
    <xf numFmtId="0" fontId="18" fillId="0" borderId="1" xfId="0" quotePrefix="1" applyFont="1" applyBorder="1" applyAlignment="1">
      <alignment horizontal="center" vertical="center" wrapText="1"/>
    </xf>
    <xf numFmtId="14" fontId="18" fillId="0" borderId="2" xfId="0" applyNumberFormat="1" applyFont="1" applyBorder="1" applyAlignment="1">
      <alignment horizontal="center" vertical="center"/>
    </xf>
    <xf numFmtId="0" fontId="35" fillId="0" borderId="0" xfId="0" applyFont="1"/>
    <xf numFmtId="17" fontId="18" fillId="0" borderId="3" xfId="0" applyNumberFormat="1" applyFont="1" applyBorder="1" applyAlignment="1">
      <alignment horizontal="center" vertical="center" wrapText="1"/>
    </xf>
    <xf numFmtId="0" fontId="33" fillId="9" borderId="1" xfId="0" applyFont="1" applyFill="1" applyBorder="1" applyAlignment="1">
      <alignment horizontal="center" vertical="center"/>
    </xf>
    <xf numFmtId="17" fontId="18" fillId="0" borderId="2" xfId="0" applyNumberFormat="1" applyFont="1" applyBorder="1" applyAlignment="1">
      <alignment horizontal="center" vertical="center" wrapText="1"/>
    </xf>
    <xf numFmtId="14" fontId="18" fillId="0" borderId="1" xfId="260" applyNumberFormat="1" applyFont="1" applyBorder="1" applyAlignment="1">
      <alignment horizontal="center" vertical="center"/>
    </xf>
    <xf numFmtId="17" fontId="18" fillId="0" borderId="3" xfId="0" applyNumberFormat="1" applyFont="1" applyBorder="1" applyAlignment="1">
      <alignment horizontal="center" vertical="center"/>
    </xf>
    <xf numFmtId="0" fontId="18" fillId="0" borderId="5" xfId="0" applyFont="1" applyBorder="1" applyAlignment="1">
      <alignment horizontal="center" vertical="center" wrapText="1"/>
    </xf>
    <xf numFmtId="1" fontId="18" fillId="10" borderId="1" xfId="0" applyNumberFormat="1" applyFont="1" applyFill="1" applyBorder="1" applyAlignment="1">
      <alignment horizontal="center" vertical="center" wrapText="1"/>
    </xf>
    <xf numFmtId="0" fontId="18" fillId="10" borderId="2" xfId="0" applyFont="1" applyFill="1" applyBorder="1" applyAlignment="1">
      <alignment horizontal="center" vertical="center"/>
    </xf>
    <xf numFmtId="9" fontId="18" fillId="0" borderId="1" xfId="0" applyNumberFormat="1" applyFont="1" applyBorder="1" applyAlignment="1">
      <alignment horizontal="center" vertical="center"/>
    </xf>
    <xf numFmtId="0" fontId="18" fillId="0" borderId="4" xfId="0" applyFont="1" applyBorder="1" applyAlignment="1">
      <alignment horizontal="center" vertical="center" wrapText="1"/>
    </xf>
    <xf numFmtId="0" fontId="18" fillId="0" borderId="3" xfId="0" applyFont="1" applyBorder="1" applyAlignment="1">
      <alignment horizontal="center" vertical="center" wrapText="1"/>
    </xf>
    <xf numFmtId="1" fontId="18" fillId="10" borderId="3" xfId="0" applyNumberFormat="1" applyFont="1" applyFill="1" applyBorder="1" applyAlignment="1">
      <alignment horizontal="center" vertical="center" wrapText="1"/>
    </xf>
    <xf numFmtId="167" fontId="18" fillId="0" borderId="2" xfId="0" applyNumberFormat="1" applyFont="1" applyBorder="1" applyAlignment="1">
      <alignment horizontal="center" vertical="center"/>
    </xf>
    <xf numFmtId="0" fontId="33" fillId="9" borderId="3" xfId="0" applyFont="1" applyFill="1" applyBorder="1" applyAlignment="1">
      <alignment horizontal="center" vertical="center" wrapText="1"/>
    </xf>
    <xf numFmtId="14" fontId="18" fillId="0" borderId="3" xfId="0" applyNumberFormat="1" applyFont="1" applyBorder="1" applyAlignment="1">
      <alignment horizontal="center" vertical="center"/>
    </xf>
    <xf numFmtId="17" fontId="18" fillId="0" borderId="1" xfId="0" applyNumberFormat="1" applyFont="1" applyBorder="1" applyAlignment="1">
      <alignment horizontal="center" vertical="center"/>
    </xf>
    <xf numFmtId="0" fontId="33" fillId="9" borderId="1" xfId="0" applyFont="1" applyFill="1" applyBorder="1" applyAlignment="1">
      <alignment horizontal="center" vertical="center" wrapText="1"/>
    </xf>
    <xf numFmtId="1" fontId="18" fillId="0" borderId="3" xfId="0" applyNumberFormat="1" applyFont="1" applyBorder="1" applyAlignment="1">
      <alignment horizontal="center" vertical="center" wrapText="1"/>
    </xf>
    <xf numFmtId="0" fontId="18" fillId="0" borderId="6" xfId="0" applyFont="1" applyBorder="1" applyAlignment="1">
      <alignment horizontal="center" vertical="center" wrapText="1"/>
    </xf>
    <xf numFmtId="0" fontId="18" fillId="0" borderId="6" xfId="0" applyFont="1" applyBorder="1" applyAlignment="1">
      <alignment horizontal="center" vertical="center"/>
    </xf>
    <xf numFmtId="17" fontId="18" fillId="0" borderId="2" xfId="0" applyNumberFormat="1" applyFont="1" applyBorder="1" applyAlignment="1">
      <alignment horizontal="center" vertical="center"/>
    </xf>
    <xf numFmtId="1" fontId="18" fillId="0" borderId="2" xfId="0" applyNumberFormat="1" applyFont="1" applyBorder="1" applyAlignment="1">
      <alignment horizontal="center" vertical="center" wrapText="1"/>
    </xf>
    <xf numFmtId="165" fontId="18" fillId="0" borderId="3" xfId="0" applyNumberFormat="1" applyFont="1" applyBorder="1" applyAlignment="1">
      <alignment horizontal="center" vertical="center"/>
    </xf>
    <xf numFmtId="165" fontId="18" fillId="0" borderId="2" xfId="0" applyNumberFormat="1" applyFont="1" applyBorder="1" applyAlignment="1">
      <alignment horizontal="center" vertical="center"/>
    </xf>
    <xf numFmtId="1" fontId="18" fillId="0" borderId="1" xfId="0" applyNumberFormat="1" applyFont="1" applyBorder="1" applyAlignment="1">
      <alignment horizontal="center" vertical="center" wrapText="1"/>
    </xf>
    <xf numFmtId="0" fontId="18" fillId="0" borderId="5" xfId="0" applyFont="1" applyBorder="1" applyAlignment="1">
      <alignment horizontal="center" vertical="center"/>
    </xf>
    <xf numFmtId="0" fontId="33" fillId="9" borderId="2" xfId="0" applyFont="1" applyFill="1" applyBorder="1" applyAlignment="1">
      <alignment horizontal="center" vertical="center" wrapText="1"/>
    </xf>
    <xf numFmtId="0" fontId="18" fillId="10" borderId="1" xfId="0" applyFont="1" applyFill="1" applyBorder="1" applyAlignment="1">
      <alignment horizontal="center" vertical="center"/>
    </xf>
    <xf numFmtId="0" fontId="18" fillId="0" borderId="2" xfId="0" applyFont="1" applyBorder="1" applyAlignment="1">
      <alignment horizontal="center" vertical="center" wrapText="1"/>
    </xf>
    <xf numFmtId="167" fontId="18" fillId="0" borderId="1" xfId="0" applyNumberFormat="1" applyFont="1" applyBorder="1" applyAlignment="1">
      <alignment horizontal="center" vertical="center"/>
    </xf>
    <xf numFmtId="0" fontId="33" fillId="9" borderId="3" xfId="0" applyFont="1" applyFill="1" applyBorder="1" applyAlignment="1">
      <alignment horizontal="center" vertical="center"/>
    </xf>
    <xf numFmtId="9" fontId="18" fillId="0" borderId="1" xfId="0" quotePrefix="1" applyNumberFormat="1" applyFont="1" applyBorder="1" applyAlignment="1">
      <alignment horizontal="center" vertical="center"/>
    </xf>
    <xf numFmtId="167" fontId="18" fillId="0" borderId="3" xfId="0" applyNumberFormat="1" applyFont="1" applyBorder="1" applyAlignment="1">
      <alignment horizontal="center" vertical="center"/>
    </xf>
    <xf numFmtId="0" fontId="33" fillId="9" borderId="2" xfId="0" applyFont="1" applyFill="1" applyBorder="1" applyAlignment="1">
      <alignment horizontal="center" vertical="center"/>
    </xf>
    <xf numFmtId="0" fontId="18" fillId="10" borderId="3" xfId="0" applyFont="1" applyFill="1" applyBorder="1" applyAlignment="1">
      <alignment horizontal="center" vertical="center"/>
    </xf>
    <xf numFmtId="9" fontId="18" fillId="0" borderId="3" xfId="0" applyNumberFormat="1" applyFont="1" applyBorder="1" applyAlignment="1">
      <alignment horizontal="center" vertical="center"/>
    </xf>
    <xf numFmtId="9" fontId="18" fillId="0" borderId="2" xfId="0" applyNumberFormat="1" applyFont="1" applyBorder="1" applyAlignment="1">
      <alignment horizontal="center" vertical="center"/>
    </xf>
    <xf numFmtId="165" fontId="18" fillId="7" borderId="1" xfId="0" applyNumberFormat="1" applyFont="1" applyFill="1" applyBorder="1" applyAlignment="1">
      <alignment horizontal="center" vertical="center"/>
    </xf>
    <xf numFmtId="0" fontId="18" fillId="7" borderId="3" xfId="0" applyFont="1" applyFill="1" applyBorder="1" applyAlignment="1">
      <alignment horizontal="center" vertical="center" wrapText="1"/>
    </xf>
    <xf numFmtId="14" fontId="18" fillId="0" borderId="0" xfId="0" applyNumberFormat="1" applyFont="1" applyAlignment="1">
      <alignment horizontal="center" vertical="center"/>
    </xf>
    <xf numFmtId="9" fontId="38" fillId="0" borderId="3" xfId="0" applyNumberFormat="1" applyFont="1" applyBorder="1" applyAlignment="1">
      <alignment horizontal="center" vertical="center" wrapText="1"/>
    </xf>
    <xf numFmtId="0" fontId="38" fillId="0" borderId="2" xfId="0" applyFont="1" applyBorder="1" applyAlignment="1">
      <alignment horizontal="center" vertical="center" wrapText="1"/>
    </xf>
    <xf numFmtId="0" fontId="39" fillId="0" borderId="0" xfId="0" applyFont="1"/>
    <xf numFmtId="0" fontId="18" fillId="0" borderId="1" xfId="20" applyBorder="1" applyAlignment="1">
      <alignment horizontal="center" vertical="center" wrapText="1"/>
    </xf>
    <xf numFmtId="0" fontId="18" fillId="0" borderId="1" xfId="0" applyFont="1" applyBorder="1" applyAlignment="1">
      <alignment horizontal="center" wrapText="1"/>
    </xf>
    <xf numFmtId="0" fontId="18" fillId="0" borderId="0" xfId="0" applyFont="1"/>
    <xf numFmtId="0" fontId="38" fillId="0" borderId="3" xfId="0" applyFont="1" applyBorder="1" applyAlignment="1">
      <alignment horizontal="center" vertical="center" wrapText="1"/>
    </xf>
    <xf numFmtId="0" fontId="38" fillId="0" borderId="1" xfId="0" applyFont="1" applyBorder="1" applyAlignment="1">
      <alignment horizontal="center" vertical="center" wrapText="1"/>
    </xf>
    <xf numFmtId="0" fontId="18" fillId="0" borderId="2" xfId="20" applyBorder="1" applyAlignment="1">
      <alignment horizontal="center" vertical="center"/>
    </xf>
    <xf numFmtId="0" fontId="18" fillId="0" borderId="3" xfId="403" applyFont="1" applyBorder="1" applyAlignment="1">
      <alignment horizontal="center" vertical="center"/>
    </xf>
    <xf numFmtId="0" fontId="18" fillId="0" borderId="1" xfId="403" applyFont="1" applyBorder="1" applyAlignment="1">
      <alignment horizontal="center" vertical="center"/>
    </xf>
    <xf numFmtId="0" fontId="18" fillId="0" borderId="1" xfId="20" applyBorder="1" applyAlignment="1">
      <alignment horizontal="center" vertical="center"/>
    </xf>
    <xf numFmtId="0" fontId="18" fillId="7" borderId="1" xfId="0" applyFont="1" applyFill="1" applyBorder="1" applyAlignment="1">
      <alignment horizontal="center" vertical="center" wrapText="1"/>
    </xf>
    <xf numFmtId="0" fontId="18" fillId="0" borderId="3" xfId="7" applyFont="1" applyBorder="1" applyAlignment="1">
      <alignment horizontal="center" vertical="center" wrapText="1"/>
    </xf>
    <xf numFmtId="0" fontId="18" fillId="0" borderId="1" xfId="7" applyFont="1" applyBorder="1" applyAlignment="1">
      <alignment horizontal="center" vertical="center" wrapText="1"/>
    </xf>
    <xf numFmtId="0" fontId="18" fillId="0" borderId="3" xfId="20" applyBorder="1" applyAlignment="1">
      <alignment horizontal="center" vertical="center"/>
    </xf>
    <xf numFmtId="0" fontId="18" fillId="0" borderId="2" xfId="20" applyBorder="1" applyAlignment="1">
      <alignment horizontal="center" vertical="center" wrapText="1"/>
    </xf>
    <xf numFmtId="0" fontId="18" fillId="0" borderId="3" xfId="20" applyBorder="1" applyAlignment="1">
      <alignment horizontal="center" vertical="center" wrapText="1"/>
    </xf>
    <xf numFmtId="0" fontId="18" fillId="0" borderId="2" xfId="7" applyFont="1" applyBorder="1" applyAlignment="1">
      <alignment horizontal="center" vertical="center" wrapText="1"/>
    </xf>
    <xf numFmtId="20" fontId="18" fillId="0" borderId="1" xfId="0" applyNumberFormat="1" applyFont="1" applyBorder="1" applyAlignment="1">
      <alignment horizontal="center" vertical="center" wrapText="1"/>
    </xf>
    <xf numFmtId="0" fontId="40" fillId="0" borderId="0" xfId="0" applyFont="1" applyAlignment="1">
      <alignment horizontal="left" vertical="center"/>
    </xf>
    <xf numFmtId="20" fontId="18" fillId="0" borderId="1" xfId="0" applyNumberFormat="1" applyFont="1" applyBorder="1" applyAlignment="1">
      <alignment horizontal="center" vertical="center"/>
    </xf>
    <xf numFmtId="0" fontId="34" fillId="0" borderId="0" xfId="0" applyFont="1"/>
    <xf numFmtId="0" fontId="18" fillId="0" borderId="1" xfId="0" quotePrefix="1" applyFont="1" applyBorder="1" applyAlignment="1">
      <alignment horizontal="center"/>
    </xf>
    <xf numFmtId="0" fontId="7" fillId="0" borderId="0" xfId="0" applyFont="1"/>
    <xf numFmtId="0" fontId="18" fillId="0" borderId="3" xfId="7" applyFont="1" applyBorder="1" applyAlignment="1">
      <alignment horizontal="center" vertical="center"/>
    </xf>
    <xf numFmtId="0" fontId="18" fillId="0" borderId="2" xfId="7" applyFont="1" applyBorder="1" applyAlignment="1">
      <alignment horizontal="center" vertical="center"/>
    </xf>
    <xf numFmtId="1" fontId="18" fillId="10" borderId="2" xfId="0" applyNumberFormat="1" applyFont="1" applyFill="1" applyBorder="1" applyAlignment="1">
      <alignment horizontal="center" vertical="center" wrapText="1"/>
    </xf>
    <xf numFmtId="0" fontId="18" fillId="0" borderId="8" xfId="0" applyFont="1" applyBorder="1" applyAlignment="1">
      <alignment horizontal="center" vertical="center"/>
    </xf>
    <xf numFmtId="14" fontId="18" fillId="0" borderId="8" xfId="0" applyNumberFormat="1" applyFont="1" applyBorder="1" applyAlignment="1">
      <alignment horizontal="center" vertical="center"/>
    </xf>
    <xf numFmtId="0" fontId="18" fillId="0" borderId="8" xfId="7" applyFont="1" applyBorder="1" applyAlignment="1">
      <alignment horizontal="center" vertical="center"/>
    </xf>
    <xf numFmtId="165" fontId="18" fillId="0" borderId="8" xfId="0" applyNumberFormat="1" applyFont="1" applyBorder="1" applyAlignment="1">
      <alignment horizontal="center" vertical="center"/>
    </xf>
    <xf numFmtId="0" fontId="18" fillId="6" borderId="8" xfId="47" applyFont="1" applyFill="1" applyBorder="1" applyAlignment="1">
      <alignment horizontal="center" vertical="center"/>
    </xf>
    <xf numFmtId="165" fontId="18" fillId="6" borderId="8" xfId="47" applyNumberFormat="1" applyFont="1" applyFill="1" applyBorder="1" applyAlignment="1">
      <alignment horizontal="center" vertical="center"/>
    </xf>
    <xf numFmtId="0" fontId="18" fillId="7" borderId="8" xfId="0" applyFont="1" applyFill="1" applyBorder="1" applyAlignment="1">
      <alignment horizontal="center" vertical="center"/>
    </xf>
    <xf numFmtId="1" fontId="18" fillId="6" borderId="8" xfId="47" applyNumberFormat="1" applyFont="1" applyFill="1" applyBorder="1" applyAlignment="1">
      <alignment horizontal="center" vertical="center"/>
    </xf>
    <xf numFmtId="167" fontId="18" fillId="6" borderId="8" xfId="47" applyNumberFormat="1" applyFont="1" applyFill="1" applyBorder="1" applyAlignment="1">
      <alignment horizontal="center" vertical="center"/>
    </xf>
    <xf numFmtId="167" fontId="18" fillId="0" borderId="8" xfId="0" applyNumberFormat="1" applyFont="1" applyBorder="1" applyAlignment="1">
      <alignment horizontal="center" vertical="center"/>
    </xf>
    <xf numFmtId="0" fontId="18" fillId="0" borderId="8" xfId="0" applyFont="1" applyBorder="1" applyAlignment="1">
      <alignment horizontal="center" vertical="center" wrapText="1"/>
    </xf>
    <xf numFmtId="0" fontId="18" fillId="10" borderId="3" xfId="0" applyFont="1" applyFill="1" applyBorder="1" applyAlignment="1">
      <alignment horizontal="center" vertical="center" wrapText="1"/>
    </xf>
    <xf numFmtId="165" fontId="18" fillId="0" borderId="9" xfId="0" applyNumberFormat="1" applyFont="1" applyBorder="1" applyAlignment="1">
      <alignment horizontal="center" vertical="center"/>
    </xf>
    <xf numFmtId="0" fontId="18" fillId="0" borderId="9" xfId="0" applyFont="1" applyBorder="1" applyAlignment="1">
      <alignment horizontal="center" vertical="center"/>
    </xf>
    <xf numFmtId="0" fontId="18" fillId="8" borderId="3" xfId="0" applyFont="1" applyFill="1" applyBorder="1" applyAlignment="1">
      <alignment horizontal="center" vertical="center"/>
    </xf>
    <xf numFmtId="0" fontId="37" fillId="0" borderId="0" xfId="0" applyFont="1" applyAlignment="1">
      <alignment horizontal="center"/>
    </xf>
    <xf numFmtId="17" fontId="18" fillId="0" borderId="9" xfId="47" applyNumberFormat="1" applyFont="1" applyBorder="1" applyAlignment="1">
      <alignment horizontal="center" vertical="center"/>
    </xf>
    <xf numFmtId="17" fontId="18" fillId="0" borderId="9" xfId="0" applyNumberFormat="1" applyFont="1" applyBorder="1" applyAlignment="1">
      <alignment horizontal="center" vertical="center" wrapText="1"/>
    </xf>
    <xf numFmtId="14" fontId="18" fillId="0" borderId="9" xfId="0" applyNumberFormat="1" applyFont="1" applyBorder="1" applyAlignment="1">
      <alignment horizontal="center" vertical="center" wrapText="1"/>
    </xf>
    <xf numFmtId="2" fontId="18" fillId="0" borderId="9" xfId="0" applyNumberFormat="1" applyFont="1" applyBorder="1" applyAlignment="1">
      <alignment horizontal="center" vertical="center"/>
    </xf>
    <xf numFmtId="0" fontId="18" fillId="0" borderId="9" xfId="0" quotePrefix="1" applyFont="1" applyBorder="1" applyAlignment="1">
      <alignment horizontal="center" vertical="center"/>
    </xf>
    <xf numFmtId="0" fontId="18" fillId="0" borderId="9" xfId="0" quotePrefix="1" applyFont="1" applyBorder="1" applyAlignment="1">
      <alignment horizontal="center" vertical="center" wrapText="1"/>
    </xf>
    <xf numFmtId="1" fontId="18" fillId="7" borderId="3" xfId="0" applyNumberFormat="1" applyFont="1" applyFill="1" applyBorder="1" applyAlignment="1">
      <alignment horizontal="center" vertical="center" wrapText="1"/>
    </xf>
    <xf numFmtId="0" fontId="1" fillId="0" borderId="0" xfId="0" applyFont="1"/>
    <xf numFmtId="16" fontId="18" fillId="0" borderId="1" xfId="0" applyNumberFormat="1" applyFont="1" applyBorder="1" applyAlignment="1">
      <alignment horizontal="center" vertical="center" wrapText="1"/>
    </xf>
    <xf numFmtId="0" fontId="37" fillId="0" borderId="0" xfId="0" applyFont="1"/>
    <xf numFmtId="0" fontId="37" fillId="0" borderId="1" xfId="0" applyFont="1" applyBorder="1"/>
    <xf numFmtId="17" fontId="18" fillId="0" borderId="1" xfId="0" applyNumberFormat="1" applyFont="1" applyBorder="1" applyAlignment="1">
      <alignment horizontal="center" wrapText="1"/>
    </xf>
    <xf numFmtId="17" fontId="18" fillId="0" borderId="1" xfId="260" applyNumberFormat="1" applyFont="1" applyBorder="1" applyAlignment="1">
      <alignment horizontal="center"/>
    </xf>
    <xf numFmtId="14" fontId="18" fillId="0" borderId="1" xfId="260" applyNumberFormat="1" applyFont="1" applyBorder="1" applyAlignment="1">
      <alignment horizontal="center"/>
    </xf>
    <xf numFmtId="0" fontId="18" fillId="10" borderId="1" xfId="0" applyFont="1" applyFill="1" applyBorder="1" applyAlignment="1">
      <alignment horizontal="center" wrapText="1"/>
    </xf>
    <xf numFmtId="0" fontId="18" fillId="0" borderId="1" xfId="0" applyFont="1" applyBorder="1"/>
    <xf numFmtId="1" fontId="18" fillId="0" borderId="1" xfId="0" applyNumberFormat="1" applyFont="1" applyBorder="1" applyAlignment="1">
      <alignment horizontal="center" vertical="center"/>
    </xf>
    <xf numFmtId="1" fontId="18" fillId="7" borderId="1" xfId="0" applyNumberFormat="1" applyFont="1" applyFill="1" applyBorder="1" applyAlignment="1">
      <alignment horizontal="center" vertical="center" wrapText="1"/>
    </xf>
    <xf numFmtId="0" fontId="37" fillId="0" borderId="1" xfId="0" quotePrefix="1" applyFont="1" applyBorder="1" applyAlignment="1">
      <alignment horizontal="center"/>
    </xf>
    <xf numFmtId="20" fontId="18" fillId="0" borderId="8" xfId="0" applyNumberFormat="1" applyFont="1" applyBorder="1" applyAlignment="1">
      <alignment horizontal="center" vertical="center"/>
    </xf>
    <xf numFmtId="0" fontId="18" fillId="0" borderId="8" xfId="0" applyFont="1" applyBorder="1" applyAlignment="1">
      <alignment horizontal="center" wrapText="1"/>
    </xf>
    <xf numFmtId="0" fontId="37" fillId="0" borderId="1" xfId="0" applyFont="1" applyBorder="1" applyAlignment="1">
      <alignment horizontal="center" vertical="center"/>
    </xf>
    <xf numFmtId="0" fontId="37" fillId="0" borderId="0" xfId="0" applyFont="1" applyAlignment="1">
      <alignment horizontal="center" vertical="center"/>
    </xf>
    <xf numFmtId="17" fontId="18" fillId="0" borderId="8" xfId="0" applyNumberFormat="1" applyFont="1" applyBorder="1" applyAlignment="1">
      <alignment horizontal="center" vertical="center"/>
    </xf>
    <xf numFmtId="0" fontId="18" fillId="0" borderId="8" xfId="0" applyFont="1" applyBorder="1"/>
    <xf numFmtId="0" fontId="18" fillId="0" borderId="8" xfId="0" quotePrefix="1" applyFont="1" applyBorder="1" applyAlignment="1">
      <alignment horizontal="center" vertical="center"/>
    </xf>
    <xf numFmtId="2" fontId="37" fillId="0" borderId="0" xfId="0" applyNumberFormat="1" applyFont="1"/>
    <xf numFmtId="0" fontId="18" fillId="0" borderId="1" xfId="0" quotePrefix="1" applyFont="1" applyBorder="1" applyAlignment="1">
      <alignment horizontal="center" wrapText="1"/>
    </xf>
    <xf numFmtId="0" fontId="18" fillId="0" borderId="8" xfId="0" quotePrefix="1" applyFont="1" applyBorder="1" applyAlignment="1">
      <alignment horizontal="center" vertical="center" wrapText="1"/>
    </xf>
    <xf numFmtId="0" fontId="18" fillId="9" borderId="1" xfId="0" applyFont="1" applyFill="1" applyBorder="1" applyAlignment="1">
      <alignment horizontal="center" vertical="center"/>
    </xf>
    <xf numFmtId="0" fontId="18" fillId="9" borderId="2" xfId="0" applyFont="1" applyFill="1" applyBorder="1" applyAlignment="1">
      <alignment horizontal="center" vertical="center"/>
    </xf>
    <xf numFmtId="0" fontId="18" fillId="9" borderId="3" xfId="0" applyFont="1" applyFill="1" applyBorder="1" applyAlignment="1">
      <alignment horizontal="center" vertical="center"/>
    </xf>
    <xf numFmtId="1" fontId="18" fillId="0" borderId="8" xfId="0" applyNumberFormat="1" applyFont="1" applyBorder="1" applyAlignment="1">
      <alignment horizontal="center" vertical="center" wrapText="1"/>
    </xf>
    <xf numFmtId="0" fontId="13" fillId="0" borderId="0" xfId="0" applyFont="1" applyAlignment="1">
      <alignment horizontal="left" wrapText="1"/>
    </xf>
    <xf numFmtId="0" fontId="42" fillId="0" borderId="0" xfId="0" applyFont="1"/>
    <xf numFmtId="0" fontId="10" fillId="11" borderId="0" xfId="0" applyFont="1" applyFill="1"/>
    <xf numFmtId="0" fontId="1" fillId="11" borderId="0" xfId="0" applyFont="1" applyFill="1"/>
    <xf numFmtId="0" fontId="11" fillId="11" borderId="0" xfId="0" applyFont="1" applyFill="1"/>
    <xf numFmtId="0" fontId="1" fillId="11" borderId="0" xfId="0" applyFont="1" applyFill="1" applyAlignment="1">
      <alignment wrapText="1"/>
    </xf>
    <xf numFmtId="0" fontId="43" fillId="7" borderId="0" xfId="0" applyFont="1" applyFill="1"/>
    <xf numFmtId="0" fontId="43" fillId="0" borderId="0" xfId="0" applyFont="1"/>
    <xf numFmtId="0" fontId="18" fillId="6" borderId="11" xfId="47" applyFont="1" applyFill="1" applyBorder="1" applyAlignment="1">
      <alignment horizontal="center" vertical="center"/>
    </xf>
    <xf numFmtId="165" fontId="18" fillId="6" borderId="11" xfId="47" applyNumberFormat="1" applyFont="1" applyFill="1" applyBorder="1" applyAlignment="1">
      <alignment horizontal="center" vertical="center"/>
    </xf>
    <xf numFmtId="1" fontId="18" fillId="6" borderId="11" xfId="47" applyNumberFormat="1" applyFont="1" applyFill="1" applyBorder="1" applyAlignment="1">
      <alignment horizontal="center" vertical="center"/>
    </xf>
    <xf numFmtId="167" fontId="18" fillId="6" borderId="11" xfId="47" applyNumberFormat="1" applyFont="1" applyFill="1" applyBorder="1" applyAlignment="1">
      <alignment horizontal="center" vertical="center"/>
    </xf>
    <xf numFmtId="0" fontId="18" fillId="7" borderId="11" xfId="0" applyFont="1" applyFill="1" applyBorder="1" applyAlignment="1">
      <alignment horizontal="center" vertical="center"/>
    </xf>
    <xf numFmtId="0" fontId="44" fillId="0" borderId="0" xfId="0" applyFont="1"/>
    <xf numFmtId="1" fontId="18" fillId="7" borderId="2" xfId="0" applyNumberFormat="1" applyFont="1" applyFill="1" applyBorder="1" applyAlignment="1">
      <alignment horizontal="center" vertical="center" wrapText="1"/>
    </xf>
    <xf numFmtId="0" fontId="7" fillId="7" borderId="0" xfId="0" applyFont="1" applyFill="1"/>
    <xf numFmtId="0" fontId="18" fillId="0" borderId="3" xfId="0" applyFont="1" applyBorder="1"/>
    <xf numFmtId="0" fontId="18" fillId="0" borderId="2" xfId="0" applyFont="1" applyBorder="1"/>
    <xf numFmtId="165" fontId="18" fillId="10" borderId="2" xfId="0" applyNumberFormat="1" applyFont="1" applyFill="1" applyBorder="1" applyAlignment="1">
      <alignment horizontal="center" vertical="center"/>
    </xf>
    <xf numFmtId="0" fontId="37" fillId="0" borderId="3" xfId="0" quotePrefix="1" applyFont="1" applyBorder="1" applyAlignment="1">
      <alignment horizontal="center"/>
    </xf>
    <xf numFmtId="0" fontId="37" fillId="0" borderId="2" xfId="0" quotePrefix="1" applyFont="1" applyBorder="1" applyAlignment="1">
      <alignment horizontal="center"/>
    </xf>
    <xf numFmtId="0" fontId="37" fillId="0" borderId="10" xfId="0" applyFont="1" applyBorder="1"/>
    <xf numFmtId="17" fontId="37" fillId="0" borderId="0" xfId="0" applyNumberFormat="1" applyFont="1"/>
    <xf numFmtId="0" fontId="43" fillId="12" borderId="0" xfId="0" applyFont="1" applyFill="1"/>
    <xf numFmtId="0" fontId="18" fillId="12" borderId="0" xfId="0" applyFont="1" applyFill="1" applyAlignment="1">
      <alignment horizontal="center" vertical="center"/>
    </xf>
    <xf numFmtId="17" fontId="18" fillId="0" borderId="0" xfId="0" applyNumberFormat="1" applyFont="1" applyAlignment="1">
      <alignment horizontal="center" vertical="center"/>
    </xf>
    <xf numFmtId="0" fontId="18" fillId="0" borderId="3" xfId="0" quotePrefix="1" applyFont="1" applyBorder="1" applyAlignment="1">
      <alignment horizontal="center"/>
    </xf>
    <xf numFmtId="1" fontId="18" fillId="0" borderId="0" xfId="47" applyNumberFormat="1" applyFont="1" applyAlignment="1">
      <alignment horizontal="center" vertical="center"/>
    </xf>
    <xf numFmtId="0" fontId="18" fillId="12" borderId="1" xfId="0" applyFont="1" applyFill="1" applyBorder="1" applyAlignment="1">
      <alignment horizontal="center" vertical="center"/>
    </xf>
    <xf numFmtId="0" fontId="18" fillId="7" borderId="1" xfId="0" applyFont="1" applyFill="1" applyBorder="1" applyAlignment="1">
      <alignment horizontal="center"/>
    </xf>
    <xf numFmtId="0" fontId="1" fillId="5" borderId="0" xfId="0" applyFont="1" applyFill="1"/>
    <xf numFmtId="9" fontId="1" fillId="0" borderId="0" xfId="586" applyFont="1"/>
    <xf numFmtId="0" fontId="1" fillId="0" borderId="0" xfId="0" applyFont="1" applyAlignment="1">
      <alignment wrapText="1"/>
    </xf>
    <xf numFmtId="0" fontId="1" fillId="7" borderId="0" xfId="0" applyFont="1" applyFill="1"/>
    <xf numFmtId="0" fontId="1" fillId="12" borderId="0" xfId="0" applyFont="1" applyFill="1"/>
    <xf numFmtId="0" fontId="1" fillId="0" borderId="10" xfId="0" applyFont="1" applyBorder="1"/>
    <xf numFmtId="0" fontId="1" fillId="7" borderId="0" xfId="0" applyFont="1" applyFill="1" applyAlignment="1">
      <alignment wrapText="1"/>
    </xf>
    <xf numFmtId="165" fontId="1" fillId="0" borderId="0" xfId="0" applyNumberFormat="1" applyFont="1"/>
    <xf numFmtId="0" fontId="1" fillId="0" borderId="7" xfId="0" applyFont="1" applyBorder="1" applyAlignment="1">
      <alignment horizontal="center" vertical="center"/>
    </xf>
    <xf numFmtId="0" fontId="1" fillId="0" borderId="0" xfId="0" applyFont="1" applyAlignment="1">
      <alignment horizontal="center" vertical="center"/>
    </xf>
    <xf numFmtId="0" fontId="1" fillId="10" borderId="0" xfId="0" applyFont="1" applyFill="1"/>
    <xf numFmtId="1" fontId="18" fillId="7" borderId="8" xfId="0" applyNumberFormat="1" applyFont="1" applyFill="1" applyBorder="1" applyAlignment="1">
      <alignment horizontal="center" vertical="center" wrapText="1"/>
    </xf>
    <xf numFmtId="1" fontId="18" fillId="0" borderId="0" xfId="0" applyNumberFormat="1" applyFont="1" applyAlignment="1">
      <alignment horizontal="center" vertical="center" wrapText="1"/>
    </xf>
    <xf numFmtId="0" fontId="18" fillId="0" borderId="0" xfId="0" quotePrefix="1" applyFont="1" applyAlignment="1">
      <alignment horizontal="center" vertical="center" wrapText="1"/>
    </xf>
    <xf numFmtId="0" fontId="18" fillId="0" borderId="3" xfId="0" applyFont="1" applyBorder="1" applyAlignment="1">
      <alignment horizontal="center"/>
    </xf>
    <xf numFmtId="0" fontId="18" fillId="0" borderId="2" xfId="0" applyFont="1" applyBorder="1" applyAlignment="1">
      <alignment horizontal="center"/>
    </xf>
    <xf numFmtId="0" fontId="18" fillId="10" borderId="2" xfId="0" applyFont="1" applyFill="1" applyBorder="1" applyAlignment="1">
      <alignment horizontal="center" vertical="center" wrapText="1"/>
    </xf>
    <xf numFmtId="165" fontId="18" fillId="0" borderId="12" xfId="0" applyNumberFormat="1" applyFont="1" applyBorder="1" applyAlignment="1">
      <alignment horizontal="center" vertical="center"/>
    </xf>
    <xf numFmtId="17" fontId="18" fillId="0" borderId="11" xfId="0" applyNumberFormat="1" applyFont="1" applyBorder="1" applyAlignment="1">
      <alignment horizontal="center" vertical="center"/>
    </xf>
    <xf numFmtId="0" fontId="46" fillId="0" borderId="0" xfId="0" applyFont="1"/>
    <xf numFmtId="0" fontId="1" fillId="13" borderId="0" xfId="0" applyFont="1" applyFill="1"/>
    <xf numFmtId="0" fontId="7" fillId="13" borderId="0" xfId="0" applyFont="1" applyFill="1"/>
    <xf numFmtId="17" fontId="18" fillId="0" borderId="1" xfId="7" applyNumberFormat="1" applyFont="1" applyBorder="1" applyAlignment="1">
      <alignment horizontal="center" vertical="center" wrapText="1"/>
    </xf>
    <xf numFmtId="14" fontId="18" fillId="0" borderId="1" xfId="7" applyNumberFormat="1" applyFont="1" applyBorder="1" applyAlignment="1">
      <alignment horizontal="center" vertical="center" wrapText="1"/>
    </xf>
    <xf numFmtId="2" fontId="18" fillId="0" borderId="1" xfId="7" applyNumberFormat="1" applyFont="1" applyBorder="1" applyAlignment="1">
      <alignment horizontal="center" vertical="center" wrapText="1"/>
    </xf>
    <xf numFmtId="165" fontId="18" fillId="7" borderId="3" xfId="0" applyNumberFormat="1" applyFont="1" applyFill="1" applyBorder="1" applyAlignment="1">
      <alignment horizontal="center" vertical="center" wrapText="1"/>
    </xf>
    <xf numFmtId="0" fontId="18" fillId="7" borderId="2" xfId="0" applyFont="1" applyFill="1" applyBorder="1" applyAlignment="1">
      <alignment horizontal="center"/>
    </xf>
    <xf numFmtId="14" fontId="18" fillId="0" borderId="0" xfId="260" applyNumberFormat="1" applyFont="1" applyAlignment="1">
      <alignment horizontal="center" vertical="center"/>
    </xf>
    <xf numFmtId="17" fontId="18" fillId="0" borderId="0" xfId="260" applyNumberFormat="1" applyFont="1" applyAlignment="1">
      <alignment horizontal="center" vertical="center"/>
    </xf>
    <xf numFmtId="0" fontId="18" fillId="0" borderId="0" xfId="0" applyFont="1" applyAlignment="1">
      <alignment horizontal="center" vertical="center" wrapText="1"/>
    </xf>
    <xf numFmtId="1" fontId="18" fillId="0" borderId="0" xfId="0" applyNumberFormat="1" applyFont="1" applyAlignment="1">
      <alignment horizontal="center" vertical="center"/>
    </xf>
    <xf numFmtId="0" fontId="18" fillId="0" borderId="0" xfId="0" quotePrefix="1" applyFont="1" applyAlignment="1">
      <alignment horizontal="center" wrapText="1"/>
    </xf>
    <xf numFmtId="14" fontId="18" fillId="0" borderId="3" xfId="260" applyNumberFormat="1" applyFont="1" applyBorder="1" applyAlignment="1">
      <alignment horizontal="center" vertical="center"/>
    </xf>
    <xf numFmtId="17" fontId="18" fillId="0" borderId="3" xfId="260" applyNumberFormat="1" applyFont="1" applyBorder="1" applyAlignment="1">
      <alignment horizontal="center" vertical="center"/>
    </xf>
    <xf numFmtId="0" fontId="18" fillId="0" borderId="1" xfId="0" quotePrefix="1" applyFont="1" applyBorder="1" applyAlignment="1">
      <alignment horizontal="left" vertical="center"/>
    </xf>
    <xf numFmtId="17" fontId="18" fillId="0" borderId="13" xfId="47" applyNumberFormat="1" applyFont="1" applyBorder="1" applyAlignment="1">
      <alignment horizontal="center" vertical="center"/>
    </xf>
    <xf numFmtId="17" fontId="18" fillId="0" borderId="13" xfId="0" applyNumberFormat="1" applyFont="1" applyBorder="1" applyAlignment="1">
      <alignment horizontal="center" vertical="center" wrapText="1"/>
    </xf>
    <xf numFmtId="14" fontId="18" fillId="0" borderId="13" xfId="0" applyNumberFormat="1" applyFont="1" applyBorder="1" applyAlignment="1">
      <alignment horizontal="center" vertical="center" wrapText="1"/>
    </xf>
    <xf numFmtId="2" fontId="18" fillId="0" borderId="13" xfId="0" applyNumberFormat="1" applyFont="1" applyBorder="1" applyAlignment="1">
      <alignment horizontal="center" vertical="center"/>
    </xf>
    <xf numFmtId="0" fontId="18" fillId="0" borderId="13" xfId="0" quotePrefix="1" applyFont="1" applyBorder="1" applyAlignment="1">
      <alignment horizontal="center" vertical="center"/>
    </xf>
    <xf numFmtId="17" fontId="18" fillId="0" borderId="8" xfId="47" applyNumberFormat="1" applyFont="1" applyBorder="1" applyAlignment="1">
      <alignment horizontal="center" vertical="center"/>
    </xf>
    <xf numFmtId="17" fontId="18" fillId="0" borderId="8" xfId="0" applyNumberFormat="1" applyFont="1" applyBorder="1" applyAlignment="1">
      <alignment horizontal="center" vertical="center" wrapText="1"/>
    </xf>
    <xf numFmtId="14" fontId="18" fillId="0" borderId="8" xfId="0" applyNumberFormat="1" applyFont="1" applyBorder="1" applyAlignment="1">
      <alignment horizontal="center" vertical="center" wrapText="1"/>
    </xf>
    <xf numFmtId="2" fontId="18" fillId="0" borderId="8" xfId="0" applyNumberFormat="1" applyFont="1" applyBorder="1" applyAlignment="1">
      <alignment horizontal="center" vertical="center"/>
    </xf>
    <xf numFmtId="0" fontId="1" fillId="14" borderId="0" xfId="0" applyFont="1" applyFill="1"/>
    <xf numFmtId="0" fontId="5" fillId="14" borderId="0" xfId="0" applyFont="1" applyFill="1"/>
    <xf numFmtId="0" fontId="7" fillId="14" borderId="0" xfId="0" applyFont="1" applyFill="1"/>
    <xf numFmtId="17" fontId="18" fillId="0" borderId="0" xfId="0" applyNumberFormat="1" applyFont="1" applyAlignment="1">
      <alignment horizontal="center" vertical="center" wrapText="1"/>
    </xf>
    <xf numFmtId="0" fontId="44" fillId="7" borderId="0" xfId="0" applyFont="1" applyFill="1" applyAlignment="1">
      <alignment horizontal="center"/>
    </xf>
    <xf numFmtId="0" fontId="13" fillId="0" borderId="0" xfId="0" applyFont="1" applyAlignment="1">
      <alignment horizontal="left" vertical="center" wrapText="1"/>
    </xf>
    <xf numFmtId="0" fontId="34" fillId="0" borderId="0" xfId="0" applyFont="1" applyAlignment="1">
      <alignment horizontal="center"/>
    </xf>
    <xf numFmtId="0" fontId="49" fillId="0" borderId="0" xfId="1" applyFont="1"/>
    <xf numFmtId="14" fontId="13" fillId="0" borderId="0" xfId="0" applyNumberFormat="1" applyFont="1" applyFill="1" applyAlignment="1">
      <alignment horizontal="left"/>
    </xf>
  </cellXfs>
  <cellStyles count="587">
    <cellStyle name="???1 BHP" xfId="2" xr:uid="{00000000-0005-0000-0000-000000000000}"/>
    <cellStyle name="Bad 2" xfId="18" xr:uid="{00000000-0005-0000-0000-000001000000}"/>
    <cellStyle name="Comma 2" xfId="8" xr:uid="{00000000-0005-0000-0000-000002000000}"/>
    <cellStyle name="Good 2" xfId="21" xr:uid="{00000000-0005-0000-0000-000003000000}"/>
    <cellStyle name="Hyperlink" xfId="1" builtinId="8"/>
    <cellStyle name="Hyperlink 2" xfId="4" xr:uid="{00000000-0005-0000-0000-000005000000}"/>
    <cellStyle name="Hyperlink 2 2" xfId="585" xr:uid="{00000000-0005-0000-0000-000006000000}"/>
    <cellStyle name="Neutral 2" xfId="19" xr:uid="{00000000-0005-0000-0000-000007000000}"/>
    <cellStyle name="Normal" xfId="0" builtinId="0"/>
    <cellStyle name="Normal 10" xfId="7" xr:uid="{00000000-0005-0000-0000-000009000000}"/>
    <cellStyle name="Normal 11" xfId="6" xr:uid="{00000000-0005-0000-0000-00000A000000}"/>
    <cellStyle name="Normal 11 2" xfId="23" xr:uid="{00000000-0005-0000-0000-00000B000000}"/>
    <cellStyle name="Normal 11 2 2" xfId="47" xr:uid="{00000000-0005-0000-0000-00000C000000}"/>
    <cellStyle name="Normal 11 2 2 2" xfId="118" xr:uid="{00000000-0005-0000-0000-00000D000000}"/>
    <cellStyle name="Normal 11 2 2 2 2" xfId="260" xr:uid="{00000000-0005-0000-0000-00000E000000}"/>
    <cellStyle name="Normal 11 2 2 2 3" xfId="402" xr:uid="{00000000-0005-0000-0000-00000F000000}"/>
    <cellStyle name="Normal 11 2 2 2 4" xfId="544" xr:uid="{00000000-0005-0000-0000-000010000000}"/>
    <cellStyle name="Normal 11 2 2 3" xfId="189" xr:uid="{00000000-0005-0000-0000-000011000000}"/>
    <cellStyle name="Normal 11 2 2 4" xfId="331" xr:uid="{00000000-0005-0000-0000-000012000000}"/>
    <cellStyle name="Normal 11 2 2 5" xfId="473" xr:uid="{00000000-0005-0000-0000-000013000000}"/>
    <cellStyle name="Normal 11 2 3" xfId="71" xr:uid="{00000000-0005-0000-0000-000014000000}"/>
    <cellStyle name="Normal 11 2 3 2" xfId="142" xr:uid="{00000000-0005-0000-0000-000015000000}"/>
    <cellStyle name="Normal 11 2 3 2 2" xfId="284" xr:uid="{00000000-0005-0000-0000-000016000000}"/>
    <cellStyle name="Normal 11 2 3 2 3" xfId="426" xr:uid="{00000000-0005-0000-0000-000017000000}"/>
    <cellStyle name="Normal 11 2 3 2 4" xfId="568" xr:uid="{00000000-0005-0000-0000-000018000000}"/>
    <cellStyle name="Normal 11 2 3 3" xfId="213" xr:uid="{00000000-0005-0000-0000-000019000000}"/>
    <cellStyle name="Normal 11 2 3 4" xfId="355" xr:uid="{00000000-0005-0000-0000-00001A000000}"/>
    <cellStyle name="Normal 11 2 3 5" xfId="497" xr:uid="{00000000-0005-0000-0000-00001B000000}"/>
    <cellStyle name="Normal 11 2 4" xfId="95" xr:uid="{00000000-0005-0000-0000-00001C000000}"/>
    <cellStyle name="Normal 11 2 4 2" xfId="237" xr:uid="{00000000-0005-0000-0000-00001D000000}"/>
    <cellStyle name="Normal 11 2 4 3" xfId="379" xr:uid="{00000000-0005-0000-0000-00001E000000}"/>
    <cellStyle name="Normal 11 2 4 4" xfId="521" xr:uid="{00000000-0005-0000-0000-00001F000000}"/>
    <cellStyle name="Normal 11 2 5" xfId="166" xr:uid="{00000000-0005-0000-0000-000020000000}"/>
    <cellStyle name="Normal 11 2 6" xfId="308" xr:uid="{00000000-0005-0000-0000-000021000000}"/>
    <cellStyle name="Normal 11 2 7" xfId="450" xr:uid="{00000000-0005-0000-0000-000022000000}"/>
    <cellStyle name="Normal 11 3" xfId="32" xr:uid="{00000000-0005-0000-0000-000023000000}"/>
    <cellStyle name="Normal 11 3 2" xfId="48" xr:uid="{00000000-0005-0000-0000-000024000000}"/>
    <cellStyle name="Normal 11 3 2 2" xfId="119" xr:uid="{00000000-0005-0000-0000-000025000000}"/>
    <cellStyle name="Normal 11 3 2 2 2" xfId="261" xr:uid="{00000000-0005-0000-0000-000026000000}"/>
    <cellStyle name="Normal 11 3 2 2 3" xfId="403" xr:uid="{00000000-0005-0000-0000-000027000000}"/>
    <cellStyle name="Normal 11 3 2 2 4" xfId="545" xr:uid="{00000000-0005-0000-0000-000028000000}"/>
    <cellStyle name="Normal 11 3 2 3" xfId="190" xr:uid="{00000000-0005-0000-0000-000029000000}"/>
    <cellStyle name="Normal 11 3 2 4" xfId="332" xr:uid="{00000000-0005-0000-0000-00002A000000}"/>
    <cellStyle name="Normal 11 3 2 5" xfId="474" xr:uid="{00000000-0005-0000-0000-00002B000000}"/>
    <cellStyle name="Normal 11 3 3" xfId="72" xr:uid="{00000000-0005-0000-0000-00002C000000}"/>
    <cellStyle name="Normal 11 3 3 2" xfId="143" xr:uid="{00000000-0005-0000-0000-00002D000000}"/>
    <cellStyle name="Normal 11 3 3 2 2" xfId="285" xr:uid="{00000000-0005-0000-0000-00002E000000}"/>
    <cellStyle name="Normal 11 3 3 2 3" xfId="427" xr:uid="{00000000-0005-0000-0000-00002F000000}"/>
    <cellStyle name="Normal 11 3 3 2 4" xfId="569" xr:uid="{00000000-0005-0000-0000-000030000000}"/>
    <cellStyle name="Normal 11 3 3 3" xfId="214" xr:uid="{00000000-0005-0000-0000-000031000000}"/>
    <cellStyle name="Normal 11 3 3 4" xfId="356" xr:uid="{00000000-0005-0000-0000-000032000000}"/>
    <cellStyle name="Normal 11 3 3 5" xfId="498" xr:uid="{00000000-0005-0000-0000-000033000000}"/>
    <cellStyle name="Normal 11 3 4" xfId="103" xr:uid="{00000000-0005-0000-0000-000034000000}"/>
    <cellStyle name="Normal 11 3 4 2" xfId="245" xr:uid="{00000000-0005-0000-0000-000035000000}"/>
    <cellStyle name="Normal 11 3 4 3" xfId="387" xr:uid="{00000000-0005-0000-0000-000036000000}"/>
    <cellStyle name="Normal 11 3 4 4" xfId="529" xr:uid="{00000000-0005-0000-0000-000037000000}"/>
    <cellStyle name="Normal 11 3 5" xfId="174" xr:uid="{00000000-0005-0000-0000-000038000000}"/>
    <cellStyle name="Normal 11 3 6" xfId="316" xr:uid="{00000000-0005-0000-0000-000039000000}"/>
    <cellStyle name="Normal 11 3 7" xfId="458" xr:uid="{00000000-0005-0000-0000-00003A000000}"/>
    <cellStyle name="Normal 11 4" xfId="46" xr:uid="{00000000-0005-0000-0000-00003B000000}"/>
    <cellStyle name="Normal 11 4 2" xfId="117" xr:uid="{00000000-0005-0000-0000-00003C000000}"/>
    <cellStyle name="Normal 11 4 2 2" xfId="259" xr:uid="{00000000-0005-0000-0000-00003D000000}"/>
    <cellStyle name="Normal 11 4 2 3" xfId="401" xr:uid="{00000000-0005-0000-0000-00003E000000}"/>
    <cellStyle name="Normal 11 4 2 4" xfId="543" xr:uid="{00000000-0005-0000-0000-00003F000000}"/>
    <cellStyle name="Normal 11 4 3" xfId="188" xr:uid="{00000000-0005-0000-0000-000040000000}"/>
    <cellStyle name="Normal 11 4 4" xfId="330" xr:uid="{00000000-0005-0000-0000-000041000000}"/>
    <cellStyle name="Normal 11 4 5" xfId="472" xr:uid="{00000000-0005-0000-0000-000042000000}"/>
    <cellStyle name="Normal 11 5" xfId="70" xr:uid="{00000000-0005-0000-0000-000043000000}"/>
    <cellStyle name="Normal 11 5 2" xfId="141" xr:uid="{00000000-0005-0000-0000-000044000000}"/>
    <cellStyle name="Normal 11 5 2 2" xfId="283" xr:uid="{00000000-0005-0000-0000-000045000000}"/>
    <cellStyle name="Normal 11 5 2 3" xfId="425" xr:uid="{00000000-0005-0000-0000-000046000000}"/>
    <cellStyle name="Normal 11 5 2 4" xfId="567" xr:uid="{00000000-0005-0000-0000-000047000000}"/>
    <cellStyle name="Normal 11 5 3" xfId="212" xr:uid="{00000000-0005-0000-0000-000048000000}"/>
    <cellStyle name="Normal 11 5 4" xfId="354" xr:uid="{00000000-0005-0000-0000-000049000000}"/>
    <cellStyle name="Normal 11 5 5" xfId="496" xr:uid="{00000000-0005-0000-0000-00004A000000}"/>
    <cellStyle name="Normal 11 6" xfId="87" xr:uid="{00000000-0005-0000-0000-00004B000000}"/>
    <cellStyle name="Normal 11 6 2" xfId="229" xr:uid="{00000000-0005-0000-0000-00004C000000}"/>
    <cellStyle name="Normal 11 6 3" xfId="371" xr:uid="{00000000-0005-0000-0000-00004D000000}"/>
    <cellStyle name="Normal 11 6 4" xfId="513" xr:uid="{00000000-0005-0000-0000-00004E000000}"/>
    <cellStyle name="Normal 11 7" xfId="158" xr:uid="{00000000-0005-0000-0000-00004F000000}"/>
    <cellStyle name="Normal 11 8" xfId="300" xr:uid="{00000000-0005-0000-0000-000050000000}"/>
    <cellStyle name="Normal 11 9" xfId="442" xr:uid="{00000000-0005-0000-0000-000051000000}"/>
    <cellStyle name="Normal 12" xfId="22" xr:uid="{00000000-0005-0000-0000-000052000000}"/>
    <cellStyle name="Normal 13" xfId="16" xr:uid="{00000000-0005-0000-0000-000053000000}"/>
    <cellStyle name="Normal 13 2" xfId="49" xr:uid="{00000000-0005-0000-0000-000054000000}"/>
    <cellStyle name="Normal 13 2 2" xfId="120" xr:uid="{00000000-0005-0000-0000-000055000000}"/>
    <cellStyle name="Normal 13 2 2 2" xfId="262" xr:uid="{00000000-0005-0000-0000-000056000000}"/>
    <cellStyle name="Normal 13 2 2 3" xfId="404" xr:uid="{00000000-0005-0000-0000-000057000000}"/>
    <cellStyle name="Normal 13 2 2 4" xfId="546" xr:uid="{00000000-0005-0000-0000-000058000000}"/>
    <cellStyle name="Normal 13 2 3" xfId="191" xr:uid="{00000000-0005-0000-0000-000059000000}"/>
    <cellStyle name="Normal 13 2 4" xfId="333" xr:uid="{00000000-0005-0000-0000-00005A000000}"/>
    <cellStyle name="Normal 13 2 5" xfId="475" xr:uid="{00000000-0005-0000-0000-00005B000000}"/>
    <cellStyle name="Normal 13 3" xfId="73" xr:uid="{00000000-0005-0000-0000-00005C000000}"/>
    <cellStyle name="Normal 13 3 2" xfId="144" xr:uid="{00000000-0005-0000-0000-00005D000000}"/>
    <cellStyle name="Normal 13 3 2 2" xfId="286" xr:uid="{00000000-0005-0000-0000-00005E000000}"/>
    <cellStyle name="Normal 13 3 2 3" xfId="428" xr:uid="{00000000-0005-0000-0000-00005F000000}"/>
    <cellStyle name="Normal 13 3 2 4" xfId="570" xr:uid="{00000000-0005-0000-0000-000060000000}"/>
    <cellStyle name="Normal 13 3 3" xfId="215" xr:uid="{00000000-0005-0000-0000-000061000000}"/>
    <cellStyle name="Normal 13 3 4" xfId="357" xr:uid="{00000000-0005-0000-0000-000062000000}"/>
    <cellStyle name="Normal 13 3 5" xfId="499" xr:uid="{00000000-0005-0000-0000-000063000000}"/>
    <cellStyle name="Normal 13 4" xfId="94" xr:uid="{00000000-0005-0000-0000-000064000000}"/>
    <cellStyle name="Normal 13 4 2" xfId="236" xr:uid="{00000000-0005-0000-0000-000065000000}"/>
    <cellStyle name="Normal 13 4 3" xfId="378" xr:uid="{00000000-0005-0000-0000-000066000000}"/>
    <cellStyle name="Normal 13 4 4" xfId="520" xr:uid="{00000000-0005-0000-0000-000067000000}"/>
    <cellStyle name="Normal 13 5" xfId="165" xr:uid="{00000000-0005-0000-0000-000068000000}"/>
    <cellStyle name="Normal 13 6" xfId="307" xr:uid="{00000000-0005-0000-0000-000069000000}"/>
    <cellStyle name="Normal 13 7" xfId="449" xr:uid="{00000000-0005-0000-0000-00006A000000}"/>
    <cellStyle name="Normal 14" xfId="31" xr:uid="{00000000-0005-0000-0000-00006B000000}"/>
    <cellStyle name="Normal 14 2" xfId="50" xr:uid="{00000000-0005-0000-0000-00006C000000}"/>
    <cellStyle name="Normal 14 2 2" xfId="121" xr:uid="{00000000-0005-0000-0000-00006D000000}"/>
    <cellStyle name="Normal 14 2 2 2" xfId="263" xr:uid="{00000000-0005-0000-0000-00006E000000}"/>
    <cellStyle name="Normal 14 2 2 3" xfId="405" xr:uid="{00000000-0005-0000-0000-00006F000000}"/>
    <cellStyle name="Normal 14 2 2 4" xfId="547" xr:uid="{00000000-0005-0000-0000-000070000000}"/>
    <cellStyle name="Normal 14 2 3" xfId="192" xr:uid="{00000000-0005-0000-0000-000071000000}"/>
    <cellStyle name="Normal 14 2 4" xfId="334" xr:uid="{00000000-0005-0000-0000-000072000000}"/>
    <cellStyle name="Normal 14 2 5" xfId="476" xr:uid="{00000000-0005-0000-0000-000073000000}"/>
    <cellStyle name="Normal 14 3" xfId="74" xr:uid="{00000000-0005-0000-0000-000074000000}"/>
    <cellStyle name="Normal 14 3 2" xfId="145" xr:uid="{00000000-0005-0000-0000-000075000000}"/>
    <cellStyle name="Normal 14 3 2 2" xfId="287" xr:uid="{00000000-0005-0000-0000-000076000000}"/>
    <cellStyle name="Normal 14 3 2 3" xfId="429" xr:uid="{00000000-0005-0000-0000-000077000000}"/>
    <cellStyle name="Normal 14 3 2 4" xfId="571" xr:uid="{00000000-0005-0000-0000-000078000000}"/>
    <cellStyle name="Normal 14 3 3" xfId="216" xr:uid="{00000000-0005-0000-0000-000079000000}"/>
    <cellStyle name="Normal 14 3 4" xfId="358" xr:uid="{00000000-0005-0000-0000-00007A000000}"/>
    <cellStyle name="Normal 14 3 5" xfId="500" xr:uid="{00000000-0005-0000-0000-00007B000000}"/>
    <cellStyle name="Normal 14 4" xfId="102" xr:uid="{00000000-0005-0000-0000-00007C000000}"/>
    <cellStyle name="Normal 14 4 2" xfId="244" xr:uid="{00000000-0005-0000-0000-00007D000000}"/>
    <cellStyle name="Normal 14 4 3" xfId="386" xr:uid="{00000000-0005-0000-0000-00007E000000}"/>
    <cellStyle name="Normal 14 4 4" xfId="528" xr:uid="{00000000-0005-0000-0000-00007F000000}"/>
    <cellStyle name="Normal 14 5" xfId="173" xr:uid="{00000000-0005-0000-0000-000080000000}"/>
    <cellStyle name="Normal 14 6" xfId="315" xr:uid="{00000000-0005-0000-0000-000081000000}"/>
    <cellStyle name="Normal 14 7" xfId="457" xr:uid="{00000000-0005-0000-0000-000082000000}"/>
    <cellStyle name="Normal 15" xfId="39" xr:uid="{00000000-0005-0000-0000-000083000000}"/>
    <cellStyle name="Normal 15 2" xfId="110" xr:uid="{00000000-0005-0000-0000-000084000000}"/>
    <cellStyle name="Normal 15 2 2" xfId="252" xr:uid="{00000000-0005-0000-0000-000085000000}"/>
    <cellStyle name="Normal 15 2 3" xfId="394" xr:uid="{00000000-0005-0000-0000-000086000000}"/>
    <cellStyle name="Normal 15 2 4" xfId="536" xr:uid="{00000000-0005-0000-0000-000087000000}"/>
    <cellStyle name="Normal 15 3" xfId="181" xr:uid="{00000000-0005-0000-0000-000088000000}"/>
    <cellStyle name="Normal 15 4" xfId="323" xr:uid="{00000000-0005-0000-0000-000089000000}"/>
    <cellStyle name="Normal 15 5" xfId="465" xr:uid="{00000000-0005-0000-0000-00008A000000}"/>
    <cellStyle name="Normal 16" xfId="63" xr:uid="{00000000-0005-0000-0000-00008B000000}"/>
    <cellStyle name="Normal 16 2" xfId="134" xr:uid="{00000000-0005-0000-0000-00008C000000}"/>
    <cellStyle name="Normal 16 2 2" xfId="276" xr:uid="{00000000-0005-0000-0000-00008D000000}"/>
    <cellStyle name="Normal 16 2 3" xfId="418" xr:uid="{00000000-0005-0000-0000-00008E000000}"/>
    <cellStyle name="Normal 16 2 4" xfId="560" xr:uid="{00000000-0005-0000-0000-00008F000000}"/>
    <cellStyle name="Normal 16 3" xfId="205" xr:uid="{00000000-0005-0000-0000-000090000000}"/>
    <cellStyle name="Normal 16 4" xfId="347" xr:uid="{00000000-0005-0000-0000-000091000000}"/>
    <cellStyle name="Normal 16 5" xfId="489" xr:uid="{00000000-0005-0000-0000-000092000000}"/>
    <cellStyle name="Normal 17" xfId="584" xr:uid="{00000000-0005-0000-0000-000093000000}"/>
    <cellStyle name="Normal 2" xfId="9" xr:uid="{00000000-0005-0000-0000-000094000000}"/>
    <cellStyle name="Normal 2 2" xfId="24" xr:uid="{00000000-0005-0000-0000-000095000000}"/>
    <cellStyle name="Normal 2 3" xfId="20" xr:uid="{00000000-0005-0000-0000-000096000000}"/>
    <cellStyle name="Normal 3" xfId="10" xr:uid="{00000000-0005-0000-0000-000097000000}"/>
    <cellStyle name="Normal 3 2" xfId="25" xr:uid="{00000000-0005-0000-0000-000098000000}"/>
    <cellStyle name="Normal 3 2 2" xfId="33" xr:uid="{00000000-0005-0000-0000-000099000000}"/>
    <cellStyle name="Normal 3 2 2 2" xfId="52" xr:uid="{00000000-0005-0000-0000-00009A000000}"/>
    <cellStyle name="Normal 3 2 2 2 2" xfId="123" xr:uid="{00000000-0005-0000-0000-00009B000000}"/>
    <cellStyle name="Normal 3 2 2 2 2 2" xfId="265" xr:uid="{00000000-0005-0000-0000-00009C000000}"/>
    <cellStyle name="Normal 3 2 2 2 2 3" xfId="407" xr:uid="{00000000-0005-0000-0000-00009D000000}"/>
    <cellStyle name="Normal 3 2 2 2 2 4" xfId="549" xr:uid="{00000000-0005-0000-0000-00009E000000}"/>
    <cellStyle name="Normal 3 2 2 2 3" xfId="194" xr:uid="{00000000-0005-0000-0000-00009F000000}"/>
    <cellStyle name="Normal 3 2 2 2 4" xfId="336" xr:uid="{00000000-0005-0000-0000-0000A0000000}"/>
    <cellStyle name="Normal 3 2 2 2 5" xfId="478" xr:uid="{00000000-0005-0000-0000-0000A1000000}"/>
    <cellStyle name="Normal 3 2 2 3" xfId="76" xr:uid="{00000000-0005-0000-0000-0000A2000000}"/>
    <cellStyle name="Normal 3 2 2 3 2" xfId="147" xr:uid="{00000000-0005-0000-0000-0000A3000000}"/>
    <cellStyle name="Normal 3 2 2 3 2 2" xfId="289" xr:uid="{00000000-0005-0000-0000-0000A4000000}"/>
    <cellStyle name="Normal 3 2 2 3 2 3" xfId="431" xr:uid="{00000000-0005-0000-0000-0000A5000000}"/>
    <cellStyle name="Normal 3 2 2 3 2 4" xfId="573" xr:uid="{00000000-0005-0000-0000-0000A6000000}"/>
    <cellStyle name="Normal 3 2 2 3 3" xfId="218" xr:uid="{00000000-0005-0000-0000-0000A7000000}"/>
    <cellStyle name="Normal 3 2 2 3 4" xfId="360" xr:uid="{00000000-0005-0000-0000-0000A8000000}"/>
    <cellStyle name="Normal 3 2 2 3 5" xfId="502" xr:uid="{00000000-0005-0000-0000-0000A9000000}"/>
    <cellStyle name="Normal 3 2 2 4" xfId="104" xr:uid="{00000000-0005-0000-0000-0000AA000000}"/>
    <cellStyle name="Normal 3 2 2 4 2" xfId="246" xr:uid="{00000000-0005-0000-0000-0000AB000000}"/>
    <cellStyle name="Normal 3 2 2 4 3" xfId="388" xr:uid="{00000000-0005-0000-0000-0000AC000000}"/>
    <cellStyle name="Normal 3 2 2 4 4" xfId="530" xr:uid="{00000000-0005-0000-0000-0000AD000000}"/>
    <cellStyle name="Normal 3 2 2 5" xfId="175" xr:uid="{00000000-0005-0000-0000-0000AE000000}"/>
    <cellStyle name="Normal 3 2 2 6" xfId="317" xr:uid="{00000000-0005-0000-0000-0000AF000000}"/>
    <cellStyle name="Normal 3 2 2 7" xfId="459" xr:uid="{00000000-0005-0000-0000-0000B0000000}"/>
    <cellStyle name="Normal 3 2 3" xfId="51" xr:uid="{00000000-0005-0000-0000-0000B1000000}"/>
    <cellStyle name="Normal 3 2 3 2" xfId="122" xr:uid="{00000000-0005-0000-0000-0000B2000000}"/>
    <cellStyle name="Normal 3 2 3 2 2" xfId="264" xr:uid="{00000000-0005-0000-0000-0000B3000000}"/>
    <cellStyle name="Normal 3 2 3 2 3" xfId="406" xr:uid="{00000000-0005-0000-0000-0000B4000000}"/>
    <cellStyle name="Normal 3 2 3 2 4" xfId="548" xr:uid="{00000000-0005-0000-0000-0000B5000000}"/>
    <cellStyle name="Normal 3 2 3 3" xfId="193" xr:uid="{00000000-0005-0000-0000-0000B6000000}"/>
    <cellStyle name="Normal 3 2 3 4" xfId="335" xr:uid="{00000000-0005-0000-0000-0000B7000000}"/>
    <cellStyle name="Normal 3 2 3 5" xfId="477" xr:uid="{00000000-0005-0000-0000-0000B8000000}"/>
    <cellStyle name="Normal 3 2 4" xfId="75" xr:uid="{00000000-0005-0000-0000-0000B9000000}"/>
    <cellStyle name="Normal 3 2 4 2" xfId="146" xr:uid="{00000000-0005-0000-0000-0000BA000000}"/>
    <cellStyle name="Normal 3 2 4 2 2" xfId="288" xr:uid="{00000000-0005-0000-0000-0000BB000000}"/>
    <cellStyle name="Normal 3 2 4 2 3" xfId="430" xr:uid="{00000000-0005-0000-0000-0000BC000000}"/>
    <cellStyle name="Normal 3 2 4 2 4" xfId="572" xr:uid="{00000000-0005-0000-0000-0000BD000000}"/>
    <cellStyle name="Normal 3 2 4 3" xfId="217" xr:uid="{00000000-0005-0000-0000-0000BE000000}"/>
    <cellStyle name="Normal 3 2 4 4" xfId="359" xr:uid="{00000000-0005-0000-0000-0000BF000000}"/>
    <cellStyle name="Normal 3 2 4 5" xfId="501" xr:uid="{00000000-0005-0000-0000-0000C0000000}"/>
    <cellStyle name="Normal 3 2 5" xfId="96" xr:uid="{00000000-0005-0000-0000-0000C1000000}"/>
    <cellStyle name="Normal 3 2 5 2" xfId="238" xr:uid="{00000000-0005-0000-0000-0000C2000000}"/>
    <cellStyle name="Normal 3 2 5 3" xfId="380" xr:uid="{00000000-0005-0000-0000-0000C3000000}"/>
    <cellStyle name="Normal 3 2 5 4" xfId="522" xr:uid="{00000000-0005-0000-0000-0000C4000000}"/>
    <cellStyle name="Normal 3 2 6" xfId="167" xr:uid="{00000000-0005-0000-0000-0000C5000000}"/>
    <cellStyle name="Normal 3 2 7" xfId="309" xr:uid="{00000000-0005-0000-0000-0000C6000000}"/>
    <cellStyle name="Normal 3 2 8" xfId="451" xr:uid="{00000000-0005-0000-0000-0000C7000000}"/>
    <cellStyle name="Normal 3 3" xfId="17" xr:uid="{00000000-0005-0000-0000-0000C8000000}"/>
    <cellStyle name="Normal 3 4" xfId="40" xr:uid="{00000000-0005-0000-0000-0000C9000000}"/>
    <cellStyle name="Normal 3 4 2" xfId="111" xr:uid="{00000000-0005-0000-0000-0000CA000000}"/>
    <cellStyle name="Normal 3 4 2 2" xfId="253" xr:uid="{00000000-0005-0000-0000-0000CB000000}"/>
    <cellStyle name="Normal 3 4 2 3" xfId="395" xr:uid="{00000000-0005-0000-0000-0000CC000000}"/>
    <cellStyle name="Normal 3 4 2 4" xfId="537" xr:uid="{00000000-0005-0000-0000-0000CD000000}"/>
    <cellStyle name="Normal 3 4 3" xfId="182" xr:uid="{00000000-0005-0000-0000-0000CE000000}"/>
    <cellStyle name="Normal 3 4 4" xfId="324" xr:uid="{00000000-0005-0000-0000-0000CF000000}"/>
    <cellStyle name="Normal 3 4 5" xfId="466" xr:uid="{00000000-0005-0000-0000-0000D0000000}"/>
    <cellStyle name="Normal 3 5" xfId="64" xr:uid="{00000000-0005-0000-0000-0000D1000000}"/>
    <cellStyle name="Normal 3 5 2" xfId="135" xr:uid="{00000000-0005-0000-0000-0000D2000000}"/>
    <cellStyle name="Normal 3 5 2 2" xfId="277" xr:uid="{00000000-0005-0000-0000-0000D3000000}"/>
    <cellStyle name="Normal 3 5 2 3" xfId="419" xr:uid="{00000000-0005-0000-0000-0000D4000000}"/>
    <cellStyle name="Normal 3 5 2 4" xfId="561" xr:uid="{00000000-0005-0000-0000-0000D5000000}"/>
    <cellStyle name="Normal 3 5 3" xfId="206" xr:uid="{00000000-0005-0000-0000-0000D6000000}"/>
    <cellStyle name="Normal 3 5 4" xfId="348" xr:uid="{00000000-0005-0000-0000-0000D7000000}"/>
    <cellStyle name="Normal 3 5 5" xfId="490" xr:uid="{00000000-0005-0000-0000-0000D8000000}"/>
    <cellStyle name="Normal 3 6" xfId="88" xr:uid="{00000000-0005-0000-0000-0000D9000000}"/>
    <cellStyle name="Normal 3 6 2" xfId="230" xr:uid="{00000000-0005-0000-0000-0000DA000000}"/>
    <cellStyle name="Normal 3 6 3" xfId="372" xr:uid="{00000000-0005-0000-0000-0000DB000000}"/>
    <cellStyle name="Normal 3 6 4" xfId="514" xr:uid="{00000000-0005-0000-0000-0000DC000000}"/>
    <cellStyle name="Normal 3 7" xfId="159" xr:uid="{00000000-0005-0000-0000-0000DD000000}"/>
    <cellStyle name="Normal 3 8" xfId="301" xr:uid="{00000000-0005-0000-0000-0000DE000000}"/>
    <cellStyle name="Normal 3 9" xfId="443" xr:uid="{00000000-0005-0000-0000-0000DF000000}"/>
    <cellStyle name="Normal 4" xfId="11" xr:uid="{00000000-0005-0000-0000-0000E0000000}"/>
    <cellStyle name="Normal 4 2" xfId="26" xr:uid="{00000000-0005-0000-0000-0000E1000000}"/>
    <cellStyle name="Normal 4 2 2" xfId="53" xr:uid="{00000000-0005-0000-0000-0000E2000000}"/>
    <cellStyle name="Normal 4 2 2 2" xfId="124" xr:uid="{00000000-0005-0000-0000-0000E3000000}"/>
    <cellStyle name="Normal 4 2 2 2 2" xfId="266" xr:uid="{00000000-0005-0000-0000-0000E4000000}"/>
    <cellStyle name="Normal 4 2 2 2 3" xfId="408" xr:uid="{00000000-0005-0000-0000-0000E5000000}"/>
    <cellStyle name="Normal 4 2 2 2 4" xfId="550" xr:uid="{00000000-0005-0000-0000-0000E6000000}"/>
    <cellStyle name="Normal 4 2 2 3" xfId="195" xr:uid="{00000000-0005-0000-0000-0000E7000000}"/>
    <cellStyle name="Normal 4 2 2 4" xfId="337" xr:uid="{00000000-0005-0000-0000-0000E8000000}"/>
    <cellStyle name="Normal 4 2 2 5" xfId="479" xr:uid="{00000000-0005-0000-0000-0000E9000000}"/>
    <cellStyle name="Normal 4 2 3" xfId="77" xr:uid="{00000000-0005-0000-0000-0000EA000000}"/>
    <cellStyle name="Normal 4 2 3 2" xfId="148" xr:uid="{00000000-0005-0000-0000-0000EB000000}"/>
    <cellStyle name="Normal 4 2 3 2 2" xfId="290" xr:uid="{00000000-0005-0000-0000-0000EC000000}"/>
    <cellStyle name="Normal 4 2 3 2 3" xfId="432" xr:uid="{00000000-0005-0000-0000-0000ED000000}"/>
    <cellStyle name="Normal 4 2 3 2 4" xfId="574" xr:uid="{00000000-0005-0000-0000-0000EE000000}"/>
    <cellStyle name="Normal 4 2 3 3" xfId="219" xr:uid="{00000000-0005-0000-0000-0000EF000000}"/>
    <cellStyle name="Normal 4 2 3 4" xfId="361" xr:uid="{00000000-0005-0000-0000-0000F0000000}"/>
    <cellStyle name="Normal 4 2 3 5" xfId="503" xr:uid="{00000000-0005-0000-0000-0000F1000000}"/>
    <cellStyle name="Normal 4 2 4" xfId="97" xr:uid="{00000000-0005-0000-0000-0000F2000000}"/>
    <cellStyle name="Normal 4 2 4 2" xfId="239" xr:uid="{00000000-0005-0000-0000-0000F3000000}"/>
    <cellStyle name="Normal 4 2 4 3" xfId="381" xr:uid="{00000000-0005-0000-0000-0000F4000000}"/>
    <cellStyle name="Normal 4 2 4 4" xfId="523" xr:uid="{00000000-0005-0000-0000-0000F5000000}"/>
    <cellStyle name="Normal 4 2 5" xfId="168" xr:uid="{00000000-0005-0000-0000-0000F6000000}"/>
    <cellStyle name="Normal 4 2 6" xfId="310" xr:uid="{00000000-0005-0000-0000-0000F7000000}"/>
    <cellStyle name="Normal 4 2 7" xfId="452" xr:uid="{00000000-0005-0000-0000-0000F8000000}"/>
    <cellStyle name="Normal 4 3" xfId="34" xr:uid="{00000000-0005-0000-0000-0000F9000000}"/>
    <cellStyle name="Normal 4 3 2" xfId="54" xr:uid="{00000000-0005-0000-0000-0000FA000000}"/>
    <cellStyle name="Normal 4 3 2 2" xfId="125" xr:uid="{00000000-0005-0000-0000-0000FB000000}"/>
    <cellStyle name="Normal 4 3 2 2 2" xfId="267" xr:uid="{00000000-0005-0000-0000-0000FC000000}"/>
    <cellStyle name="Normal 4 3 2 2 3" xfId="409" xr:uid="{00000000-0005-0000-0000-0000FD000000}"/>
    <cellStyle name="Normal 4 3 2 2 4" xfId="551" xr:uid="{00000000-0005-0000-0000-0000FE000000}"/>
    <cellStyle name="Normal 4 3 2 3" xfId="196" xr:uid="{00000000-0005-0000-0000-0000FF000000}"/>
    <cellStyle name="Normal 4 3 2 4" xfId="338" xr:uid="{00000000-0005-0000-0000-000000010000}"/>
    <cellStyle name="Normal 4 3 2 5" xfId="480" xr:uid="{00000000-0005-0000-0000-000001010000}"/>
    <cellStyle name="Normal 4 3 3" xfId="78" xr:uid="{00000000-0005-0000-0000-000002010000}"/>
    <cellStyle name="Normal 4 3 3 2" xfId="149" xr:uid="{00000000-0005-0000-0000-000003010000}"/>
    <cellStyle name="Normal 4 3 3 2 2" xfId="291" xr:uid="{00000000-0005-0000-0000-000004010000}"/>
    <cellStyle name="Normal 4 3 3 2 3" xfId="433" xr:uid="{00000000-0005-0000-0000-000005010000}"/>
    <cellStyle name="Normal 4 3 3 2 4" xfId="575" xr:uid="{00000000-0005-0000-0000-000006010000}"/>
    <cellStyle name="Normal 4 3 3 3" xfId="220" xr:uid="{00000000-0005-0000-0000-000007010000}"/>
    <cellStyle name="Normal 4 3 3 4" xfId="362" xr:uid="{00000000-0005-0000-0000-000008010000}"/>
    <cellStyle name="Normal 4 3 3 5" xfId="504" xr:uid="{00000000-0005-0000-0000-000009010000}"/>
    <cellStyle name="Normal 4 3 4" xfId="105" xr:uid="{00000000-0005-0000-0000-00000A010000}"/>
    <cellStyle name="Normal 4 3 4 2" xfId="247" xr:uid="{00000000-0005-0000-0000-00000B010000}"/>
    <cellStyle name="Normal 4 3 4 3" xfId="389" xr:uid="{00000000-0005-0000-0000-00000C010000}"/>
    <cellStyle name="Normal 4 3 4 4" xfId="531" xr:uid="{00000000-0005-0000-0000-00000D010000}"/>
    <cellStyle name="Normal 4 3 5" xfId="176" xr:uid="{00000000-0005-0000-0000-00000E010000}"/>
    <cellStyle name="Normal 4 3 6" xfId="318" xr:uid="{00000000-0005-0000-0000-00000F010000}"/>
    <cellStyle name="Normal 4 3 7" xfId="460" xr:uid="{00000000-0005-0000-0000-000010010000}"/>
    <cellStyle name="Normal 4 4" xfId="41" xr:uid="{00000000-0005-0000-0000-000011010000}"/>
    <cellStyle name="Normal 4 4 2" xfId="112" xr:uid="{00000000-0005-0000-0000-000012010000}"/>
    <cellStyle name="Normal 4 4 2 2" xfId="254" xr:uid="{00000000-0005-0000-0000-000013010000}"/>
    <cellStyle name="Normal 4 4 2 3" xfId="396" xr:uid="{00000000-0005-0000-0000-000014010000}"/>
    <cellStyle name="Normal 4 4 2 4" xfId="538" xr:uid="{00000000-0005-0000-0000-000015010000}"/>
    <cellStyle name="Normal 4 4 3" xfId="183" xr:uid="{00000000-0005-0000-0000-000016010000}"/>
    <cellStyle name="Normal 4 4 4" xfId="325" xr:uid="{00000000-0005-0000-0000-000017010000}"/>
    <cellStyle name="Normal 4 4 5" xfId="467" xr:uid="{00000000-0005-0000-0000-000018010000}"/>
    <cellStyle name="Normal 4 5" xfId="65" xr:uid="{00000000-0005-0000-0000-000019010000}"/>
    <cellStyle name="Normal 4 5 2" xfId="136" xr:uid="{00000000-0005-0000-0000-00001A010000}"/>
    <cellStyle name="Normal 4 5 2 2" xfId="278" xr:uid="{00000000-0005-0000-0000-00001B010000}"/>
    <cellStyle name="Normal 4 5 2 3" xfId="420" xr:uid="{00000000-0005-0000-0000-00001C010000}"/>
    <cellStyle name="Normal 4 5 2 4" xfId="562" xr:uid="{00000000-0005-0000-0000-00001D010000}"/>
    <cellStyle name="Normal 4 5 3" xfId="207" xr:uid="{00000000-0005-0000-0000-00001E010000}"/>
    <cellStyle name="Normal 4 5 4" xfId="349" xr:uid="{00000000-0005-0000-0000-00001F010000}"/>
    <cellStyle name="Normal 4 5 5" xfId="491" xr:uid="{00000000-0005-0000-0000-000020010000}"/>
    <cellStyle name="Normal 4 6" xfId="89" xr:uid="{00000000-0005-0000-0000-000021010000}"/>
    <cellStyle name="Normal 4 6 2" xfId="231" xr:uid="{00000000-0005-0000-0000-000022010000}"/>
    <cellStyle name="Normal 4 6 3" xfId="373" xr:uid="{00000000-0005-0000-0000-000023010000}"/>
    <cellStyle name="Normal 4 6 4" xfId="515" xr:uid="{00000000-0005-0000-0000-000024010000}"/>
    <cellStyle name="Normal 4 7" xfId="160" xr:uid="{00000000-0005-0000-0000-000025010000}"/>
    <cellStyle name="Normal 4 8" xfId="302" xr:uid="{00000000-0005-0000-0000-000026010000}"/>
    <cellStyle name="Normal 4 9" xfId="444" xr:uid="{00000000-0005-0000-0000-000027010000}"/>
    <cellStyle name="Normal 5" xfId="12" xr:uid="{00000000-0005-0000-0000-000028010000}"/>
    <cellStyle name="Normal 5 2" xfId="27" xr:uid="{00000000-0005-0000-0000-000029010000}"/>
    <cellStyle name="Normal 5 2 2" xfId="55" xr:uid="{00000000-0005-0000-0000-00002A010000}"/>
    <cellStyle name="Normal 5 2 2 2" xfId="126" xr:uid="{00000000-0005-0000-0000-00002B010000}"/>
    <cellStyle name="Normal 5 2 2 2 2" xfId="268" xr:uid="{00000000-0005-0000-0000-00002C010000}"/>
    <cellStyle name="Normal 5 2 2 2 3" xfId="410" xr:uid="{00000000-0005-0000-0000-00002D010000}"/>
    <cellStyle name="Normal 5 2 2 2 4" xfId="552" xr:uid="{00000000-0005-0000-0000-00002E010000}"/>
    <cellStyle name="Normal 5 2 2 3" xfId="197" xr:uid="{00000000-0005-0000-0000-00002F010000}"/>
    <cellStyle name="Normal 5 2 2 4" xfId="339" xr:uid="{00000000-0005-0000-0000-000030010000}"/>
    <cellStyle name="Normal 5 2 2 5" xfId="481" xr:uid="{00000000-0005-0000-0000-000031010000}"/>
    <cellStyle name="Normal 5 2 3" xfId="79" xr:uid="{00000000-0005-0000-0000-000032010000}"/>
    <cellStyle name="Normal 5 2 3 2" xfId="150" xr:uid="{00000000-0005-0000-0000-000033010000}"/>
    <cellStyle name="Normal 5 2 3 2 2" xfId="292" xr:uid="{00000000-0005-0000-0000-000034010000}"/>
    <cellStyle name="Normal 5 2 3 2 3" xfId="434" xr:uid="{00000000-0005-0000-0000-000035010000}"/>
    <cellStyle name="Normal 5 2 3 2 4" xfId="576" xr:uid="{00000000-0005-0000-0000-000036010000}"/>
    <cellStyle name="Normal 5 2 3 3" xfId="221" xr:uid="{00000000-0005-0000-0000-000037010000}"/>
    <cellStyle name="Normal 5 2 3 4" xfId="363" xr:uid="{00000000-0005-0000-0000-000038010000}"/>
    <cellStyle name="Normal 5 2 3 5" xfId="505" xr:uid="{00000000-0005-0000-0000-000039010000}"/>
    <cellStyle name="Normal 5 2 4" xfId="98" xr:uid="{00000000-0005-0000-0000-00003A010000}"/>
    <cellStyle name="Normal 5 2 4 2" xfId="240" xr:uid="{00000000-0005-0000-0000-00003B010000}"/>
    <cellStyle name="Normal 5 2 4 3" xfId="382" xr:uid="{00000000-0005-0000-0000-00003C010000}"/>
    <cellStyle name="Normal 5 2 4 4" xfId="524" xr:uid="{00000000-0005-0000-0000-00003D010000}"/>
    <cellStyle name="Normal 5 2 5" xfId="169" xr:uid="{00000000-0005-0000-0000-00003E010000}"/>
    <cellStyle name="Normal 5 2 6" xfId="311" xr:uid="{00000000-0005-0000-0000-00003F010000}"/>
    <cellStyle name="Normal 5 2 7" xfId="453" xr:uid="{00000000-0005-0000-0000-000040010000}"/>
    <cellStyle name="Normal 5 3" xfId="35" xr:uid="{00000000-0005-0000-0000-000041010000}"/>
    <cellStyle name="Normal 5 3 2" xfId="56" xr:uid="{00000000-0005-0000-0000-000042010000}"/>
    <cellStyle name="Normal 5 3 2 2" xfId="127" xr:uid="{00000000-0005-0000-0000-000043010000}"/>
    <cellStyle name="Normal 5 3 2 2 2" xfId="269" xr:uid="{00000000-0005-0000-0000-000044010000}"/>
    <cellStyle name="Normal 5 3 2 2 3" xfId="411" xr:uid="{00000000-0005-0000-0000-000045010000}"/>
    <cellStyle name="Normal 5 3 2 2 4" xfId="553" xr:uid="{00000000-0005-0000-0000-000046010000}"/>
    <cellStyle name="Normal 5 3 2 3" xfId="198" xr:uid="{00000000-0005-0000-0000-000047010000}"/>
    <cellStyle name="Normal 5 3 2 4" xfId="340" xr:uid="{00000000-0005-0000-0000-000048010000}"/>
    <cellStyle name="Normal 5 3 2 5" xfId="482" xr:uid="{00000000-0005-0000-0000-000049010000}"/>
    <cellStyle name="Normal 5 3 3" xfId="80" xr:uid="{00000000-0005-0000-0000-00004A010000}"/>
    <cellStyle name="Normal 5 3 3 2" xfId="151" xr:uid="{00000000-0005-0000-0000-00004B010000}"/>
    <cellStyle name="Normal 5 3 3 2 2" xfId="293" xr:uid="{00000000-0005-0000-0000-00004C010000}"/>
    <cellStyle name="Normal 5 3 3 2 3" xfId="435" xr:uid="{00000000-0005-0000-0000-00004D010000}"/>
    <cellStyle name="Normal 5 3 3 2 4" xfId="577" xr:uid="{00000000-0005-0000-0000-00004E010000}"/>
    <cellStyle name="Normal 5 3 3 3" xfId="222" xr:uid="{00000000-0005-0000-0000-00004F010000}"/>
    <cellStyle name="Normal 5 3 3 4" xfId="364" xr:uid="{00000000-0005-0000-0000-000050010000}"/>
    <cellStyle name="Normal 5 3 3 5" xfId="506" xr:uid="{00000000-0005-0000-0000-000051010000}"/>
    <cellStyle name="Normal 5 3 4" xfId="106" xr:uid="{00000000-0005-0000-0000-000052010000}"/>
    <cellStyle name="Normal 5 3 4 2" xfId="248" xr:uid="{00000000-0005-0000-0000-000053010000}"/>
    <cellStyle name="Normal 5 3 4 3" xfId="390" xr:uid="{00000000-0005-0000-0000-000054010000}"/>
    <cellStyle name="Normal 5 3 4 4" xfId="532" xr:uid="{00000000-0005-0000-0000-000055010000}"/>
    <cellStyle name="Normal 5 3 5" xfId="177" xr:uid="{00000000-0005-0000-0000-000056010000}"/>
    <cellStyle name="Normal 5 3 6" xfId="319" xr:uid="{00000000-0005-0000-0000-000057010000}"/>
    <cellStyle name="Normal 5 3 7" xfId="461" xr:uid="{00000000-0005-0000-0000-000058010000}"/>
    <cellStyle name="Normal 5 4" xfId="42" xr:uid="{00000000-0005-0000-0000-000059010000}"/>
    <cellStyle name="Normal 5 4 2" xfId="113" xr:uid="{00000000-0005-0000-0000-00005A010000}"/>
    <cellStyle name="Normal 5 4 2 2" xfId="255" xr:uid="{00000000-0005-0000-0000-00005B010000}"/>
    <cellStyle name="Normal 5 4 2 3" xfId="397" xr:uid="{00000000-0005-0000-0000-00005C010000}"/>
    <cellStyle name="Normal 5 4 2 4" xfId="539" xr:uid="{00000000-0005-0000-0000-00005D010000}"/>
    <cellStyle name="Normal 5 4 3" xfId="184" xr:uid="{00000000-0005-0000-0000-00005E010000}"/>
    <cellStyle name="Normal 5 4 4" xfId="326" xr:uid="{00000000-0005-0000-0000-00005F010000}"/>
    <cellStyle name="Normal 5 4 5" xfId="468" xr:uid="{00000000-0005-0000-0000-000060010000}"/>
    <cellStyle name="Normal 5 5" xfId="66" xr:uid="{00000000-0005-0000-0000-000061010000}"/>
    <cellStyle name="Normal 5 5 2" xfId="137" xr:uid="{00000000-0005-0000-0000-000062010000}"/>
    <cellStyle name="Normal 5 5 2 2" xfId="279" xr:uid="{00000000-0005-0000-0000-000063010000}"/>
    <cellStyle name="Normal 5 5 2 3" xfId="421" xr:uid="{00000000-0005-0000-0000-000064010000}"/>
    <cellStyle name="Normal 5 5 2 4" xfId="563" xr:uid="{00000000-0005-0000-0000-000065010000}"/>
    <cellStyle name="Normal 5 5 3" xfId="208" xr:uid="{00000000-0005-0000-0000-000066010000}"/>
    <cellStyle name="Normal 5 5 4" xfId="350" xr:uid="{00000000-0005-0000-0000-000067010000}"/>
    <cellStyle name="Normal 5 5 5" xfId="492" xr:uid="{00000000-0005-0000-0000-000068010000}"/>
    <cellStyle name="Normal 5 6" xfId="90" xr:uid="{00000000-0005-0000-0000-000069010000}"/>
    <cellStyle name="Normal 5 6 2" xfId="232" xr:uid="{00000000-0005-0000-0000-00006A010000}"/>
    <cellStyle name="Normal 5 6 3" xfId="374" xr:uid="{00000000-0005-0000-0000-00006B010000}"/>
    <cellStyle name="Normal 5 6 4" xfId="516" xr:uid="{00000000-0005-0000-0000-00006C010000}"/>
    <cellStyle name="Normal 5 7" xfId="161" xr:uid="{00000000-0005-0000-0000-00006D010000}"/>
    <cellStyle name="Normal 5 8" xfId="303" xr:uid="{00000000-0005-0000-0000-00006E010000}"/>
    <cellStyle name="Normal 5 9" xfId="445" xr:uid="{00000000-0005-0000-0000-00006F010000}"/>
    <cellStyle name="Normal 6" xfId="5" xr:uid="{00000000-0005-0000-0000-000070010000}"/>
    <cellStyle name="Normal 7" xfId="13" xr:uid="{00000000-0005-0000-0000-000071010000}"/>
    <cellStyle name="Normal 7 2" xfId="28" xr:uid="{00000000-0005-0000-0000-000072010000}"/>
    <cellStyle name="Normal 7 2 2" xfId="57" xr:uid="{00000000-0005-0000-0000-000073010000}"/>
    <cellStyle name="Normal 7 2 2 2" xfId="128" xr:uid="{00000000-0005-0000-0000-000074010000}"/>
    <cellStyle name="Normal 7 2 2 2 2" xfId="270" xr:uid="{00000000-0005-0000-0000-000075010000}"/>
    <cellStyle name="Normal 7 2 2 2 3" xfId="412" xr:uid="{00000000-0005-0000-0000-000076010000}"/>
    <cellStyle name="Normal 7 2 2 2 4" xfId="554" xr:uid="{00000000-0005-0000-0000-000077010000}"/>
    <cellStyle name="Normal 7 2 2 3" xfId="199" xr:uid="{00000000-0005-0000-0000-000078010000}"/>
    <cellStyle name="Normal 7 2 2 4" xfId="341" xr:uid="{00000000-0005-0000-0000-000079010000}"/>
    <cellStyle name="Normal 7 2 2 5" xfId="483" xr:uid="{00000000-0005-0000-0000-00007A010000}"/>
    <cellStyle name="Normal 7 2 3" xfId="81" xr:uid="{00000000-0005-0000-0000-00007B010000}"/>
    <cellStyle name="Normal 7 2 3 2" xfId="152" xr:uid="{00000000-0005-0000-0000-00007C010000}"/>
    <cellStyle name="Normal 7 2 3 2 2" xfId="294" xr:uid="{00000000-0005-0000-0000-00007D010000}"/>
    <cellStyle name="Normal 7 2 3 2 3" xfId="436" xr:uid="{00000000-0005-0000-0000-00007E010000}"/>
    <cellStyle name="Normal 7 2 3 2 4" xfId="578" xr:uid="{00000000-0005-0000-0000-00007F010000}"/>
    <cellStyle name="Normal 7 2 3 3" xfId="223" xr:uid="{00000000-0005-0000-0000-000080010000}"/>
    <cellStyle name="Normal 7 2 3 4" xfId="365" xr:uid="{00000000-0005-0000-0000-000081010000}"/>
    <cellStyle name="Normal 7 2 3 5" xfId="507" xr:uid="{00000000-0005-0000-0000-000082010000}"/>
    <cellStyle name="Normal 7 2 4" xfId="99" xr:uid="{00000000-0005-0000-0000-000083010000}"/>
    <cellStyle name="Normal 7 2 4 2" xfId="241" xr:uid="{00000000-0005-0000-0000-000084010000}"/>
    <cellStyle name="Normal 7 2 4 3" xfId="383" xr:uid="{00000000-0005-0000-0000-000085010000}"/>
    <cellStyle name="Normal 7 2 4 4" xfId="525" xr:uid="{00000000-0005-0000-0000-000086010000}"/>
    <cellStyle name="Normal 7 2 5" xfId="170" xr:uid="{00000000-0005-0000-0000-000087010000}"/>
    <cellStyle name="Normal 7 2 6" xfId="312" xr:uid="{00000000-0005-0000-0000-000088010000}"/>
    <cellStyle name="Normal 7 2 7" xfId="454" xr:uid="{00000000-0005-0000-0000-000089010000}"/>
    <cellStyle name="Normal 7 3" xfId="36" xr:uid="{00000000-0005-0000-0000-00008A010000}"/>
    <cellStyle name="Normal 7 3 2" xfId="58" xr:uid="{00000000-0005-0000-0000-00008B010000}"/>
    <cellStyle name="Normal 7 3 2 2" xfId="129" xr:uid="{00000000-0005-0000-0000-00008C010000}"/>
    <cellStyle name="Normal 7 3 2 2 2" xfId="271" xr:uid="{00000000-0005-0000-0000-00008D010000}"/>
    <cellStyle name="Normal 7 3 2 2 3" xfId="413" xr:uid="{00000000-0005-0000-0000-00008E010000}"/>
    <cellStyle name="Normal 7 3 2 2 4" xfId="555" xr:uid="{00000000-0005-0000-0000-00008F010000}"/>
    <cellStyle name="Normal 7 3 2 3" xfId="200" xr:uid="{00000000-0005-0000-0000-000090010000}"/>
    <cellStyle name="Normal 7 3 2 4" xfId="342" xr:uid="{00000000-0005-0000-0000-000091010000}"/>
    <cellStyle name="Normal 7 3 2 5" xfId="484" xr:uid="{00000000-0005-0000-0000-000092010000}"/>
    <cellStyle name="Normal 7 3 3" xfId="82" xr:uid="{00000000-0005-0000-0000-000093010000}"/>
    <cellStyle name="Normal 7 3 3 2" xfId="153" xr:uid="{00000000-0005-0000-0000-000094010000}"/>
    <cellStyle name="Normal 7 3 3 2 2" xfId="295" xr:uid="{00000000-0005-0000-0000-000095010000}"/>
    <cellStyle name="Normal 7 3 3 2 3" xfId="437" xr:uid="{00000000-0005-0000-0000-000096010000}"/>
    <cellStyle name="Normal 7 3 3 2 4" xfId="579" xr:uid="{00000000-0005-0000-0000-000097010000}"/>
    <cellStyle name="Normal 7 3 3 3" xfId="224" xr:uid="{00000000-0005-0000-0000-000098010000}"/>
    <cellStyle name="Normal 7 3 3 4" xfId="366" xr:uid="{00000000-0005-0000-0000-000099010000}"/>
    <cellStyle name="Normal 7 3 3 5" xfId="508" xr:uid="{00000000-0005-0000-0000-00009A010000}"/>
    <cellStyle name="Normal 7 3 4" xfId="107" xr:uid="{00000000-0005-0000-0000-00009B010000}"/>
    <cellStyle name="Normal 7 3 4 2" xfId="249" xr:uid="{00000000-0005-0000-0000-00009C010000}"/>
    <cellStyle name="Normal 7 3 4 3" xfId="391" xr:uid="{00000000-0005-0000-0000-00009D010000}"/>
    <cellStyle name="Normal 7 3 4 4" xfId="533" xr:uid="{00000000-0005-0000-0000-00009E010000}"/>
    <cellStyle name="Normal 7 3 5" xfId="178" xr:uid="{00000000-0005-0000-0000-00009F010000}"/>
    <cellStyle name="Normal 7 3 6" xfId="320" xr:uid="{00000000-0005-0000-0000-0000A0010000}"/>
    <cellStyle name="Normal 7 3 7" xfId="462" xr:uid="{00000000-0005-0000-0000-0000A1010000}"/>
    <cellStyle name="Normal 7 4" xfId="43" xr:uid="{00000000-0005-0000-0000-0000A2010000}"/>
    <cellStyle name="Normal 7 4 2" xfId="114" xr:uid="{00000000-0005-0000-0000-0000A3010000}"/>
    <cellStyle name="Normal 7 4 2 2" xfId="256" xr:uid="{00000000-0005-0000-0000-0000A4010000}"/>
    <cellStyle name="Normal 7 4 2 3" xfId="398" xr:uid="{00000000-0005-0000-0000-0000A5010000}"/>
    <cellStyle name="Normal 7 4 2 4" xfId="540" xr:uid="{00000000-0005-0000-0000-0000A6010000}"/>
    <cellStyle name="Normal 7 4 3" xfId="185" xr:uid="{00000000-0005-0000-0000-0000A7010000}"/>
    <cellStyle name="Normal 7 4 4" xfId="327" xr:uid="{00000000-0005-0000-0000-0000A8010000}"/>
    <cellStyle name="Normal 7 4 5" xfId="469" xr:uid="{00000000-0005-0000-0000-0000A9010000}"/>
    <cellStyle name="Normal 7 5" xfId="67" xr:uid="{00000000-0005-0000-0000-0000AA010000}"/>
    <cellStyle name="Normal 7 5 2" xfId="138" xr:uid="{00000000-0005-0000-0000-0000AB010000}"/>
    <cellStyle name="Normal 7 5 2 2" xfId="280" xr:uid="{00000000-0005-0000-0000-0000AC010000}"/>
    <cellStyle name="Normal 7 5 2 3" xfId="422" xr:uid="{00000000-0005-0000-0000-0000AD010000}"/>
    <cellStyle name="Normal 7 5 2 4" xfId="564" xr:uid="{00000000-0005-0000-0000-0000AE010000}"/>
    <cellStyle name="Normal 7 5 3" xfId="209" xr:uid="{00000000-0005-0000-0000-0000AF010000}"/>
    <cellStyle name="Normal 7 5 4" xfId="351" xr:uid="{00000000-0005-0000-0000-0000B0010000}"/>
    <cellStyle name="Normal 7 5 5" xfId="493" xr:uid="{00000000-0005-0000-0000-0000B1010000}"/>
    <cellStyle name="Normal 7 6" xfId="91" xr:uid="{00000000-0005-0000-0000-0000B2010000}"/>
    <cellStyle name="Normal 7 6 2" xfId="233" xr:uid="{00000000-0005-0000-0000-0000B3010000}"/>
    <cellStyle name="Normal 7 6 3" xfId="375" xr:uid="{00000000-0005-0000-0000-0000B4010000}"/>
    <cellStyle name="Normal 7 6 4" xfId="517" xr:uid="{00000000-0005-0000-0000-0000B5010000}"/>
    <cellStyle name="Normal 7 7" xfId="162" xr:uid="{00000000-0005-0000-0000-0000B6010000}"/>
    <cellStyle name="Normal 7 8" xfId="304" xr:uid="{00000000-0005-0000-0000-0000B7010000}"/>
    <cellStyle name="Normal 7 9" xfId="446" xr:uid="{00000000-0005-0000-0000-0000B8010000}"/>
    <cellStyle name="Normal 8" xfId="14" xr:uid="{00000000-0005-0000-0000-0000B9010000}"/>
    <cellStyle name="Normal 8 2" xfId="29" xr:uid="{00000000-0005-0000-0000-0000BA010000}"/>
    <cellStyle name="Normal 8 2 2" xfId="59" xr:uid="{00000000-0005-0000-0000-0000BB010000}"/>
    <cellStyle name="Normal 8 2 2 2" xfId="130" xr:uid="{00000000-0005-0000-0000-0000BC010000}"/>
    <cellStyle name="Normal 8 2 2 2 2" xfId="272" xr:uid="{00000000-0005-0000-0000-0000BD010000}"/>
    <cellStyle name="Normal 8 2 2 2 3" xfId="414" xr:uid="{00000000-0005-0000-0000-0000BE010000}"/>
    <cellStyle name="Normal 8 2 2 2 4" xfId="556" xr:uid="{00000000-0005-0000-0000-0000BF010000}"/>
    <cellStyle name="Normal 8 2 2 3" xfId="201" xr:uid="{00000000-0005-0000-0000-0000C0010000}"/>
    <cellStyle name="Normal 8 2 2 4" xfId="343" xr:uid="{00000000-0005-0000-0000-0000C1010000}"/>
    <cellStyle name="Normal 8 2 2 5" xfId="485" xr:uid="{00000000-0005-0000-0000-0000C2010000}"/>
    <cellStyle name="Normal 8 2 3" xfId="83" xr:uid="{00000000-0005-0000-0000-0000C3010000}"/>
    <cellStyle name="Normal 8 2 3 2" xfId="154" xr:uid="{00000000-0005-0000-0000-0000C4010000}"/>
    <cellStyle name="Normal 8 2 3 2 2" xfId="296" xr:uid="{00000000-0005-0000-0000-0000C5010000}"/>
    <cellStyle name="Normal 8 2 3 2 3" xfId="438" xr:uid="{00000000-0005-0000-0000-0000C6010000}"/>
    <cellStyle name="Normal 8 2 3 2 4" xfId="580" xr:uid="{00000000-0005-0000-0000-0000C7010000}"/>
    <cellStyle name="Normal 8 2 3 3" xfId="225" xr:uid="{00000000-0005-0000-0000-0000C8010000}"/>
    <cellStyle name="Normal 8 2 3 4" xfId="367" xr:uid="{00000000-0005-0000-0000-0000C9010000}"/>
    <cellStyle name="Normal 8 2 3 5" xfId="509" xr:uid="{00000000-0005-0000-0000-0000CA010000}"/>
    <cellStyle name="Normal 8 2 4" xfId="100" xr:uid="{00000000-0005-0000-0000-0000CB010000}"/>
    <cellStyle name="Normal 8 2 4 2" xfId="242" xr:uid="{00000000-0005-0000-0000-0000CC010000}"/>
    <cellStyle name="Normal 8 2 4 3" xfId="384" xr:uid="{00000000-0005-0000-0000-0000CD010000}"/>
    <cellStyle name="Normal 8 2 4 4" xfId="526" xr:uid="{00000000-0005-0000-0000-0000CE010000}"/>
    <cellStyle name="Normal 8 2 5" xfId="171" xr:uid="{00000000-0005-0000-0000-0000CF010000}"/>
    <cellStyle name="Normal 8 2 6" xfId="313" xr:uid="{00000000-0005-0000-0000-0000D0010000}"/>
    <cellStyle name="Normal 8 2 7" xfId="455" xr:uid="{00000000-0005-0000-0000-0000D1010000}"/>
    <cellStyle name="Normal 8 3" xfId="37" xr:uid="{00000000-0005-0000-0000-0000D2010000}"/>
    <cellStyle name="Normal 8 3 2" xfId="60" xr:uid="{00000000-0005-0000-0000-0000D3010000}"/>
    <cellStyle name="Normal 8 3 2 2" xfId="131" xr:uid="{00000000-0005-0000-0000-0000D4010000}"/>
    <cellStyle name="Normal 8 3 2 2 2" xfId="273" xr:uid="{00000000-0005-0000-0000-0000D5010000}"/>
    <cellStyle name="Normal 8 3 2 2 3" xfId="415" xr:uid="{00000000-0005-0000-0000-0000D6010000}"/>
    <cellStyle name="Normal 8 3 2 2 4" xfId="557" xr:uid="{00000000-0005-0000-0000-0000D7010000}"/>
    <cellStyle name="Normal 8 3 2 3" xfId="202" xr:uid="{00000000-0005-0000-0000-0000D8010000}"/>
    <cellStyle name="Normal 8 3 2 4" xfId="344" xr:uid="{00000000-0005-0000-0000-0000D9010000}"/>
    <cellStyle name="Normal 8 3 2 5" xfId="486" xr:uid="{00000000-0005-0000-0000-0000DA010000}"/>
    <cellStyle name="Normal 8 3 3" xfId="84" xr:uid="{00000000-0005-0000-0000-0000DB010000}"/>
    <cellStyle name="Normal 8 3 3 2" xfId="155" xr:uid="{00000000-0005-0000-0000-0000DC010000}"/>
    <cellStyle name="Normal 8 3 3 2 2" xfId="297" xr:uid="{00000000-0005-0000-0000-0000DD010000}"/>
    <cellStyle name="Normal 8 3 3 2 3" xfId="439" xr:uid="{00000000-0005-0000-0000-0000DE010000}"/>
    <cellStyle name="Normal 8 3 3 2 4" xfId="581" xr:uid="{00000000-0005-0000-0000-0000DF010000}"/>
    <cellStyle name="Normal 8 3 3 3" xfId="226" xr:uid="{00000000-0005-0000-0000-0000E0010000}"/>
    <cellStyle name="Normal 8 3 3 4" xfId="368" xr:uid="{00000000-0005-0000-0000-0000E1010000}"/>
    <cellStyle name="Normal 8 3 3 5" xfId="510" xr:uid="{00000000-0005-0000-0000-0000E2010000}"/>
    <cellStyle name="Normal 8 3 4" xfId="108" xr:uid="{00000000-0005-0000-0000-0000E3010000}"/>
    <cellStyle name="Normal 8 3 4 2" xfId="250" xr:uid="{00000000-0005-0000-0000-0000E4010000}"/>
    <cellStyle name="Normal 8 3 4 3" xfId="392" xr:uid="{00000000-0005-0000-0000-0000E5010000}"/>
    <cellStyle name="Normal 8 3 4 4" xfId="534" xr:uid="{00000000-0005-0000-0000-0000E6010000}"/>
    <cellStyle name="Normal 8 3 5" xfId="179" xr:uid="{00000000-0005-0000-0000-0000E7010000}"/>
    <cellStyle name="Normal 8 3 6" xfId="321" xr:uid="{00000000-0005-0000-0000-0000E8010000}"/>
    <cellStyle name="Normal 8 3 7" xfId="463" xr:uid="{00000000-0005-0000-0000-0000E9010000}"/>
    <cellStyle name="Normal 8 4" xfId="44" xr:uid="{00000000-0005-0000-0000-0000EA010000}"/>
    <cellStyle name="Normal 8 4 2" xfId="115" xr:uid="{00000000-0005-0000-0000-0000EB010000}"/>
    <cellStyle name="Normal 8 4 2 2" xfId="257" xr:uid="{00000000-0005-0000-0000-0000EC010000}"/>
    <cellStyle name="Normal 8 4 2 3" xfId="399" xr:uid="{00000000-0005-0000-0000-0000ED010000}"/>
    <cellStyle name="Normal 8 4 2 4" xfId="541" xr:uid="{00000000-0005-0000-0000-0000EE010000}"/>
    <cellStyle name="Normal 8 4 3" xfId="186" xr:uid="{00000000-0005-0000-0000-0000EF010000}"/>
    <cellStyle name="Normal 8 4 4" xfId="328" xr:uid="{00000000-0005-0000-0000-0000F0010000}"/>
    <cellStyle name="Normal 8 4 5" xfId="470" xr:uid="{00000000-0005-0000-0000-0000F1010000}"/>
    <cellStyle name="Normal 8 5" xfId="68" xr:uid="{00000000-0005-0000-0000-0000F2010000}"/>
    <cellStyle name="Normal 8 5 2" xfId="139" xr:uid="{00000000-0005-0000-0000-0000F3010000}"/>
    <cellStyle name="Normal 8 5 2 2" xfId="281" xr:uid="{00000000-0005-0000-0000-0000F4010000}"/>
    <cellStyle name="Normal 8 5 2 3" xfId="423" xr:uid="{00000000-0005-0000-0000-0000F5010000}"/>
    <cellStyle name="Normal 8 5 2 4" xfId="565" xr:uid="{00000000-0005-0000-0000-0000F6010000}"/>
    <cellStyle name="Normal 8 5 3" xfId="210" xr:uid="{00000000-0005-0000-0000-0000F7010000}"/>
    <cellStyle name="Normal 8 5 4" xfId="352" xr:uid="{00000000-0005-0000-0000-0000F8010000}"/>
    <cellStyle name="Normal 8 5 5" xfId="494" xr:uid="{00000000-0005-0000-0000-0000F9010000}"/>
    <cellStyle name="Normal 8 6" xfId="92" xr:uid="{00000000-0005-0000-0000-0000FA010000}"/>
    <cellStyle name="Normal 8 6 2" xfId="234" xr:uid="{00000000-0005-0000-0000-0000FB010000}"/>
    <cellStyle name="Normal 8 6 3" xfId="376" xr:uid="{00000000-0005-0000-0000-0000FC010000}"/>
    <cellStyle name="Normal 8 6 4" xfId="518" xr:uid="{00000000-0005-0000-0000-0000FD010000}"/>
    <cellStyle name="Normal 8 7" xfId="163" xr:uid="{00000000-0005-0000-0000-0000FE010000}"/>
    <cellStyle name="Normal 8 8" xfId="305" xr:uid="{00000000-0005-0000-0000-0000FF010000}"/>
    <cellStyle name="Normal 8 9" xfId="447" xr:uid="{00000000-0005-0000-0000-000000020000}"/>
    <cellStyle name="Normal 9" xfId="15" xr:uid="{00000000-0005-0000-0000-000001020000}"/>
    <cellStyle name="Normal 9 2" xfId="30" xr:uid="{00000000-0005-0000-0000-000002020000}"/>
    <cellStyle name="Normal 9 2 2" xfId="61" xr:uid="{00000000-0005-0000-0000-000003020000}"/>
    <cellStyle name="Normal 9 2 2 2" xfId="132" xr:uid="{00000000-0005-0000-0000-000004020000}"/>
    <cellStyle name="Normal 9 2 2 2 2" xfId="274" xr:uid="{00000000-0005-0000-0000-000005020000}"/>
    <cellStyle name="Normal 9 2 2 2 3" xfId="416" xr:uid="{00000000-0005-0000-0000-000006020000}"/>
    <cellStyle name="Normal 9 2 2 2 4" xfId="558" xr:uid="{00000000-0005-0000-0000-000007020000}"/>
    <cellStyle name="Normal 9 2 2 3" xfId="203" xr:uid="{00000000-0005-0000-0000-000008020000}"/>
    <cellStyle name="Normal 9 2 2 4" xfId="345" xr:uid="{00000000-0005-0000-0000-000009020000}"/>
    <cellStyle name="Normal 9 2 2 5" xfId="487" xr:uid="{00000000-0005-0000-0000-00000A020000}"/>
    <cellStyle name="Normal 9 2 3" xfId="85" xr:uid="{00000000-0005-0000-0000-00000B020000}"/>
    <cellStyle name="Normal 9 2 3 2" xfId="156" xr:uid="{00000000-0005-0000-0000-00000C020000}"/>
    <cellStyle name="Normal 9 2 3 2 2" xfId="298" xr:uid="{00000000-0005-0000-0000-00000D020000}"/>
    <cellStyle name="Normal 9 2 3 2 3" xfId="440" xr:uid="{00000000-0005-0000-0000-00000E020000}"/>
    <cellStyle name="Normal 9 2 3 2 4" xfId="582" xr:uid="{00000000-0005-0000-0000-00000F020000}"/>
    <cellStyle name="Normal 9 2 3 3" xfId="227" xr:uid="{00000000-0005-0000-0000-000010020000}"/>
    <cellStyle name="Normal 9 2 3 4" xfId="369" xr:uid="{00000000-0005-0000-0000-000011020000}"/>
    <cellStyle name="Normal 9 2 3 5" xfId="511" xr:uid="{00000000-0005-0000-0000-000012020000}"/>
    <cellStyle name="Normal 9 2 4" xfId="101" xr:uid="{00000000-0005-0000-0000-000013020000}"/>
    <cellStyle name="Normal 9 2 4 2" xfId="243" xr:uid="{00000000-0005-0000-0000-000014020000}"/>
    <cellStyle name="Normal 9 2 4 3" xfId="385" xr:uid="{00000000-0005-0000-0000-000015020000}"/>
    <cellStyle name="Normal 9 2 4 4" xfId="527" xr:uid="{00000000-0005-0000-0000-000016020000}"/>
    <cellStyle name="Normal 9 2 5" xfId="172" xr:uid="{00000000-0005-0000-0000-000017020000}"/>
    <cellStyle name="Normal 9 2 6" xfId="314" xr:uid="{00000000-0005-0000-0000-000018020000}"/>
    <cellStyle name="Normal 9 2 7" xfId="456" xr:uid="{00000000-0005-0000-0000-000019020000}"/>
    <cellStyle name="Normal 9 3" xfId="38" xr:uid="{00000000-0005-0000-0000-00001A020000}"/>
    <cellStyle name="Normal 9 3 2" xfId="62" xr:uid="{00000000-0005-0000-0000-00001B020000}"/>
    <cellStyle name="Normal 9 3 2 2" xfId="133" xr:uid="{00000000-0005-0000-0000-00001C020000}"/>
    <cellStyle name="Normal 9 3 2 2 2" xfId="275" xr:uid="{00000000-0005-0000-0000-00001D020000}"/>
    <cellStyle name="Normal 9 3 2 2 3" xfId="417" xr:uid="{00000000-0005-0000-0000-00001E020000}"/>
    <cellStyle name="Normal 9 3 2 2 4" xfId="559" xr:uid="{00000000-0005-0000-0000-00001F020000}"/>
    <cellStyle name="Normal 9 3 2 3" xfId="204" xr:uid="{00000000-0005-0000-0000-000020020000}"/>
    <cellStyle name="Normal 9 3 2 4" xfId="346" xr:uid="{00000000-0005-0000-0000-000021020000}"/>
    <cellStyle name="Normal 9 3 2 5" xfId="488" xr:uid="{00000000-0005-0000-0000-000022020000}"/>
    <cellStyle name="Normal 9 3 3" xfId="86" xr:uid="{00000000-0005-0000-0000-000023020000}"/>
    <cellStyle name="Normal 9 3 3 2" xfId="157" xr:uid="{00000000-0005-0000-0000-000024020000}"/>
    <cellStyle name="Normal 9 3 3 2 2" xfId="299" xr:uid="{00000000-0005-0000-0000-000025020000}"/>
    <cellStyle name="Normal 9 3 3 2 3" xfId="441" xr:uid="{00000000-0005-0000-0000-000026020000}"/>
    <cellStyle name="Normal 9 3 3 2 4" xfId="583" xr:uid="{00000000-0005-0000-0000-000027020000}"/>
    <cellStyle name="Normal 9 3 3 3" xfId="228" xr:uid="{00000000-0005-0000-0000-000028020000}"/>
    <cellStyle name="Normal 9 3 3 4" xfId="370" xr:uid="{00000000-0005-0000-0000-000029020000}"/>
    <cellStyle name="Normal 9 3 3 5" xfId="512" xr:uid="{00000000-0005-0000-0000-00002A020000}"/>
    <cellStyle name="Normal 9 3 4" xfId="109" xr:uid="{00000000-0005-0000-0000-00002B020000}"/>
    <cellStyle name="Normal 9 3 4 2" xfId="251" xr:uid="{00000000-0005-0000-0000-00002C020000}"/>
    <cellStyle name="Normal 9 3 4 3" xfId="393" xr:uid="{00000000-0005-0000-0000-00002D020000}"/>
    <cellStyle name="Normal 9 3 4 4" xfId="535" xr:uid="{00000000-0005-0000-0000-00002E020000}"/>
    <cellStyle name="Normal 9 3 5" xfId="180" xr:uid="{00000000-0005-0000-0000-00002F020000}"/>
    <cellStyle name="Normal 9 3 6" xfId="322" xr:uid="{00000000-0005-0000-0000-000030020000}"/>
    <cellStyle name="Normal 9 3 7" xfId="464" xr:uid="{00000000-0005-0000-0000-000031020000}"/>
    <cellStyle name="Normal 9 4" xfId="45" xr:uid="{00000000-0005-0000-0000-000032020000}"/>
    <cellStyle name="Normal 9 4 2" xfId="116" xr:uid="{00000000-0005-0000-0000-000033020000}"/>
    <cellStyle name="Normal 9 4 2 2" xfId="258" xr:uid="{00000000-0005-0000-0000-000034020000}"/>
    <cellStyle name="Normal 9 4 2 3" xfId="400" xr:uid="{00000000-0005-0000-0000-000035020000}"/>
    <cellStyle name="Normal 9 4 2 4" xfId="542" xr:uid="{00000000-0005-0000-0000-000036020000}"/>
    <cellStyle name="Normal 9 4 3" xfId="187" xr:uid="{00000000-0005-0000-0000-000037020000}"/>
    <cellStyle name="Normal 9 4 4" xfId="329" xr:uid="{00000000-0005-0000-0000-000038020000}"/>
    <cellStyle name="Normal 9 4 5" xfId="471" xr:uid="{00000000-0005-0000-0000-000039020000}"/>
    <cellStyle name="Normal 9 5" xfId="69" xr:uid="{00000000-0005-0000-0000-00003A020000}"/>
    <cellStyle name="Normal 9 5 2" xfId="140" xr:uid="{00000000-0005-0000-0000-00003B020000}"/>
    <cellStyle name="Normal 9 5 2 2" xfId="282" xr:uid="{00000000-0005-0000-0000-00003C020000}"/>
    <cellStyle name="Normal 9 5 2 3" xfId="424" xr:uid="{00000000-0005-0000-0000-00003D020000}"/>
    <cellStyle name="Normal 9 5 2 4" xfId="566" xr:uid="{00000000-0005-0000-0000-00003E020000}"/>
    <cellStyle name="Normal 9 5 3" xfId="211" xr:uid="{00000000-0005-0000-0000-00003F020000}"/>
    <cellStyle name="Normal 9 5 4" xfId="353" xr:uid="{00000000-0005-0000-0000-000040020000}"/>
    <cellStyle name="Normal 9 5 5" xfId="495" xr:uid="{00000000-0005-0000-0000-000041020000}"/>
    <cellStyle name="Normal 9 6" xfId="93" xr:uid="{00000000-0005-0000-0000-000042020000}"/>
    <cellStyle name="Normal 9 6 2" xfId="235" xr:uid="{00000000-0005-0000-0000-000043020000}"/>
    <cellStyle name="Normal 9 6 3" xfId="377" xr:uid="{00000000-0005-0000-0000-000044020000}"/>
    <cellStyle name="Normal 9 6 4" xfId="519" xr:uid="{00000000-0005-0000-0000-000045020000}"/>
    <cellStyle name="Normal 9 7" xfId="164" xr:uid="{00000000-0005-0000-0000-000046020000}"/>
    <cellStyle name="Normal 9 8" xfId="306" xr:uid="{00000000-0005-0000-0000-000047020000}"/>
    <cellStyle name="Normal 9 9" xfId="448" xr:uid="{00000000-0005-0000-0000-000048020000}"/>
    <cellStyle name="Percent" xfId="586" builtinId="5"/>
    <cellStyle name="Unprotected" xfId="3" xr:uid="{00000000-0005-0000-0000-00004A020000}"/>
  </cellStyles>
  <dxfs count="423">
    <dxf>
      <fill>
        <patternFill>
          <bgColor rgb="FFFF7C80"/>
        </patternFill>
      </fill>
    </dxf>
    <dxf>
      <fill>
        <patternFill>
          <bgColor rgb="FFFF7C80"/>
        </patternFill>
      </fill>
    </dxf>
    <dxf>
      <fill>
        <patternFill patternType="none">
          <bgColor auto="1"/>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patternType="none">
          <bgColor auto="1"/>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patternType="none">
          <bgColor auto="1"/>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patternType="none">
          <bgColor auto="1"/>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patternType="none">
          <bgColor auto="1"/>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rgb="FF9C0006"/>
      </font>
      <fill>
        <patternFill>
          <bgColor rgb="FFFFC7CE"/>
        </patternFill>
      </fill>
    </dxf>
    <dxf>
      <fill>
        <patternFill>
          <bgColor rgb="FFFF7C80"/>
        </patternFill>
      </fill>
    </dxf>
    <dxf>
      <font>
        <color rgb="FF9C0006"/>
      </font>
      <fill>
        <patternFill>
          <bgColor rgb="FFFFC7CE"/>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s>
  <tableStyles count="0" defaultTableStyle="TableStyleMedium2" defaultPivotStyle="PivotStyleLight16"/>
  <colors>
    <mruColors>
      <color rgb="FFF2E97C"/>
      <color rgb="FFFF7C80"/>
      <color rgb="FFFF5050"/>
      <color rgb="FFFFFFFF"/>
      <color rgb="FFD2A699"/>
      <color rgb="FF989B9C"/>
      <color rgb="FF3333CC"/>
      <color rgb="FF7F9C90"/>
      <color rgb="FF000000"/>
      <color rgb="FFA4C8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5.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3.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8.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hartsheet" Target="chartsheets/sheet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externalLink" Target="externalLinks/externalLink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styles" Target="styles.xml"/></Relationships>
</file>

<file path=xl/charts/_rels/chart6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pH</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'Water Quality - LDP5'!$G$8</c:f>
              <c:strCache>
                <c:ptCount val="1"/>
                <c:pt idx="0">
                  <c:v>pH
(pH units)</c:v>
                </c:pt>
              </c:strCache>
            </c:strRef>
          </c:tx>
          <c:spPr>
            <a:solidFill>
              <a:schemeClr val="tx1"/>
            </a:solidFill>
          </c:spPr>
          <c:invertIfNegative val="0"/>
          <c:cat>
            <c:numRef>
              <c:f>'Water Quality - LDP5'!$B$9:$B$172</c:f>
              <c:numCache>
                <c:formatCode>m/d/yyyy</c:formatCode>
                <c:ptCount val="164"/>
                <c:pt idx="0">
                  <c:v>41003</c:v>
                </c:pt>
                <c:pt idx="1">
                  <c:v>41017</c:v>
                </c:pt>
                <c:pt idx="2">
                  <c:v>41031</c:v>
                </c:pt>
                <c:pt idx="3">
                  <c:v>41045</c:v>
                </c:pt>
                <c:pt idx="4">
                  <c:v>41059</c:v>
                </c:pt>
                <c:pt idx="5">
                  <c:v>41073</c:v>
                </c:pt>
                <c:pt idx="6">
                  <c:v>41087</c:v>
                </c:pt>
                <c:pt idx="7">
                  <c:v>41101</c:v>
                </c:pt>
                <c:pt idx="8">
                  <c:v>41115</c:v>
                </c:pt>
                <c:pt idx="9">
                  <c:v>41129</c:v>
                </c:pt>
                <c:pt idx="10">
                  <c:v>41143</c:v>
                </c:pt>
                <c:pt idx="11">
                  <c:v>41157</c:v>
                </c:pt>
                <c:pt idx="12">
                  <c:v>41171</c:v>
                </c:pt>
                <c:pt idx="13">
                  <c:v>41185</c:v>
                </c:pt>
                <c:pt idx="14">
                  <c:v>41199</c:v>
                </c:pt>
                <c:pt idx="15">
                  <c:v>41213</c:v>
                </c:pt>
                <c:pt idx="16">
                  <c:v>41227</c:v>
                </c:pt>
                <c:pt idx="17">
                  <c:v>41241</c:v>
                </c:pt>
                <c:pt idx="18">
                  <c:v>41255</c:v>
                </c:pt>
                <c:pt idx="19">
                  <c:v>41267</c:v>
                </c:pt>
                <c:pt idx="20">
                  <c:v>41281</c:v>
                </c:pt>
                <c:pt idx="21">
                  <c:v>41292</c:v>
                </c:pt>
                <c:pt idx="22">
                  <c:v>41304</c:v>
                </c:pt>
                <c:pt idx="23">
                  <c:v>41318</c:v>
                </c:pt>
                <c:pt idx="24">
                  <c:v>41332</c:v>
                </c:pt>
                <c:pt idx="25">
                  <c:v>41346</c:v>
                </c:pt>
                <c:pt idx="26">
                  <c:v>41360</c:v>
                </c:pt>
                <c:pt idx="27">
                  <c:v>41374</c:v>
                </c:pt>
                <c:pt idx="28">
                  <c:v>41388</c:v>
                </c:pt>
                <c:pt idx="29">
                  <c:v>41402</c:v>
                </c:pt>
                <c:pt idx="30">
                  <c:v>41416</c:v>
                </c:pt>
                <c:pt idx="31">
                  <c:v>41430</c:v>
                </c:pt>
                <c:pt idx="32">
                  <c:v>41444</c:v>
                </c:pt>
                <c:pt idx="33">
                  <c:v>41458</c:v>
                </c:pt>
                <c:pt idx="34">
                  <c:v>41472</c:v>
                </c:pt>
                <c:pt idx="35">
                  <c:v>41485</c:v>
                </c:pt>
                <c:pt idx="36">
                  <c:v>41488</c:v>
                </c:pt>
                <c:pt idx="37">
                  <c:v>41502</c:v>
                </c:pt>
                <c:pt idx="38">
                  <c:v>41516</c:v>
                </c:pt>
                <c:pt idx="39">
                  <c:v>41530</c:v>
                </c:pt>
                <c:pt idx="40">
                  <c:v>41544</c:v>
                </c:pt>
                <c:pt idx="41">
                  <c:v>41558</c:v>
                </c:pt>
                <c:pt idx="42">
                  <c:v>41572</c:v>
                </c:pt>
                <c:pt idx="43">
                  <c:v>41586</c:v>
                </c:pt>
                <c:pt idx="44">
                  <c:v>41600</c:v>
                </c:pt>
                <c:pt idx="45">
                  <c:v>41614</c:v>
                </c:pt>
                <c:pt idx="46">
                  <c:v>41628</c:v>
                </c:pt>
                <c:pt idx="47">
                  <c:v>41642</c:v>
                </c:pt>
                <c:pt idx="48">
                  <c:v>41656</c:v>
                </c:pt>
                <c:pt idx="49">
                  <c:v>41670</c:v>
                </c:pt>
                <c:pt idx="50">
                  <c:v>41684</c:v>
                </c:pt>
                <c:pt idx="51">
                  <c:v>41698</c:v>
                </c:pt>
                <c:pt idx="52">
                  <c:v>41712</c:v>
                </c:pt>
                <c:pt idx="53">
                  <c:v>41726</c:v>
                </c:pt>
                <c:pt idx="54">
                  <c:v>41740</c:v>
                </c:pt>
                <c:pt idx="55">
                  <c:v>41752</c:v>
                </c:pt>
                <c:pt idx="56">
                  <c:v>41761</c:v>
                </c:pt>
                <c:pt idx="57">
                  <c:v>41775</c:v>
                </c:pt>
                <c:pt idx="58">
                  <c:v>41789</c:v>
                </c:pt>
                <c:pt idx="59">
                  <c:v>41803</c:v>
                </c:pt>
                <c:pt idx="60">
                  <c:v>41817</c:v>
                </c:pt>
                <c:pt idx="61">
                  <c:v>41843</c:v>
                </c:pt>
                <c:pt idx="62">
                  <c:v>41863</c:v>
                </c:pt>
                <c:pt idx="63">
                  <c:v>41884</c:v>
                </c:pt>
                <c:pt idx="64">
                  <c:v>41914</c:v>
                </c:pt>
                <c:pt idx="65">
                  <c:v>41946</c:v>
                </c:pt>
                <c:pt idx="66">
                  <c:v>41974</c:v>
                </c:pt>
                <c:pt idx="67">
                  <c:v>42009</c:v>
                </c:pt>
                <c:pt idx="68">
                  <c:v>42037</c:v>
                </c:pt>
                <c:pt idx="69">
                  <c:v>42066</c:v>
                </c:pt>
                <c:pt idx="70">
                  <c:v>42107</c:v>
                </c:pt>
                <c:pt idx="71">
                  <c:v>42130</c:v>
                </c:pt>
                <c:pt idx="72">
                  <c:v>42165</c:v>
                </c:pt>
                <c:pt idx="73">
                  <c:v>42208</c:v>
                </c:pt>
                <c:pt idx="74">
                  <c:v>42234</c:v>
                </c:pt>
                <c:pt idx="75">
                  <c:v>42263</c:v>
                </c:pt>
                <c:pt idx="76">
                  <c:v>42293</c:v>
                </c:pt>
                <c:pt idx="77">
                  <c:v>42327</c:v>
                </c:pt>
                <c:pt idx="78">
                  <c:v>42339</c:v>
                </c:pt>
                <c:pt idx="79">
                  <c:v>42380</c:v>
                </c:pt>
                <c:pt idx="80">
                  <c:v>42422</c:v>
                </c:pt>
                <c:pt idx="81">
                  <c:v>42445</c:v>
                </c:pt>
                <c:pt idx="82">
                  <c:v>42467</c:v>
                </c:pt>
                <c:pt idx="83">
                  <c:v>42507</c:v>
                </c:pt>
                <c:pt idx="84">
                  <c:v>42528</c:v>
                </c:pt>
                <c:pt idx="85">
                  <c:v>42571</c:v>
                </c:pt>
                <c:pt idx="86">
                  <c:v>42591</c:v>
                </c:pt>
                <c:pt idx="87">
                  <c:v>42619</c:v>
                </c:pt>
                <c:pt idx="88">
                  <c:v>42656</c:v>
                </c:pt>
                <c:pt idx="89">
                  <c:v>42677</c:v>
                </c:pt>
                <c:pt idx="90">
                  <c:v>42718</c:v>
                </c:pt>
                <c:pt idx="91">
                  <c:v>42747</c:v>
                </c:pt>
                <c:pt idx="92">
                  <c:v>42782</c:v>
                </c:pt>
                <c:pt idx="93">
                  <c:v>42810</c:v>
                </c:pt>
                <c:pt idx="94">
                  <c:v>42829</c:v>
                </c:pt>
                <c:pt idx="95">
                  <c:v>42873</c:v>
                </c:pt>
                <c:pt idx="96">
                  <c:v>42900</c:v>
                </c:pt>
                <c:pt idx="97">
                  <c:v>42936</c:v>
                </c:pt>
                <c:pt idx="98">
                  <c:v>42950</c:v>
                </c:pt>
                <c:pt idx="99">
                  <c:v>42982</c:v>
                </c:pt>
                <c:pt idx="100">
                  <c:v>43006</c:v>
                </c:pt>
                <c:pt idx="101">
                  <c:v>43017</c:v>
                </c:pt>
                <c:pt idx="102">
                  <c:v>43053</c:v>
                </c:pt>
                <c:pt idx="103">
                  <c:v>43090</c:v>
                </c:pt>
                <c:pt idx="104">
                  <c:v>43110</c:v>
                </c:pt>
                <c:pt idx="105">
                  <c:v>43137</c:v>
                </c:pt>
                <c:pt idx="106">
                  <c:v>43165</c:v>
                </c:pt>
                <c:pt idx="107">
                  <c:v>43201</c:v>
                </c:pt>
                <c:pt idx="108">
                  <c:v>43234</c:v>
                </c:pt>
                <c:pt idx="109">
                  <c:v>43257</c:v>
                </c:pt>
                <c:pt idx="110">
                  <c:v>43297</c:v>
                </c:pt>
                <c:pt idx="111">
                  <c:v>43299</c:v>
                </c:pt>
                <c:pt idx="112">
                  <c:v>43332</c:v>
                </c:pt>
                <c:pt idx="113">
                  <c:v>43357</c:v>
                </c:pt>
                <c:pt idx="114">
                  <c:v>43378</c:v>
                </c:pt>
                <c:pt idx="115">
                  <c:v>43427</c:v>
                </c:pt>
                <c:pt idx="116">
                  <c:v>43447</c:v>
                </c:pt>
                <c:pt idx="117">
                  <c:v>43474</c:v>
                </c:pt>
                <c:pt idx="118">
                  <c:v>43518</c:v>
                </c:pt>
                <c:pt idx="119">
                  <c:v>43531</c:v>
                </c:pt>
                <c:pt idx="120">
                  <c:v>43566</c:v>
                </c:pt>
                <c:pt idx="121">
                  <c:v>43588</c:v>
                </c:pt>
                <c:pt idx="122">
                  <c:v>43619</c:v>
                </c:pt>
                <c:pt idx="123">
                  <c:v>43648</c:v>
                </c:pt>
                <c:pt idx="124">
                  <c:v>43678</c:v>
                </c:pt>
                <c:pt idx="125">
                  <c:v>43710</c:v>
                </c:pt>
                <c:pt idx="126">
                  <c:v>43741</c:v>
                </c:pt>
                <c:pt idx="127">
                  <c:v>43770</c:v>
                </c:pt>
                <c:pt idx="128">
                  <c:v>43805</c:v>
                </c:pt>
                <c:pt idx="129">
                  <c:v>43836</c:v>
                </c:pt>
                <c:pt idx="130">
                  <c:v>43881</c:v>
                </c:pt>
                <c:pt idx="131">
                  <c:v>43910</c:v>
                </c:pt>
                <c:pt idx="132">
                  <c:v>43938</c:v>
                </c:pt>
                <c:pt idx="133">
                  <c:v>43971</c:v>
                </c:pt>
                <c:pt idx="134">
                  <c:v>44007</c:v>
                </c:pt>
                <c:pt idx="135">
                  <c:v>44029</c:v>
                </c:pt>
                <c:pt idx="136">
                  <c:v>44070</c:v>
                </c:pt>
                <c:pt idx="137">
                  <c:v>44098</c:v>
                </c:pt>
                <c:pt idx="138">
                  <c:v>44126</c:v>
                </c:pt>
                <c:pt idx="139">
                  <c:v>44151</c:v>
                </c:pt>
                <c:pt idx="140">
                  <c:v>44182</c:v>
                </c:pt>
                <c:pt idx="141">
                  <c:v>44208</c:v>
                </c:pt>
                <c:pt idx="142">
                  <c:v>44245</c:v>
                </c:pt>
                <c:pt idx="143">
                  <c:v>44272</c:v>
                </c:pt>
                <c:pt idx="144">
                  <c:v>44300</c:v>
                </c:pt>
                <c:pt idx="145">
                  <c:v>44329</c:v>
                </c:pt>
                <c:pt idx="146">
                  <c:v>44375</c:v>
                </c:pt>
                <c:pt idx="147">
                  <c:v>44397</c:v>
                </c:pt>
                <c:pt idx="148">
                  <c:v>44420</c:v>
                </c:pt>
                <c:pt idx="149">
                  <c:v>44453</c:v>
                </c:pt>
                <c:pt idx="150">
                  <c:v>44491</c:v>
                </c:pt>
                <c:pt idx="151">
                  <c:v>44515</c:v>
                </c:pt>
                <c:pt idx="152">
                  <c:v>44544</c:v>
                </c:pt>
                <c:pt idx="153">
                  <c:v>44578</c:v>
                </c:pt>
                <c:pt idx="154">
                  <c:v>44606</c:v>
                </c:pt>
                <c:pt idx="155">
                  <c:v>44634</c:v>
                </c:pt>
                <c:pt idx="156">
                  <c:v>44672</c:v>
                </c:pt>
                <c:pt idx="157">
                  <c:v>44700</c:v>
                </c:pt>
                <c:pt idx="158">
                  <c:v>44728</c:v>
                </c:pt>
                <c:pt idx="159">
                  <c:v>44762</c:v>
                </c:pt>
                <c:pt idx="160">
                  <c:v>44799</c:v>
                </c:pt>
                <c:pt idx="161">
                  <c:v>44827</c:v>
                </c:pt>
                <c:pt idx="162">
                  <c:v>44853</c:v>
                </c:pt>
                <c:pt idx="163">
                  <c:v>44883</c:v>
                </c:pt>
              </c:numCache>
            </c:numRef>
          </c:cat>
          <c:val>
            <c:numRef>
              <c:f>'Water Quality - LDP5'!$G$9:$G$172</c:f>
              <c:numCache>
                <c:formatCode>0.0</c:formatCode>
                <c:ptCount val="164"/>
                <c:pt idx="0">
                  <c:v>7.3</c:v>
                </c:pt>
                <c:pt idx="1">
                  <c:v>7.5</c:v>
                </c:pt>
                <c:pt idx="2">
                  <c:v>7.5</c:v>
                </c:pt>
                <c:pt idx="3">
                  <c:v>7.7</c:v>
                </c:pt>
                <c:pt idx="4">
                  <c:v>7.6</c:v>
                </c:pt>
                <c:pt idx="5">
                  <c:v>8</c:v>
                </c:pt>
                <c:pt idx="6">
                  <c:v>7.5</c:v>
                </c:pt>
                <c:pt idx="7">
                  <c:v>7.5</c:v>
                </c:pt>
                <c:pt idx="8">
                  <c:v>7.6</c:v>
                </c:pt>
                <c:pt idx="9">
                  <c:v>7.6</c:v>
                </c:pt>
                <c:pt idx="10">
                  <c:v>7.8</c:v>
                </c:pt>
                <c:pt idx="11">
                  <c:v>7.7</c:v>
                </c:pt>
                <c:pt idx="12">
                  <c:v>7.8</c:v>
                </c:pt>
                <c:pt idx="13">
                  <c:v>7.7</c:v>
                </c:pt>
                <c:pt idx="14">
                  <c:v>8.3000000000000007</c:v>
                </c:pt>
                <c:pt idx="15">
                  <c:v>7.9</c:v>
                </c:pt>
                <c:pt idx="16">
                  <c:v>7.8</c:v>
                </c:pt>
                <c:pt idx="17">
                  <c:v>8.3000000000000007</c:v>
                </c:pt>
                <c:pt idx="18">
                  <c:v>8.5</c:v>
                </c:pt>
                <c:pt idx="19">
                  <c:v>8.4</c:v>
                </c:pt>
                <c:pt idx="20">
                  <c:v>7.9</c:v>
                </c:pt>
                <c:pt idx="21">
                  <c:v>7.9</c:v>
                </c:pt>
                <c:pt idx="22">
                  <c:v>8.1</c:v>
                </c:pt>
                <c:pt idx="23">
                  <c:v>8.3000000000000007</c:v>
                </c:pt>
                <c:pt idx="24">
                  <c:v>8.3000000000000007</c:v>
                </c:pt>
                <c:pt idx="25">
                  <c:v>8.5</c:v>
                </c:pt>
                <c:pt idx="26">
                  <c:v>8.1</c:v>
                </c:pt>
                <c:pt idx="27">
                  <c:v>7.9</c:v>
                </c:pt>
                <c:pt idx="28">
                  <c:v>8</c:v>
                </c:pt>
                <c:pt idx="29">
                  <c:v>8</c:v>
                </c:pt>
                <c:pt idx="30">
                  <c:v>7.9</c:v>
                </c:pt>
                <c:pt idx="31">
                  <c:v>8.5</c:v>
                </c:pt>
                <c:pt idx="32">
                  <c:v>8.1</c:v>
                </c:pt>
                <c:pt idx="33">
                  <c:v>8</c:v>
                </c:pt>
                <c:pt idx="34">
                  <c:v>7.9</c:v>
                </c:pt>
                <c:pt idx="35">
                  <c:v>7.8</c:v>
                </c:pt>
                <c:pt idx="36">
                  <c:v>8.5399999999999991</c:v>
                </c:pt>
                <c:pt idx="37">
                  <c:v>8.83</c:v>
                </c:pt>
                <c:pt idx="38">
                  <c:v>7.8</c:v>
                </c:pt>
                <c:pt idx="39">
                  <c:v>7.9</c:v>
                </c:pt>
                <c:pt idx="40">
                  <c:v>7.9</c:v>
                </c:pt>
                <c:pt idx="41">
                  <c:v>8.4</c:v>
                </c:pt>
                <c:pt idx="42">
                  <c:v>7.7</c:v>
                </c:pt>
                <c:pt idx="43">
                  <c:v>7.8</c:v>
                </c:pt>
                <c:pt idx="44">
                  <c:v>7.2</c:v>
                </c:pt>
                <c:pt idx="45">
                  <c:v>7.8</c:v>
                </c:pt>
                <c:pt idx="46">
                  <c:v>8.6</c:v>
                </c:pt>
                <c:pt idx="47">
                  <c:v>8.32</c:v>
                </c:pt>
                <c:pt idx="48">
                  <c:v>8.36</c:v>
                </c:pt>
                <c:pt idx="49">
                  <c:v>8.35</c:v>
                </c:pt>
                <c:pt idx="50">
                  <c:v>8</c:v>
                </c:pt>
                <c:pt idx="51">
                  <c:v>8.4</c:v>
                </c:pt>
                <c:pt idx="52">
                  <c:v>8.1999999999999993</c:v>
                </c:pt>
                <c:pt idx="53">
                  <c:v>8.2200000000000006</c:v>
                </c:pt>
                <c:pt idx="54">
                  <c:v>8.24</c:v>
                </c:pt>
                <c:pt idx="55">
                  <c:v>8.2200000000000006</c:v>
                </c:pt>
                <c:pt idx="56">
                  <c:v>8.02</c:v>
                </c:pt>
                <c:pt idx="57">
                  <c:v>8.19</c:v>
                </c:pt>
                <c:pt idx="58">
                  <c:v>8.49</c:v>
                </c:pt>
                <c:pt idx="59">
                  <c:v>8.3000000000000007</c:v>
                </c:pt>
                <c:pt idx="60">
                  <c:v>8.42</c:v>
                </c:pt>
                <c:pt idx="61">
                  <c:v>7.8</c:v>
                </c:pt>
                <c:pt idx="62">
                  <c:v>8</c:v>
                </c:pt>
                <c:pt idx="63">
                  <c:v>8.5</c:v>
                </c:pt>
                <c:pt idx="64">
                  <c:v>8</c:v>
                </c:pt>
                <c:pt idx="65">
                  <c:v>8.4</c:v>
                </c:pt>
                <c:pt idx="66">
                  <c:v>7.9</c:v>
                </c:pt>
                <c:pt idx="67">
                  <c:v>8</c:v>
                </c:pt>
                <c:pt idx="68">
                  <c:v>8</c:v>
                </c:pt>
                <c:pt idx="69">
                  <c:v>8</c:v>
                </c:pt>
                <c:pt idx="70">
                  <c:v>8</c:v>
                </c:pt>
                <c:pt idx="71">
                  <c:v>8.6</c:v>
                </c:pt>
                <c:pt idx="72">
                  <c:v>8.1</c:v>
                </c:pt>
                <c:pt idx="73">
                  <c:v>7.9</c:v>
                </c:pt>
                <c:pt idx="74">
                  <c:v>8</c:v>
                </c:pt>
                <c:pt idx="75">
                  <c:v>8.1</c:v>
                </c:pt>
                <c:pt idx="76">
                  <c:v>7.9</c:v>
                </c:pt>
                <c:pt idx="77">
                  <c:v>7.9</c:v>
                </c:pt>
                <c:pt idx="78">
                  <c:v>8.58</c:v>
                </c:pt>
                <c:pt idx="79">
                  <c:v>7.8</c:v>
                </c:pt>
                <c:pt idx="80">
                  <c:v>8</c:v>
                </c:pt>
                <c:pt idx="81">
                  <c:v>8.5</c:v>
                </c:pt>
                <c:pt idx="82">
                  <c:v>8.1999999999999993</c:v>
                </c:pt>
                <c:pt idx="83">
                  <c:v>8</c:v>
                </c:pt>
                <c:pt idx="84">
                  <c:v>7.8</c:v>
                </c:pt>
                <c:pt idx="85">
                  <c:v>7.9</c:v>
                </c:pt>
                <c:pt idx="86">
                  <c:v>7.8</c:v>
                </c:pt>
                <c:pt idx="87">
                  <c:v>7.7</c:v>
                </c:pt>
                <c:pt idx="88">
                  <c:v>7.9</c:v>
                </c:pt>
                <c:pt idx="89">
                  <c:v>7.9</c:v>
                </c:pt>
                <c:pt idx="90">
                  <c:v>7.8</c:v>
                </c:pt>
                <c:pt idx="91">
                  <c:v>8.31</c:v>
                </c:pt>
                <c:pt idx="92">
                  <c:v>8.3800000000000008</c:v>
                </c:pt>
                <c:pt idx="93">
                  <c:v>8.43</c:v>
                </c:pt>
                <c:pt idx="94">
                  <c:v>8.4600000000000009</c:v>
                </c:pt>
                <c:pt idx="95">
                  <c:v>8.39</c:v>
                </c:pt>
                <c:pt idx="96">
                  <c:v>8.51</c:v>
                </c:pt>
                <c:pt idx="97">
                  <c:v>8.5500000000000007</c:v>
                </c:pt>
                <c:pt idx="98">
                  <c:v>8.36</c:v>
                </c:pt>
                <c:pt idx="99">
                  <c:v>8.3699999999999992</c:v>
                </c:pt>
                <c:pt idx="100">
                  <c:v>8.41</c:v>
                </c:pt>
                <c:pt idx="101">
                  <c:v>8.52</c:v>
                </c:pt>
                <c:pt idx="102">
                  <c:v>8</c:v>
                </c:pt>
                <c:pt idx="103">
                  <c:v>8.35</c:v>
                </c:pt>
                <c:pt idx="104">
                  <c:v>8.36</c:v>
                </c:pt>
                <c:pt idx="105">
                  <c:v>8.6199999999999992</c:v>
                </c:pt>
                <c:pt idx="106">
                  <c:v>8.2799999999999994</c:v>
                </c:pt>
                <c:pt idx="107">
                  <c:v>8.26</c:v>
                </c:pt>
                <c:pt idx="108">
                  <c:v>8.2799999999999994</c:v>
                </c:pt>
                <c:pt idx="109">
                  <c:v>8.35</c:v>
                </c:pt>
                <c:pt idx="110">
                  <c:v>8.15</c:v>
                </c:pt>
                <c:pt idx="111">
                  <c:v>8.25</c:v>
                </c:pt>
                <c:pt idx="112">
                  <c:v>8.19</c:v>
                </c:pt>
                <c:pt idx="113">
                  <c:v>8.2899999999999991</c:v>
                </c:pt>
                <c:pt idx="114">
                  <c:v>8.85</c:v>
                </c:pt>
                <c:pt idx="115">
                  <c:v>8.5399999999999991</c:v>
                </c:pt>
                <c:pt idx="116">
                  <c:v>8.1</c:v>
                </c:pt>
                <c:pt idx="117">
                  <c:v>8.26</c:v>
                </c:pt>
                <c:pt idx="118">
                  <c:v>8.34</c:v>
                </c:pt>
                <c:pt idx="119">
                  <c:v>8.67</c:v>
                </c:pt>
                <c:pt idx="120">
                  <c:v>8.51</c:v>
                </c:pt>
                <c:pt idx="121">
                  <c:v>8.4700000000000006</c:v>
                </c:pt>
                <c:pt idx="122">
                  <c:v>8.4</c:v>
                </c:pt>
                <c:pt idx="123">
                  <c:v>8.33</c:v>
                </c:pt>
                <c:pt idx="124">
                  <c:v>8.4600000000000009</c:v>
                </c:pt>
                <c:pt idx="125">
                  <c:v>8.33</c:v>
                </c:pt>
                <c:pt idx="126">
                  <c:v>8.3699999999999992</c:v>
                </c:pt>
                <c:pt idx="127">
                  <c:v>8.2200000000000006</c:v>
                </c:pt>
                <c:pt idx="128">
                  <c:v>8.31</c:v>
                </c:pt>
                <c:pt idx="129">
                  <c:v>8.16</c:v>
                </c:pt>
                <c:pt idx="130">
                  <c:v>8.34</c:v>
                </c:pt>
                <c:pt idx="131">
                  <c:v>8.23</c:v>
                </c:pt>
                <c:pt idx="132">
                  <c:v>8.2200000000000006</c:v>
                </c:pt>
                <c:pt idx="133">
                  <c:v>8.35</c:v>
                </c:pt>
                <c:pt idx="134">
                  <c:v>8.1999999999999993</c:v>
                </c:pt>
                <c:pt idx="135">
                  <c:v>8.2899999999999991</c:v>
                </c:pt>
                <c:pt idx="136">
                  <c:v>8.1999999999999993</c:v>
                </c:pt>
                <c:pt idx="137">
                  <c:v>8.27</c:v>
                </c:pt>
                <c:pt idx="138">
                  <c:v>8.35</c:v>
                </c:pt>
                <c:pt idx="139">
                  <c:v>8.1300000000000008</c:v>
                </c:pt>
                <c:pt idx="140">
                  <c:v>8.35</c:v>
                </c:pt>
                <c:pt idx="141">
                  <c:v>8.24</c:v>
                </c:pt>
                <c:pt idx="142">
                  <c:v>8.44</c:v>
                </c:pt>
                <c:pt idx="143">
                  <c:v>8.49</c:v>
                </c:pt>
                <c:pt idx="144">
                  <c:v>7.98</c:v>
                </c:pt>
                <c:pt idx="145">
                  <c:v>8.33</c:v>
                </c:pt>
                <c:pt idx="146">
                  <c:v>8.3800000000000008</c:v>
                </c:pt>
                <c:pt idx="147">
                  <c:v>8.2200000000000006</c:v>
                </c:pt>
                <c:pt idx="148">
                  <c:v>8.2899999999999991</c:v>
                </c:pt>
                <c:pt idx="149">
                  <c:v>8.35</c:v>
                </c:pt>
                <c:pt idx="150">
                  <c:v>8.4600000000000009</c:v>
                </c:pt>
                <c:pt idx="151">
                  <c:v>8.27</c:v>
                </c:pt>
                <c:pt idx="152">
                  <c:v>8.3000000000000007</c:v>
                </c:pt>
                <c:pt idx="153">
                  <c:v>8.16</c:v>
                </c:pt>
                <c:pt idx="154">
                  <c:v>8.24</c:v>
                </c:pt>
                <c:pt idx="155">
                  <c:v>8.41</c:v>
                </c:pt>
                <c:pt idx="156">
                  <c:v>8.2100000000000009</c:v>
                </c:pt>
                <c:pt idx="157">
                  <c:v>8.24</c:v>
                </c:pt>
                <c:pt idx="158">
                  <c:v>8.26</c:v>
                </c:pt>
                <c:pt idx="159">
                  <c:v>8.23</c:v>
                </c:pt>
                <c:pt idx="160">
                  <c:v>8.06</c:v>
                </c:pt>
                <c:pt idx="161">
                  <c:v>8.09</c:v>
                </c:pt>
                <c:pt idx="162">
                  <c:v>8.5500000000000007</c:v>
                </c:pt>
                <c:pt idx="163">
                  <c:v>8.33</c:v>
                </c:pt>
              </c:numCache>
            </c:numRef>
          </c:val>
          <c:extLst>
            <c:ext xmlns:c16="http://schemas.microsoft.com/office/drawing/2014/chart" uri="{C3380CC4-5D6E-409C-BE32-E72D297353CC}">
              <c16:uniqueId val="{00000000-73DD-461D-90DF-BB3F53F16473}"/>
            </c:ext>
          </c:extLst>
        </c:ser>
        <c:dLbls>
          <c:showLegendKey val="0"/>
          <c:showVal val="0"/>
          <c:showCatName val="0"/>
          <c:showSerName val="0"/>
          <c:showPercent val="0"/>
          <c:showBubbleSize val="0"/>
        </c:dLbls>
        <c:gapWidth val="150"/>
        <c:axId val="269242128"/>
        <c:axId val="269009088"/>
      </c:barChart>
      <c:lineChart>
        <c:grouping val="standard"/>
        <c:varyColors val="0"/>
        <c:ser>
          <c:idx val="1"/>
          <c:order val="1"/>
          <c:tx>
            <c:strRef>
              <c:f>'Water Quality - LDP5'!$H$8</c:f>
              <c:strCache>
                <c:ptCount val="1"/>
                <c:pt idx="0">
                  <c:v>pH EPL 100 Percentile
Lower Concentration Limit
(pH units)</c:v>
                </c:pt>
              </c:strCache>
            </c:strRef>
          </c:tx>
          <c:spPr>
            <a:ln>
              <a:solidFill>
                <a:srgbClr val="A4C8E1"/>
              </a:solidFill>
            </a:ln>
          </c:spPr>
          <c:marker>
            <c:symbol val="none"/>
          </c:marker>
          <c:cat>
            <c:numRef>
              <c:f>'Water Quality - LDP5'!$B$9:$B$172</c:f>
              <c:numCache>
                <c:formatCode>m/d/yyyy</c:formatCode>
                <c:ptCount val="164"/>
                <c:pt idx="0">
                  <c:v>41003</c:v>
                </c:pt>
                <c:pt idx="1">
                  <c:v>41017</c:v>
                </c:pt>
                <c:pt idx="2">
                  <c:v>41031</c:v>
                </c:pt>
                <c:pt idx="3">
                  <c:v>41045</c:v>
                </c:pt>
                <c:pt idx="4">
                  <c:v>41059</c:v>
                </c:pt>
                <c:pt idx="5">
                  <c:v>41073</c:v>
                </c:pt>
                <c:pt idx="6">
                  <c:v>41087</c:v>
                </c:pt>
                <c:pt idx="7">
                  <c:v>41101</c:v>
                </c:pt>
                <c:pt idx="8">
                  <c:v>41115</c:v>
                </c:pt>
                <c:pt idx="9">
                  <c:v>41129</c:v>
                </c:pt>
                <c:pt idx="10">
                  <c:v>41143</c:v>
                </c:pt>
                <c:pt idx="11">
                  <c:v>41157</c:v>
                </c:pt>
                <c:pt idx="12">
                  <c:v>41171</c:v>
                </c:pt>
                <c:pt idx="13">
                  <c:v>41185</c:v>
                </c:pt>
                <c:pt idx="14">
                  <c:v>41199</c:v>
                </c:pt>
                <c:pt idx="15">
                  <c:v>41213</c:v>
                </c:pt>
                <c:pt idx="16">
                  <c:v>41227</c:v>
                </c:pt>
                <c:pt idx="17">
                  <c:v>41241</c:v>
                </c:pt>
                <c:pt idx="18">
                  <c:v>41255</c:v>
                </c:pt>
                <c:pt idx="19">
                  <c:v>41267</c:v>
                </c:pt>
                <c:pt idx="20">
                  <c:v>41281</c:v>
                </c:pt>
                <c:pt idx="21">
                  <c:v>41292</c:v>
                </c:pt>
                <c:pt idx="22">
                  <c:v>41304</c:v>
                </c:pt>
                <c:pt idx="23">
                  <c:v>41318</c:v>
                </c:pt>
                <c:pt idx="24">
                  <c:v>41332</c:v>
                </c:pt>
                <c:pt idx="25">
                  <c:v>41346</c:v>
                </c:pt>
                <c:pt idx="26">
                  <c:v>41360</c:v>
                </c:pt>
                <c:pt idx="27">
                  <c:v>41374</c:v>
                </c:pt>
                <c:pt idx="28">
                  <c:v>41388</c:v>
                </c:pt>
                <c:pt idx="29">
                  <c:v>41402</c:v>
                </c:pt>
                <c:pt idx="30">
                  <c:v>41416</c:v>
                </c:pt>
                <c:pt idx="31">
                  <c:v>41430</c:v>
                </c:pt>
                <c:pt idx="32">
                  <c:v>41444</c:v>
                </c:pt>
                <c:pt idx="33">
                  <c:v>41458</c:v>
                </c:pt>
                <c:pt idx="34">
                  <c:v>41472</c:v>
                </c:pt>
                <c:pt idx="35">
                  <c:v>41485</c:v>
                </c:pt>
                <c:pt idx="36">
                  <c:v>41488</c:v>
                </c:pt>
                <c:pt idx="37">
                  <c:v>41502</c:v>
                </c:pt>
                <c:pt idx="38">
                  <c:v>41516</c:v>
                </c:pt>
                <c:pt idx="39">
                  <c:v>41530</c:v>
                </c:pt>
                <c:pt idx="40">
                  <c:v>41544</c:v>
                </c:pt>
                <c:pt idx="41">
                  <c:v>41558</c:v>
                </c:pt>
                <c:pt idx="42">
                  <c:v>41572</c:v>
                </c:pt>
                <c:pt idx="43">
                  <c:v>41586</c:v>
                </c:pt>
                <c:pt idx="44">
                  <c:v>41600</c:v>
                </c:pt>
                <c:pt idx="45">
                  <c:v>41614</c:v>
                </c:pt>
                <c:pt idx="46">
                  <c:v>41628</c:v>
                </c:pt>
                <c:pt idx="47">
                  <c:v>41642</c:v>
                </c:pt>
                <c:pt idx="48">
                  <c:v>41656</c:v>
                </c:pt>
                <c:pt idx="49">
                  <c:v>41670</c:v>
                </c:pt>
                <c:pt idx="50">
                  <c:v>41684</c:v>
                </c:pt>
                <c:pt idx="51">
                  <c:v>41698</c:v>
                </c:pt>
                <c:pt idx="52">
                  <c:v>41712</c:v>
                </c:pt>
                <c:pt idx="53">
                  <c:v>41726</c:v>
                </c:pt>
                <c:pt idx="54">
                  <c:v>41740</c:v>
                </c:pt>
                <c:pt idx="55">
                  <c:v>41752</c:v>
                </c:pt>
                <c:pt idx="56">
                  <c:v>41761</c:v>
                </c:pt>
                <c:pt idx="57">
                  <c:v>41775</c:v>
                </c:pt>
                <c:pt idx="58">
                  <c:v>41789</c:v>
                </c:pt>
                <c:pt idx="59">
                  <c:v>41803</c:v>
                </c:pt>
                <c:pt idx="60">
                  <c:v>41817</c:v>
                </c:pt>
                <c:pt idx="61">
                  <c:v>41843</c:v>
                </c:pt>
                <c:pt idx="62">
                  <c:v>41863</c:v>
                </c:pt>
                <c:pt idx="63">
                  <c:v>41884</c:v>
                </c:pt>
                <c:pt idx="64">
                  <c:v>41914</c:v>
                </c:pt>
                <c:pt idx="65">
                  <c:v>41946</c:v>
                </c:pt>
                <c:pt idx="66">
                  <c:v>41974</c:v>
                </c:pt>
                <c:pt idx="67">
                  <c:v>42009</c:v>
                </c:pt>
                <c:pt idx="68">
                  <c:v>42037</c:v>
                </c:pt>
                <c:pt idx="69">
                  <c:v>42066</c:v>
                </c:pt>
                <c:pt idx="70">
                  <c:v>42107</c:v>
                </c:pt>
                <c:pt idx="71">
                  <c:v>42130</c:v>
                </c:pt>
                <c:pt idx="72">
                  <c:v>42165</c:v>
                </c:pt>
                <c:pt idx="73">
                  <c:v>42208</c:v>
                </c:pt>
                <c:pt idx="74">
                  <c:v>42234</c:v>
                </c:pt>
                <c:pt idx="75">
                  <c:v>42263</c:v>
                </c:pt>
                <c:pt idx="76">
                  <c:v>42293</c:v>
                </c:pt>
                <c:pt idx="77">
                  <c:v>42327</c:v>
                </c:pt>
                <c:pt idx="78">
                  <c:v>42339</c:v>
                </c:pt>
                <c:pt idx="79">
                  <c:v>42380</c:v>
                </c:pt>
                <c:pt idx="80">
                  <c:v>42422</c:v>
                </c:pt>
                <c:pt idx="81">
                  <c:v>42445</c:v>
                </c:pt>
                <c:pt idx="82">
                  <c:v>42467</c:v>
                </c:pt>
                <c:pt idx="83">
                  <c:v>42507</c:v>
                </c:pt>
                <c:pt idx="84">
                  <c:v>42528</c:v>
                </c:pt>
                <c:pt idx="85">
                  <c:v>42571</c:v>
                </c:pt>
                <c:pt idx="86">
                  <c:v>42591</c:v>
                </c:pt>
                <c:pt idx="87">
                  <c:v>42619</c:v>
                </c:pt>
                <c:pt idx="88">
                  <c:v>42656</c:v>
                </c:pt>
                <c:pt idx="89">
                  <c:v>42677</c:v>
                </c:pt>
                <c:pt idx="90">
                  <c:v>42718</c:v>
                </c:pt>
                <c:pt idx="91">
                  <c:v>42747</c:v>
                </c:pt>
                <c:pt idx="92">
                  <c:v>42782</c:v>
                </c:pt>
                <c:pt idx="93">
                  <c:v>42810</c:v>
                </c:pt>
                <c:pt idx="94">
                  <c:v>42829</c:v>
                </c:pt>
                <c:pt idx="95">
                  <c:v>42873</c:v>
                </c:pt>
                <c:pt idx="96">
                  <c:v>42900</c:v>
                </c:pt>
                <c:pt idx="97">
                  <c:v>42936</c:v>
                </c:pt>
                <c:pt idx="98">
                  <c:v>42950</c:v>
                </c:pt>
                <c:pt idx="99">
                  <c:v>42982</c:v>
                </c:pt>
                <c:pt idx="100">
                  <c:v>43006</c:v>
                </c:pt>
                <c:pt idx="101">
                  <c:v>43017</c:v>
                </c:pt>
                <c:pt idx="102">
                  <c:v>43053</c:v>
                </c:pt>
                <c:pt idx="103">
                  <c:v>43090</c:v>
                </c:pt>
                <c:pt idx="104">
                  <c:v>43110</c:v>
                </c:pt>
                <c:pt idx="105">
                  <c:v>43137</c:v>
                </c:pt>
                <c:pt idx="106">
                  <c:v>43165</c:v>
                </c:pt>
                <c:pt idx="107">
                  <c:v>43201</c:v>
                </c:pt>
                <c:pt idx="108">
                  <c:v>43234</c:v>
                </c:pt>
                <c:pt idx="109">
                  <c:v>43257</c:v>
                </c:pt>
                <c:pt idx="110">
                  <c:v>43297</c:v>
                </c:pt>
                <c:pt idx="111">
                  <c:v>43299</c:v>
                </c:pt>
                <c:pt idx="112">
                  <c:v>43332</c:v>
                </c:pt>
                <c:pt idx="113">
                  <c:v>43357</c:v>
                </c:pt>
                <c:pt idx="114">
                  <c:v>43378</c:v>
                </c:pt>
                <c:pt idx="115">
                  <c:v>43427</c:v>
                </c:pt>
                <c:pt idx="116">
                  <c:v>43447</c:v>
                </c:pt>
                <c:pt idx="117">
                  <c:v>43474</c:v>
                </c:pt>
                <c:pt idx="118">
                  <c:v>43518</c:v>
                </c:pt>
                <c:pt idx="119">
                  <c:v>43531</c:v>
                </c:pt>
                <c:pt idx="120">
                  <c:v>43566</c:v>
                </c:pt>
                <c:pt idx="121">
                  <c:v>43588</c:v>
                </c:pt>
                <c:pt idx="122">
                  <c:v>43619</c:v>
                </c:pt>
                <c:pt idx="123">
                  <c:v>43648</c:v>
                </c:pt>
                <c:pt idx="124">
                  <c:v>43678</c:v>
                </c:pt>
                <c:pt idx="125">
                  <c:v>43710</c:v>
                </c:pt>
                <c:pt idx="126">
                  <c:v>43741</c:v>
                </c:pt>
                <c:pt idx="127">
                  <c:v>43770</c:v>
                </c:pt>
                <c:pt idx="128">
                  <c:v>43805</c:v>
                </c:pt>
                <c:pt idx="129">
                  <c:v>43836</c:v>
                </c:pt>
                <c:pt idx="130">
                  <c:v>43881</c:v>
                </c:pt>
                <c:pt idx="131">
                  <c:v>43910</c:v>
                </c:pt>
                <c:pt idx="132">
                  <c:v>43938</c:v>
                </c:pt>
                <c:pt idx="133">
                  <c:v>43971</c:v>
                </c:pt>
                <c:pt idx="134">
                  <c:v>44007</c:v>
                </c:pt>
                <c:pt idx="135">
                  <c:v>44029</c:v>
                </c:pt>
                <c:pt idx="136">
                  <c:v>44070</c:v>
                </c:pt>
                <c:pt idx="137">
                  <c:v>44098</c:v>
                </c:pt>
                <c:pt idx="138">
                  <c:v>44126</c:v>
                </c:pt>
                <c:pt idx="139">
                  <c:v>44151</c:v>
                </c:pt>
                <c:pt idx="140">
                  <c:v>44182</c:v>
                </c:pt>
                <c:pt idx="141">
                  <c:v>44208</c:v>
                </c:pt>
                <c:pt idx="142">
                  <c:v>44245</c:v>
                </c:pt>
                <c:pt idx="143">
                  <c:v>44272</c:v>
                </c:pt>
                <c:pt idx="144">
                  <c:v>44300</c:v>
                </c:pt>
                <c:pt idx="145">
                  <c:v>44329</c:v>
                </c:pt>
                <c:pt idx="146">
                  <c:v>44375</c:v>
                </c:pt>
                <c:pt idx="147">
                  <c:v>44397</c:v>
                </c:pt>
                <c:pt idx="148">
                  <c:v>44420</c:v>
                </c:pt>
                <c:pt idx="149">
                  <c:v>44453</c:v>
                </c:pt>
                <c:pt idx="150">
                  <c:v>44491</c:v>
                </c:pt>
                <c:pt idx="151">
                  <c:v>44515</c:v>
                </c:pt>
                <c:pt idx="152">
                  <c:v>44544</c:v>
                </c:pt>
                <c:pt idx="153">
                  <c:v>44578</c:v>
                </c:pt>
                <c:pt idx="154">
                  <c:v>44606</c:v>
                </c:pt>
                <c:pt idx="155">
                  <c:v>44634</c:v>
                </c:pt>
                <c:pt idx="156">
                  <c:v>44672</c:v>
                </c:pt>
                <c:pt idx="157">
                  <c:v>44700</c:v>
                </c:pt>
                <c:pt idx="158">
                  <c:v>44728</c:v>
                </c:pt>
                <c:pt idx="159">
                  <c:v>44762</c:v>
                </c:pt>
                <c:pt idx="160">
                  <c:v>44799</c:v>
                </c:pt>
                <c:pt idx="161">
                  <c:v>44827</c:v>
                </c:pt>
                <c:pt idx="162">
                  <c:v>44853</c:v>
                </c:pt>
                <c:pt idx="163">
                  <c:v>44883</c:v>
                </c:pt>
              </c:numCache>
            </c:numRef>
          </c:cat>
          <c:val>
            <c:numRef>
              <c:f>'Water Quality - LDP5'!$H$9:$H$172</c:f>
              <c:numCache>
                <c:formatCode>General</c:formatCode>
                <c:ptCount val="164"/>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6.5</c:v>
                </c:pt>
                <c:pt idx="18">
                  <c:v>6.5</c:v>
                </c:pt>
                <c:pt idx="19">
                  <c:v>6.5</c:v>
                </c:pt>
                <c:pt idx="20">
                  <c:v>6.5</c:v>
                </c:pt>
                <c:pt idx="21">
                  <c:v>6.5</c:v>
                </c:pt>
                <c:pt idx="22">
                  <c:v>6.5</c:v>
                </c:pt>
                <c:pt idx="23">
                  <c:v>6.5</c:v>
                </c:pt>
                <c:pt idx="24">
                  <c:v>6.5</c:v>
                </c:pt>
                <c:pt idx="25">
                  <c:v>6.5</c:v>
                </c:pt>
                <c:pt idx="26">
                  <c:v>6.5</c:v>
                </c:pt>
                <c:pt idx="27">
                  <c:v>6.5</c:v>
                </c:pt>
                <c:pt idx="28">
                  <c:v>6.5</c:v>
                </c:pt>
                <c:pt idx="29">
                  <c:v>6.5</c:v>
                </c:pt>
                <c:pt idx="30">
                  <c:v>6.5</c:v>
                </c:pt>
                <c:pt idx="31">
                  <c:v>6.5</c:v>
                </c:pt>
                <c:pt idx="32">
                  <c:v>6.5</c:v>
                </c:pt>
                <c:pt idx="33">
                  <c:v>6.5</c:v>
                </c:pt>
                <c:pt idx="34">
                  <c:v>6.5</c:v>
                </c:pt>
                <c:pt idx="35">
                  <c:v>6.5</c:v>
                </c:pt>
                <c:pt idx="36">
                  <c:v>6.5</c:v>
                </c:pt>
                <c:pt idx="37">
                  <c:v>6.5</c:v>
                </c:pt>
                <c:pt idx="38">
                  <c:v>6.5</c:v>
                </c:pt>
                <c:pt idx="39">
                  <c:v>6.5</c:v>
                </c:pt>
                <c:pt idx="40">
                  <c:v>6.5</c:v>
                </c:pt>
                <c:pt idx="41">
                  <c:v>6.5</c:v>
                </c:pt>
                <c:pt idx="42">
                  <c:v>6.5</c:v>
                </c:pt>
                <c:pt idx="43">
                  <c:v>6.5</c:v>
                </c:pt>
                <c:pt idx="44">
                  <c:v>6.5</c:v>
                </c:pt>
                <c:pt idx="45">
                  <c:v>6.5</c:v>
                </c:pt>
                <c:pt idx="46">
                  <c:v>6.5</c:v>
                </c:pt>
                <c:pt idx="47">
                  <c:v>6.5</c:v>
                </c:pt>
                <c:pt idx="48">
                  <c:v>6.5</c:v>
                </c:pt>
                <c:pt idx="49">
                  <c:v>6.5</c:v>
                </c:pt>
                <c:pt idx="50">
                  <c:v>6.5</c:v>
                </c:pt>
                <c:pt idx="51">
                  <c:v>6.5</c:v>
                </c:pt>
                <c:pt idx="52">
                  <c:v>6.5</c:v>
                </c:pt>
                <c:pt idx="53">
                  <c:v>6.5</c:v>
                </c:pt>
                <c:pt idx="54">
                  <c:v>6.5</c:v>
                </c:pt>
                <c:pt idx="55">
                  <c:v>6.5</c:v>
                </c:pt>
                <c:pt idx="56">
                  <c:v>6.5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c:v>6.5</c:v>
                </c:pt>
                <c:pt idx="118">
                  <c:v>6.5</c:v>
                </c:pt>
                <c:pt idx="119">
                  <c:v>6.5</c:v>
                </c:pt>
                <c:pt idx="120">
                  <c:v>6.5</c:v>
                </c:pt>
                <c:pt idx="121">
                  <c:v>6.5</c:v>
                </c:pt>
                <c:pt idx="122">
                  <c:v>6.5</c:v>
                </c:pt>
                <c:pt idx="123">
                  <c:v>6.5</c:v>
                </c:pt>
                <c:pt idx="124">
                  <c:v>6.5</c:v>
                </c:pt>
                <c:pt idx="125">
                  <c:v>6.5</c:v>
                </c:pt>
                <c:pt idx="126">
                  <c:v>6.5</c:v>
                </c:pt>
                <c:pt idx="127">
                  <c:v>6.5</c:v>
                </c:pt>
                <c:pt idx="128">
                  <c:v>6.5</c:v>
                </c:pt>
                <c:pt idx="129">
                  <c:v>6.5</c:v>
                </c:pt>
                <c:pt idx="130">
                  <c:v>6.5</c:v>
                </c:pt>
                <c:pt idx="131">
                  <c:v>6.5</c:v>
                </c:pt>
                <c:pt idx="132">
                  <c:v>6.5</c:v>
                </c:pt>
                <c:pt idx="133">
                  <c:v>6.5</c:v>
                </c:pt>
                <c:pt idx="134">
                  <c:v>6.5</c:v>
                </c:pt>
                <c:pt idx="135">
                  <c:v>6.5</c:v>
                </c:pt>
                <c:pt idx="136">
                  <c:v>6.5</c:v>
                </c:pt>
                <c:pt idx="137">
                  <c:v>6.5</c:v>
                </c:pt>
                <c:pt idx="138">
                  <c:v>6.5</c:v>
                </c:pt>
                <c:pt idx="139">
                  <c:v>6.5</c:v>
                </c:pt>
                <c:pt idx="140">
                  <c:v>6.5</c:v>
                </c:pt>
                <c:pt idx="141">
                  <c:v>6.5</c:v>
                </c:pt>
                <c:pt idx="142">
                  <c:v>6.5</c:v>
                </c:pt>
                <c:pt idx="143">
                  <c:v>6.5</c:v>
                </c:pt>
                <c:pt idx="144">
                  <c:v>6.5</c:v>
                </c:pt>
                <c:pt idx="145">
                  <c:v>6.5</c:v>
                </c:pt>
                <c:pt idx="146">
                  <c:v>6.5</c:v>
                </c:pt>
                <c:pt idx="147">
                  <c:v>6.5</c:v>
                </c:pt>
                <c:pt idx="148">
                  <c:v>6.5</c:v>
                </c:pt>
                <c:pt idx="149">
                  <c:v>6.5</c:v>
                </c:pt>
                <c:pt idx="150">
                  <c:v>6.5</c:v>
                </c:pt>
                <c:pt idx="151">
                  <c:v>6.5</c:v>
                </c:pt>
                <c:pt idx="152">
                  <c:v>6.5</c:v>
                </c:pt>
                <c:pt idx="153">
                  <c:v>6.5</c:v>
                </c:pt>
                <c:pt idx="154">
                  <c:v>6.5</c:v>
                </c:pt>
                <c:pt idx="155">
                  <c:v>6.5</c:v>
                </c:pt>
                <c:pt idx="156">
                  <c:v>6.5</c:v>
                </c:pt>
                <c:pt idx="157">
                  <c:v>6.5</c:v>
                </c:pt>
                <c:pt idx="158">
                  <c:v>6.5</c:v>
                </c:pt>
                <c:pt idx="159">
                  <c:v>6.5</c:v>
                </c:pt>
                <c:pt idx="160">
                  <c:v>6.5</c:v>
                </c:pt>
                <c:pt idx="161">
                  <c:v>6.5</c:v>
                </c:pt>
                <c:pt idx="162">
                  <c:v>6.5</c:v>
                </c:pt>
                <c:pt idx="163">
                  <c:v>6.5</c:v>
                </c:pt>
              </c:numCache>
            </c:numRef>
          </c:val>
          <c:smooth val="0"/>
          <c:extLst>
            <c:ext xmlns:c16="http://schemas.microsoft.com/office/drawing/2014/chart" uri="{C3380CC4-5D6E-409C-BE32-E72D297353CC}">
              <c16:uniqueId val="{00000001-73DD-461D-90DF-BB3F53F16473}"/>
            </c:ext>
          </c:extLst>
        </c:ser>
        <c:ser>
          <c:idx val="2"/>
          <c:order val="2"/>
          <c:tx>
            <c:strRef>
              <c:f>'Water Quality - LDP5'!$I$8</c:f>
              <c:strCache>
                <c:ptCount val="1"/>
                <c:pt idx="0">
                  <c:v>pH EPL 100 Percentile 
Upper Concentration Limit
(pH units)</c:v>
                </c:pt>
              </c:strCache>
            </c:strRef>
          </c:tx>
          <c:spPr>
            <a:ln>
              <a:solidFill>
                <a:schemeClr val="accent5"/>
              </a:solidFill>
            </a:ln>
          </c:spPr>
          <c:marker>
            <c:symbol val="none"/>
          </c:marker>
          <c:cat>
            <c:numRef>
              <c:f>'Water Quality - LDP5'!$B$9:$B$172</c:f>
              <c:numCache>
                <c:formatCode>m/d/yyyy</c:formatCode>
                <c:ptCount val="164"/>
                <c:pt idx="0">
                  <c:v>41003</c:v>
                </c:pt>
                <c:pt idx="1">
                  <c:v>41017</c:v>
                </c:pt>
                <c:pt idx="2">
                  <c:v>41031</c:v>
                </c:pt>
                <c:pt idx="3">
                  <c:v>41045</c:v>
                </c:pt>
                <c:pt idx="4">
                  <c:v>41059</c:v>
                </c:pt>
                <c:pt idx="5">
                  <c:v>41073</c:v>
                </c:pt>
                <c:pt idx="6">
                  <c:v>41087</c:v>
                </c:pt>
                <c:pt idx="7">
                  <c:v>41101</c:v>
                </c:pt>
                <c:pt idx="8">
                  <c:v>41115</c:v>
                </c:pt>
                <c:pt idx="9">
                  <c:v>41129</c:v>
                </c:pt>
                <c:pt idx="10">
                  <c:v>41143</c:v>
                </c:pt>
                <c:pt idx="11">
                  <c:v>41157</c:v>
                </c:pt>
                <c:pt idx="12">
                  <c:v>41171</c:v>
                </c:pt>
                <c:pt idx="13">
                  <c:v>41185</c:v>
                </c:pt>
                <c:pt idx="14">
                  <c:v>41199</c:v>
                </c:pt>
                <c:pt idx="15">
                  <c:v>41213</c:v>
                </c:pt>
                <c:pt idx="16">
                  <c:v>41227</c:v>
                </c:pt>
                <c:pt idx="17">
                  <c:v>41241</c:v>
                </c:pt>
                <c:pt idx="18">
                  <c:v>41255</c:v>
                </c:pt>
                <c:pt idx="19">
                  <c:v>41267</c:v>
                </c:pt>
                <c:pt idx="20">
                  <c:v>41281</c:v>
                </c:pt>
                <c:pt idx="21">
                  <c:v>41292</c:v>
                </c:pt>
                <c:pt idx="22">
                  <c:v>41304</c:v>
                </c:pt>
                <c:pt idx="23">
                  <c:v>41318</c:v>
                </c:pt>
                <c:pt idx="24">
                  <c:v>41332</c:v>
                </c:pt>
                <c:pt idx="25">
                  <c:v>41346</c:v>
                </c:pt>
                <c:pt idx="26">
                  <c:v>41360</c:v>
                </c:pt>
                <c:pt idx="27">
                  <c:v>41374</c:v>
                </c:pt>
                <c:pt idx="28">
                  <c:v>41388</c:v>
                </c:pt>
                <c:pt idx="29">
                  <c:v>41402</c:v>
                </c:pt>
                <c:pt idx="30">
                  <c:v>41416</c:v>
                </c:pt>
                <c:pt idx="31">
                  <c:v>41430</c:v>
                </c:pt>
                <c:pt idx="32">
                  <c:v>41444</c:v>
                </c:pt>
                <c:pt idx="33">
                  <c:v>41458</c:v>
                </c:pt>
                <c:pt idx="34">
                  <c:v>41472</c:v>
                </c:pt>
                <c:pt idx="35">
                  <c:v>41485</c:v>
                </c:pt>
                <c:pt idx="36">
                  <c:v>41488</c:v>
                </c:pt>
                <c:pt idx="37">
                  <c:v>41502</c:v>
                </c:pt>
                <c:pt idx="38">
                  <c:v>41516</c:v>
                </c:pt>
                <c:pt idx="39">
                  <c:v>41530</c:v>
                </c:pt>
                <c:pt idx="40">
                  <c:v>41544</c:v>
                </c:pt>
                <c:pt idx="41">
                  <c:v>41558</c:v>
                </c:pt>
                <c:pt idx="42">
                  <c:v>41572</c:v>
                </c:pt>
                <c:pt idx="43">
                  <c:v>41586</c:v>
                </c:pt>
                <c:pt idx="44">
                  <c:v>41600</c:v>
                </c:pt>
                <c:pt idx="45">
                  <c:v>41614</c:v>
                </c:pt>
                <c:pt idx="46">
                  <c:v>41628</c:v>
                </c:pt>
                <c:pt idx="47">
                  <c:v>41642</c:v>
                </c:pt>
                <c:pt idx="48">
                  <c:v>41656</c:v>
                </c:pt>
                <c:pt idx="49">
                  <c:v>41670</c:v>
                </c:pt>
                <c:pt idx="50">
                  <c:v>41684</c:v>
                </c:pt>
                <c:pt idx="51">
                  <c:v>41698</c:v>
                </c:pt>
                <c:pt idx="52">
                  <c:v>41712</c:v>
                </c:pt>
                <c:pt idx="53">
                  <c:v>41726</c:v>
                </c:pt>
                <c:pt idx="54">
                  <c:v>41740</c:v>
                </c:pt>
                <c:pt idx="55">
                  <c:v>41752</c:v>
                </c:pt>
                <c:pt idx="56">
                  <c:v>41761</c:v>
                </c:pt>
                <c:pt idx="57">
                  <c:v>41775</c:v>
                </c:pt>
                <c:pt idx="58">
                  <c:v>41789</c:v>
                </c:pt>
                <c:pt idx="59">
                  <c:v>41803</c:v>
                </c:pt>
                <c:pt idx="60">
                  <c:v>41817</c:v>
                </c:pt>
                <c:pt idx="61">
                  <c:v>41843</c:v>
                </c:pt>
                <c:pt idx="62">
                  <c:v>41863</c:v>
                </c:pt>
                <c:pt idx="63">
                  <c:v>41884</c:v>
                </c:pt>
                <c:pt idx="64">
                  <c:v>41914</c:v>
                </c:pt>
                <c:pt idx="65">
                  <c:v>41946</c:v>
                </c:pt>
                <c:pt idx="66">
                  <c:v>41974</c:v>
                </c:pt>
                <c:pt idx="67">
                  <c:v>42009</c:v>
                </c:pt>
                <c:pt idx="68">
                  <c:v>42037</c:v>
                </c:pt>
                <c:pt idx="69">
                  <c:v>42066</c:v>
                </c:pt>
                <c:pt idx="70">
                  <c:v>42107</c:v>
                </c:pt>
                <c:pt idx="71">
                  <c:v>42130</c:v>
                </c:pt>
                <c:pt idx="72">
                  <c:v>42165</c:v>
                </c:pt>
                <c:pt idx="73">
                  <c:v>42208</c:v>
                </c:pt>
                <c:pt idx="74">
                  <c:v>42234</c:v>
                </c:pt>
                <c:pt idx="75">
                  <c:v>42263</c:v>
                </c:pt>
                <c:pt idx="76">
                  <c:v>42293</c:v>
                </c:pt>
                <c:pt idx="77">
                  <c:v>42327</c:v>
                </c:pt>
                <c:pt idx="78">
                  <c:v>42339</c:v>
                </c:pt>
                <c:pt idx="79">
                  <c:v>42380</c:v>
                </c:pt>
                <c:pt idx="80">
                  <c:v>42422</c:v>
                </c:pt>
                <c:pt idx="81">
                  <c:v>42445</c:v>
                </c:pt>
                <c:pt idx="82">
                  <c:v>42467</c:v>
                </c:pt>
                <c:pt idx="83">
                  <c:v>42507</c:v>
                </c:pt>
                <c:pt idx="84">
                  <c:v>42528</c:v>
                </c:pt>
                <c:pt idx="85">
                  <c:v>42571</c:v>
                </c:pt>
                <c:pt idx="86">
                  <c:v>42591</c:v>
                </c:pt>
                <c:pt idx="87">
                  <c:v>42619</c:v>
                </c:pt>
                <c:pt idx="88">
                  <c:v>42656</c:v>
                </c:pt>
                <c:pt idx="89">
                  <c:v>42677</c:v>
                </c:pt>
                <c:pt idx="90">
                  <c:v>42718</c:v>
                </c:pt>
                <c:pt idx="91">
                  <c:v>42747</c:v>
                </c:pt>
                <c:pt idx="92">
                  <c:v>42782</c:v>
                </c:pt>
                <c:pt idx="93">
                  <c:v>42810</c:v>
                </c:pt>
                <c:pt idx="94">
                  <c:v>42829</c:v>
                </c:pt>
                <c:pt idx="95">
                  <c:v>42873</c:v>
                </c:pt>
                <c:pt idx="96">
                  <c:v>42900</c:v>
                </c:pt>
                <c:pt idx="97">
                  <c:v>42936</c:v>
                </c:pt>
                <c:pt idx="98">
                  <c:v>42950</c:v>
                </c:pt>
                <c:pt idx="99">
                  <c:v>42982</c:v>
                </c:pt>
                <c:pt idx="100">
                  <c:v>43006</c:v>
                </c:pt>
                <c:pt idx="101">
                  <c:v>43017</c:v>
                </c:pt>
                <c:pt idx="102">
                  <c:v>43053</c:v>
                </c:pt>
                <c:pt idx="103">
                  <c:v>43090</c:v>
                </c:pt>
                <c:pt idx="104">
                  <c:v>43110</c:v>
                </c:pt>
                <c:pt idx="105">
                  <c:v>43137</c:v>
                </c:pt>
                <c:pt idx="106">
                  <c:v>43165</c:v>
                </c:pt>
                <c:pt idx="107">
                  <c:v>43201</c:v>
                </c:pt>
                <c:pt idx="108">
                  <c:v>43234</c:v>
                </c:pt>
                <c:pt idx="109">
                  <c:v>43257</c:v>
                </c:pt>
                <c:pt idx="110">
                  <c:v>43297</c:v>
                </c:pt>
                <c:pt idx="111">
                  <c:v>43299</c:v>
                </c:pt>
                <c:pt idx="112">
                  <c:v>43332</c:v>
                </c:pt>
                <c:pt idx="113">
                  <c:v>43357</c:v>
                </c:pt>
                <c:pt idx="114">
                  <c:v>43378</c:v>
                </c:pt>
                <c:pt idx="115">
                  <c:v>43427</c:v>
                </c:pt>
                <c:pt idx="116">
                  <c:v>43447</c:v>
                </c:pt>
                <c:pt idx="117">
                  <c:v>43474</c:v>
                </c:pt>
                <c:pt idx="118">
                  <c:v>43518</c:v>
                </c:pt>
                <c:pt idx="119">
                  <c:v>43531</c:v>
                </c:pt>
                <c:pt idx="120">
                  <c:v>43566</c:v>
                </c:pt>
                <c:pt idx="121">
                  <c:v>43588</c:v>
                </c:pt>
                <c:pt idx="122">
                  <c:v>43619</c:v>
                </c:pt>
                <c:pt idx="123">
                  <c:v>43648</c:v>
                </c:pt>
                <c:pt idx="124">
                  <c:v>43678</c:v>
                </c:pt>
                <c:pt idx="125">
                  <c:v>43710</c:v>
                </c:pt>
                <c:pt idx="126">
                  <c:v>43741</c:v>
                </c:pt>
                <c:pt idx="127">
                  <c:v>43770</c:v>
                </c:pt>
                <c:pt idx="128">
                  <c:v>43805</c:v>
                </c:pt>
                <c:pt idx="129">
                  <c:v>43836</c:v>
                </c:pt>
                <c:pt idx="130">
                  <c:v>43881</c:v>
                </c:pt>
                <c:pt idx="131">
                  <c:v>43910</c:v>
                </c:pt>
                <c:pt idx="132">
                  <c:v>43938</c:v>
                </c:pt>
                <c:pt idx="133">
                  <c:v>43971</c:v>
                </c:pt>
                <c:pt idx="134">
                  <c:v>44007</c:v>
                </c:pt>
                <c:pt idx="135">
                  <c:v>44029</c:v>
                </c:pt>
                <c:pt idx="136">
                  <c:v>44070</c:v>
                </c:pt>
                <c:pt idx="137">
                  <c:v>44098</c:v>
                </c:pt>
                <c:pt idx="138">
                  <c:v>44126</c:v>
                </c:pt>
                <c:pt idx="139">
                  <c:v>44151</c:v>
                </c:pt>
                <c:pt idx="140">
                  <c:v>44182</c:v>
                </c:pt>
                <c:pt idx="141">
                  <c:v>44208</c:v>
                </c:pt>
                <c:pt idx="142">
                  <c:v>44245</c:v>
                </c:pt>
                <c:pt idx="143">
                  <c:v>44272</c:v>
                </c:pt>
                <c:pt idx="144">
                  <c:v>44300</c:v>
                </c:pt>
                <c:pt idx="145">
                  <c:v>44329</c:v>
                </c:pt>
                <c:pt idx="146">
                  <c:v>44375</c:v>
                </c:pt>
                <c:pt idx="147">
                  <c:v>44397</c:v>
                </c:pt>
                <c:pt idx="148">
                  <c:v>44420</c:v>
                </c:pt>
                <c:pt idx="149">
                  <c:v>44453</c:v>
                </c:pt>
                <c:pt idx="150">
                  <c:v>44491</c:v>
                </c:pt>
                <c:pt idx="151">
                  <c:v>44515</c:v>
                </c:pt>
                <c:pt idx="152">
                  <c:v>44544</c:v>
                </c:pt>
                <c:pt idx="153">
                  <c:v>44578</c:v>
                </c:pt>
                <c:pt idx="154">
                  <c:v>44606</c:v>
                </c:pt>
                <c:pt idx="155">
                  <c:v>44634</c:v>
                </c:pt>
                <c:pt idx="156">
                  <c:v>44672</c:v>
                </c:pt>
                <c:pt idx="157">
                  <c:v>44700</c:v>
                </c:pt>
                <c:pt idx="158">
                  <c:v>44728</c:v>
                </c:pt>
                <c:pt idx="159">
                  <c:v>44762</c:v>
                </c:pt>
                <c:pt idx="160">
                  <c:v>44799</c:v>
                </c:pt>
                <c:pt idx="161">
                  <c:v>44827</c:v>
                </c:pt>
                <c:pt idx="162">
                  <c:v>44853</c:v>
                </c:pt>
                <c:pt idx="163">
                  <c:v>44883</c:v>
                </c:pt>
              </c:numCache>
            </c:numRef>
          </c:cat>
          <c:val>
            <c:numRef>
              <c:f>'Water Quality - LDP5'!$I$9:$I$172</c:f>
              <c:numCache>
                <c:formatCode>0.0</c:formatCode>
                <c:ptCount val="164"/>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9</c:v>
                </c:pt>
                <c:pt idx="64">
                  <c:v>9</c:v>
                </c:pt>
                <c:pt idx="65">
                  <c:v>9</c:v>
                </c:pt>
                <c:pt idx="66">
                  <c:v>9</c:v>
                </c:pt>
                <c:pt idx="67">
                  <c:v>9</c:v>
                </c:pt>
                <c:pt idx="68">
                  <c:v>9</c:v>
                </c:pt>
                <c:pt idx="69">
                  <c:v>9</c:v>
                </c:pt>
                <c:pt idx="70">
                  <c:v>9</c:v>
                </c:pt>
                <c:pt idx="71">
                  <c:v>9</c:v>
                </c:pt>
                <c:pt idx="72">
                  <c:v>9</c:v>
                </c:pt>
                <c:pt idx="73">
                  <c:v>9</c:v>
                </c:pt>
                <c:pt idx="74">
                  <c:v>9</c:v>
                </c:pt>
                <c:pt idx="75">
                  <c:v>9</c:v>
                </c:pt>
                <c:pt idx="76">
                  <c:v>9</c:v>
                </c:pt>
                <c:pt idx="77">
                  <c:v>9</c:v>
                </c:pt>
                <c:pt idx="78">
                  <c:v>9</c:v>
                </c:pt>
                <c:pt idx="79">
                  <c:v>9</c:v>
                </c:pt>
                <c:pt idx="80">
                  <c:v>9</c:v>
                </c:pt>
                <c:pt idx="81">
                  <c:v>9</c:v>
                </c:pt>
                <c:pt idx="82">
                  <c:v>9</c:v>
                </c:pt>
                <c:pt idx="83">
                  <c:v>9</c:v>
                </c:pt>
                <c:pt idx="84">
                  <c:v>9</c:v>
                </c:pt>
                <c:pt idx="85">
                  <c:v>9</c:v>
                </c:pt>
                <c:pt idx="86">
                  <c:v>9</c:v>
                </c:pt>
                <c:pt idx="87">
                  <c:v>9</c:v>
                </c:pt>
                <c:pt idx="88">
                  <c:v>9</c:v>
                </c:pt>
                <c:pt idx="89">
                  <c:v>9</c:v>
                </c:pt>
                <c:pt idx="90">
                  <c:v>9</c:v>
                </c:pt>
                <c:pt idx="91">
                  <c:v>9</c:v>
                </c:pt>
                <c:pt idx="92">
                  <c:v>9</c:v>
                </c:pt>
                <c:pt idx="93">
                  <c:v>9</c:v>
                </c:pt>
                <c:pt idx="94">
                  <c:v>9</c:v>
                </c:pt>
                <c:pt idx="95">
                  <c:v>9</c:v>
                </c:pt>
                <c:pt idx="96">
                  <c:v>9</c:v>
                </c:pt>
                <c:pt idx="97">
                  <c:v>9</c:v>
                </c:pt>
                <c:pt idx="98">
                  <c:v>9</c:v>
                </c:pt>
                <c:pt idx="99">
                  <c:v>9</c:v>
                </c:pt>
                <c:pt idx="100">
                  <c:v>9</c:v>
                </c:pt>
                <c:pt idx="101">
                  <c:v>9</c:v>
                </c:pt>
                <c:pt idx="102">
                  <c:v>9</c:v>
                </c:pt>
                <c:pt idx="103">
                  <c:v>9</c:v>
                </c:pt>
                <c:pt idx="104">
                  <c:v>9</c:v>
                </c:pt>
                <c:pt idx="105">
                  <c:v>9</c:v>
                </c:pt>
                <c:pt idx="106">
                  <c:v>9</c:v>
                </c:pt>
                <c:pt idx="107">
                  <c:v>9</c:v>
                </c:pt>
                <c:pt idx="108">
                  <c:v>9</c:v>
                </c:pt>
                <c:pt idx="109">
                  <c:v>9</c:v>
                </c:pt>
                <c:pt idx="110">
                  <c:v>9</c:v>
                </c:pt>
                <c:pt idx="111">
                  <c:v>9</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9</c:v>
                </c:pt>
                <c:pt idx="127">
                  <c:v>9</c:v>
                </c:pt>
                <c:pt idx="128">
                  <c:v>9</c:v>
                </c:pt>
                <c:pt idx="129">
                  <c:v>9</c:v>
                </c:pt>
                <c:pt idx="130">
                  <c:v>9</c:v>
                </c:pt>
                <c:pt idx="131">
                  <c:v>9</c:v>
                </c:pt>
                <c:pt idx="132">
                  <c:v>9</c:v>
                </c:pt>
                <c:pt idx="133">
                  <c:v>9</c:v>
                </c:pt>
                <c:pt idx="134">
                  <c:v>9</c:v>
                </c:pt>
                <c:pt idx="135">
                  <c:v>9</c:v>
                </c:pt>
                <c:pt idx="136">
                  <c:v>9</c:v>
                </c:pt>
                <c:pt idx="137">
                  <c:v>9</c:v>
                </c:pt>
                <c:pt idx="138">
                  <c:v>9</c:v>
                </c:pt>
                <c:pt idx="139">
                  <c:v>9</c:v>
                </c:pt>
                <c:pt idx="140">
                  <c:v>9</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9</c:v>
                </c:pt>
                <c:pt idx="160">
                  <c:v>9</c:v>
                </c:pt>
                <c:pt idx="161">
                  <c:v>9</c:v>
                </c:pt>
                <c:pt idx="162">
                  <c:v>9</c:v>
                </c:pt>
                <c:pt idx="163">
                  <c:v>9</c:v>
                </c:pt>
              </c:numCache>
            </c:numRef>
          </c:val>
          <c:smooth val="0"/>
          <c:extLst>
            <c:ext xmlns:c16="http://schemas.microsoft.com/office/drawing/2014/chart" uri="{C3380CC4-5D6E-409C-BE32-E72D297353CC}">
              <c16:uniqueId val="{00000002-73DD-461D-90DF-BB3F53F16473}"/>
            </c:ext>
          </c:extLst>
        </c:ser>
        <c:dLbls>
          <c:showLegendKey val="0"/>
          <c:showVal val="0"/>
          <c:showCatName val="0"/>
          <c:showSerName val="0"/>
          <c:showPercent val="0"/>
          <c:showBubbleSize val="0"/>
        </c:dLbls>
        <c:marker val="1"/>
        <c:smooth val="0"/>
        <c:axId val="269242128"/>
        <c:axId val="269009088"/>
      </c:lineChart>
      <c:catAx>
        <c:axId val="26924212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69009088"/>
        <c:crosses val="autoZero"/>
        <c:auto val="0"/>
        <c:lblAlgn val="ctr"/>
        <c:lblOffset val="100"/>
        <c:noMultiLvlLbl val="0"/>
      </c:catAx>
      <c:valAx>
        <c:axId val="269009088"/>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26924212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legendEntry>
        <c:idx val="2"/>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Turbidity</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'Water Quality - LDP29'!$I$8</c:f>
              <c:strCache>
                <c:ptCount val="1"/>
                <c:pt idx="0">
                  <c:v>Turbidity
(NTU)</c:v>
                </c:pt>
              </c:strCache>
            </c:strRef>
          </c:tx>
          <c:spPr>
            <a:solidFill>
              <a:schemeClr val="tx1"/>
            </a:solidFill>
          </c:spPr>
          <c:invertIfNegative val="0"/>
          <c:cat>
            <c:numRef>
              <c:f>'Water Quality - LDP29'!$B$9:$B$11</c:f>
              <c:numCache>
                <c:formatCode>m/d/yyyy</c:formatCode>
                <c:ptCount val="3"/>
                <c:pt idx="0">
                  <c:v>44819</c:v>
                </c:pt>
                <c:pt idx="1">
                  <c:v>44852</c:v>
                </c:pt>
                <c:pt idx="2">
                  <c:v>44870</c:v>
                </c:pt>
              </c:numCache>
            </c:numRef>
          </c:cat>
          <c:val>
            <c:numRef>
              <c:f>'Water Quality - LDP29'!$I$9:$I$11</c:f>
              <c:numCache>
                <c:formatCode>General</c:formatCode>
                <c:ptCount val="3"/>
                <c:pt idx="0">
                  <c:v>1.1000000000000001</c:v>
                </c:pt>
                <c:pt idx="1">
                  <c:v>2.4</c:v>
                </c:pt>
                <c:pt idx="2">
                  <c:v>6.6</c:v>
                </c:pt>
              </c:numCache>
            </c:numRef>
          </c:val>
          <c:extLst>
            <c:ext xmlns:c16="http://schemas.microsoft.com/office/drawing/2014/chart" uri="{C3380CC4-5D6E-409C-BE32-E72D297353CC}">
              <c16:uniqueId val="{00000000-92E4-4268-8C0D-02465EE143C4}"/>
            </c:ext>
          </c:extLst>
        </c:ser>
        <c:dLbls>
          <c:showLegendKey val="0"/>
          <c:showVal val="0"/>
          <c:showCatName val="0"/>
          <c:showSerName val="0"/>
          <c:showPercent val="0"/>
          <c:showBubbleSize val="0"/>
        </c:dLbls>
        <c:gapWidth val="150"/>
        <c:axId val="269242128"/>
        <c:axId val="269009088"/>
      </c:barChart>
      <c:lineChart>
        <c:grouping val="standard"/>
        <c:varyColors val="0"/>
        <c:ser>
          <c:idx val="1"/>
          <c:order val="1"/>
          <c:tx>
            <c:strRef>
              <c:f>'Water Quality - LDP29'!$J$8</c:f>
              <c:strCache>
                <c:ptCount val="1"/>
                <c:pt idx="0">
                  <c:v>Turbidity
(NTU)
EPL 100 Percentile Limit</c:v>
                </c:pt>
              </c:strCache>
            </c:strRef>
          </c:tx>
          <c:spPr>
            <a:ln>
              <a:solidFill>
                <a:srgbClr val="FF0000"/>
              </a:solidFill>
            </a:ln>
          </c:spPr>
          <c:marker>
            <c:symbol val="none"/>
          </c:marker>
          <c:cat>
            <c:numRef>
              <c:f>'Water Quality - LDP29'!$B$9:$B$11</c:f>
              <c:numCache>
                <c:formatCode>m/d/yyyy</c:formatCode>
                <c:ptCount val="3"/>
                <c:pt idx="0">
                  <c:v>44819</c:v>
                </c:pt>
                <c:pt idx="1">
                  <c:v>44852</c:v>
                </c:pt>
                <c:pt idx="2">
                  <c:v>44870</c:v>
                </c:pt>
              </c:numCache>
            </c:numRef>
          </c:cat>
          <c:val>
            <c:numRef>
              <c:f>'Water Quality - LDP29'!$J$9:$J$11</c:f>
              <c:numCache>
                <c:formatCode>0</c:formatCode>
                <c:ptCount val="3"/>
                <c:pt idx="0">
                  <c:v>100</c:v>
                </c:pt>
                <c:pt idx="1">
                  <c:v>100</c:v>
                </c:pt>
                <c:pt idx="2">
                  <c:v>100</c:v>
                </c:pt>
              </c:numCache>
            </c:numRef>
          </c:val>
          <c:smooth val="0"/>
          <c:extLst>
            <c:ext xmlns:c16="http://schemas.microsoft.com/office/drawing/2014/chart" uri="{C3380CC4-5D6E-409C-BE32-E72D297353CC}">
              <c16:uniqueId val="{00000001-92E4-4268-8C0D-02465EE143C4}"/>
            </c:ext>
          </c:extLst>
        </c:ser>
        <c:dLbls>
          <c:showLegendKey val="0"/>
          <c:showVal val="0"/>
          <c:showCatName val="0"/>
          <c:showSerName val="0"/>
          <c:showPercent val="0"/>
          <c:showBubbleSize val="0"/>
        </c:dLbls>
        <c:marker val="1"/>
        <c:smooth val="0"/>
        <c:axId val="269242128"/>
        <c:axId val="269009088"/>
      </c:lineChart>
      <c:catAx>
        <c:axId val="26924212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69009088"/>
        <c:crosses val="autoZero"/>
        <c:auto val="0"/>
        <c:lblAlgn val="ctr"/>
        <c:lblOffset val="100"/>
        <c:noMultiLvlLbl val="0"/>
      </c:catAx>
      <c:valAx>
        <c:axId val="26900908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6924212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TSS</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'Water Quality - LDP31'!$G$8</c:f>
              <c:strCache>
                <c:ptCount val="1"/>
                <c:pt idx="0">
                  <c:v>TSS  (mg/L)</c:v>
                </c:pt>
              </c:strCache>
            </c:strRef>
          </c:tx>
          <c:spPr>
            <a:solidFill>
              <a:schemeClr val="tx1"/>
            </a:solidFill>
            <a:ln>
              <a:solidFill>
                <a:schemeClr val="tx1"/>
              </a:solidFill>
            </a:ln>
          </c:spPr>
          <c:invertIfNegative val="0"/>
          <c:cat>
            <c:numRef>
              <c:f>'Water Quality - LDP31'!$B$9:$B$10</c:f>
              <c:numCache>
                <c:formatCode>m/d/yyyy</c:formatCode>
                <c:ptCount val="2"/>
                <c:pt idx="0">
                  <c:v>44852</c:v>
                </c:pt>
                <c:pt idx="1">
                  <c:v>44870</c:v>
                </c:pt>
              </c:numCache>
            </c:numRef>
          </c:cat>
          <c:val>
            <c:numRef>
              <c:f>'Water Quality - LDP31'!$G$9:$G$10</c:f>
              <c:numCache>
                <c:formatCode>General</c:formatCode>
                <c:ptCount val="2"/>
                <c:pt idx="0">
                  <c:v>5</c:v>
                </c:pt>
                <c:pt idx="1">
                  <c:v>5</c:v>
                </c:pt>
              </c:numCache>
            </c:numRef>
          </c:val>
          <c:extLst>
            <c:ext xmlns:c16="http://schemas.microsoft.com/office/drawing/2014/chart" uri="{C3380CC4-5D6E-409C-BE32-E72D297353CC}">
              <c16:uniqueId val="{00000004-8184-4E87-B9AA-9BD3F861507A}"/>
            </c:ext>
          </c:extLst>
        </c:ser>
        <c:dLbls>
          <c:showLegendKey val="0"/>
          <c:showVal val="0"/>
          <c:showCatName val="0"/>
          <c:showSerName val="0"/>
          <c:showPercent val="0"/>
          <c:showBubbleSize val="0"/>
        </c:dLbls>
        <c:gapWidth val="150"/>
        <c:axId val="269242128"/>
        <c:axId val="269009088"/>
      </c:barChart>
      <c:lineChart>
        <c:grouping val="standard"/>
        <c:varyColors val="0"/>
        <c:ser>
          <c:idx val="1"/>
          <c:order val="1"/>
          <c:tx>
            <c:strRef>
              <c:f>'Water Quality - LDP31'!$H$8</c:f>
              <c:strCache>
                <c:ptCount val="1"/>
                <c:pt idx="0">
                  <c:v>TSS
(mg/L)
EPL 100 Percentile Limit</c:v>
                </c:pt>
              </c:strCache>
            </c:strRef>
          </c:tx>
          <c:spPr>
            <a:ln>
              <a:solidFill>
                <a:srgbClr val="FF0000"/>
              </a:solidFill>
            </a:ln>
          </c:spPr>
          <c:marker>
            <c:symbol val="none"/>
          </c:marker>
          <c:cat>
            <c:numRef>
              <c:f>'Water Quality - LDP31'!$B$9:$B$10</c:f>
              <c:numCache>
                <c:formatCode>m/d/yyyy</c:formatCode>
                <c:ptCount val="2"/>
                <c:pt idx="0">
                  <c:v>44852</c:v>
                </c:pt>
                <c:pt idx="1">
                  <c:v>44870</c:v>
                </c:pt>
              </c:numCache>
            </c:numRef>
          </c:cat>
          <c:val>
            <c:numRef>
              <c:f>'Water Quality - LDP31'!$H$9:$H$10</c:f>
              <c:numCache>
                <c:formatCode>0</c:formatCode>
                <c:ptCount val="2"/>
                <c:pt idx="0">
                  <c:v>50</c:v>
                </c:pt>
                <c:pt idx="1">
                  <c:v>50</c:v>
                </c:pt>
              </c:numCache>
            </c:numRef>
          </c:val>
          <c:smooth val="0"/>
          <c:extLst>
            <c:ext xmlns:c16="http://schemas.microsoft.com/office/drawing/2014/chart" uri="{C3380CC4-5D6E-409C-BE32-E72D297353CC}">
              <c16:uniqueId val="{00000005-8184-4E87-B9AA-9BD3F861507A}"/>
            </c:ext>
          </c:extLst>
        </c:ser>
        <c:dLbls>
          <c:showLegendKey val="0"/>
          <c:showVal val="0"/>
          <c:showCatName val="0"/>
          <c:showSerName val="0"/>
          <c:showPercent val="0"/>
          <c:showBubbleSize val="0"/>
        </c:dLbls>
        <c:marker val="1"/>
        <c:smooth val="0"/>
        <c:axId val="269242128"/>
        <c:axId val="269009088"/>
      </c:lineChart>
      <c:catAx>
        <c:axId val="26924212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69009088"/>
        <c:crosses val="autoZero"/>
        <c:auto val="0"/>
        <c:lblAlgn val="ctr"/>
        <c:lblOffset val="100"/>
        <c:noMultiLvlLbl val="0"/>
      </c:catAx>
      <c:valAx>
        <c:axId val="26900908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6924212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Turbidity</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'Water Quality - LDP31'!$I$8</c:f>
              <c:strCache>
                <c:ptCount val="1"/>
                <c:pt idx="0">
                  <c:v>Turbidity
(NTU)</c:v>
                </c:pt>
              </c:strCache>
            </c:strRef>
          </c:tx>
          <c:spPr>
            <a:solidFill>
              <a:schemeClr val="tx1"/>
            </a:solidFill>
          </c:spPr>
          <c:invertIfNegative val="0"/>
          <c:cat>
            <c:numRef>
              <c:f>'Water Quality - LDP31'!$B$9:$B$10</c:f>
              <c:numCache>
                <c:formatCode>m/d/yyyy</c:formatCode>
                <c:ptCount val="2"/>
                <c:pt idx="0">
                  <c:v>44852</c:v>
                </c:pt>
                <c:pt idx="1">
                  <c:v>44870</c:v>
                </c:pt>
              </c:numCache>
            </c:numRef>
          </c:cat>
          <c:val>
            <c:numRef>
              <c:f>'Water Quality - LDP31'!$I$9:$I$10</c:f>
              <c:numCache>
                <c:formatCode>General</c:formatCode>
                <c:ptCount val="2"/>
                <c:pt idx="0">
                  <c:v>2.2000000000000002</c:v>
                </c:pt>
                <c:pt idx="1">
                  <c:v>4.4000000000000004</c:v>
                </c:pt>
              </c:numCache>
            </c:numRef>
          </c:val>
          <c:extLst>
            <c:ext xmlns:c16="http://schemas.microsoft.com/office/drawing/2014/chart" uri="{C3380CC4-5D6E-409C-BE32-E72D297353CC}">
              <c16:uniqueId val="{00000000-4945-42DF-99DD-E6398A6F24CD}"/>
            </c:ext>
          </c:extLst>
        </c:ser>
        <c:dLbls>
          <c:showLegendKey val="0"/>
          <c:showVal val="0"/>
          <c:showCatName val="0"/>
          <c:showSerName val="0"/>
          <c:showPercent val="0"/>
          <c:showBubbleSize val="0"/>
        </c:dLbls>
        <c:gapWidth val="150"/>
        <c:axId val="269242128"/>
        <c:axId val="269009088"/>
      </c:barChart>
      <c:lineChart>
        <c:grouping val="standard"/>
        <c:varyColors val="0"/>
        <c:ser>
          <c:idx val="1"/>
          <c:order val="1"/>
          <c:tx>
            <c:strRef>
              <c:f>'Water Quality - LDP31'!$J$8</c:f>
              <c:strCache>
                <c:ptCount val="1"/>
                <c:pt idx="0">
                  <c:v>Turbidity
(NTU)
EPL 100 Percentile Limit</c:v>
                </c:pt>
              </c:strCache>
            </c:strRef>
          </c:tx>
          <c:spPr>
            <a:ln>
              <a:solidFill>
                <a:srgbClr val="FF0000"/>
              </a:solidFill>
            </a:ln>
          </c:spPr>
          <c:marker>
            <c:symbol val="none"/>
          </c:marker>
          <c:cat>
            <c:numRef>
              <c:f>'Water Quality - LDP31'!$B$9:$B$10</c:f>
              <c:numCache>
                <c:formatCode>m/d/yyyy</c:formatCode>
                <c:ptCount val="2"/>
                <c:pt idx="0">
                  <c:v>44852</c:v>
                </c:pt>
                <c:pt idx="1">
                  <c:v>44870</c:v>
                </c:pt>
              </c:numCache>
            </c:numRef>
          </c:cat>
          <c:val>
            <c:numRef>
              <c:f>'Water Quality - LDP31'!$J$9:$J$10</c:f>
              <c:numCache>
                <c:formatCode>0</c:formatCode>
                <c:ptCount val="2"/>
                <c:pt idx="0">
                  <c:v>100</c:v>
                </c:pt>
                <c:pt idx="1">
                  <c:v>100</c:v>
                </c:pt>
              </c:numCache>
            </c:numRef>
          </c:val>
          <c:smooth val="0"/>
          <c:extLst>
            <c:ext xmlns:c16="http://schemas.microsoft.com/office/drawing/2014/chart" uri="{C3380CC4-5D6E-409C-BE32-E72D297353CC}">
              <c16:uniqueId val="{00000001-4945-42DF-99DD-E6398A6F24CD}"/>
            </c:ext>
          </c:extLst>
        </c:ser>
        <c:dLbls>
          <c:showLegendKey val="0"/>
          <c:showVal val="0"/>
          <c:showCatName val="0"/>
          <c:showSerName val="0"/>
          <c:showPercent val="0"/>
          <c:showBubbleSize val="0"/>
        </c:dLbls>
        <c:marker val="1"/>
        <c:smooth val="0"/>
        <c:axId val="269242128"/>
        <c:axId val="269009088"/>
      </c:lineChart>
      <c:catAx>
        <c:axId val="26924212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69009088"/>
        <c:crosses val="autoZero"/>
        <c:auto val="0"/>
        <c:lblAlgn val="ctr"/>
        <c:lblOffset val="100"/>
        <c:noMultiLvlLbl val="0"/>
      </c:catAx>
      <c:valAx>
        <c:axId val="26900908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6924212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AU">
                <a:solidFill>
                  <a:schemeClr val="bg1">
                    <a:lumMod val="50000"/>
                  </a:schemeClr>
                </a:solidFill>
              </a:rPr>
              <a:t>LDP5</a:t>
            </a:r>
          </a:p>
        </c:rich>
      </c:tx>
      <c:layout>
        <c:manualLayout>
          <c:xMode val="edge"/>
          <c:yMode val="edge"/>
          <c:x val="2.3441653213239242E-2"/>
          <c:y val="2.0240360926541037E-2"/>
        </c:manualLayout>
      </c:layout>
      <c:overlay val="0"/>
    </c:title>
    <c:autoTitleDeleted val="0"/>
    <c:plotArea>
      <c:layout/>
      <c:barChart>
        <c:barDir val="col"/>
        <c:grouping val="clustered"/>
        <c:varyColors val="0"/>
        <c:ser>
          <c:idx val="1"/>
          <c:order val="1"/>
          <c:tx>
            <c:strRef>
              <c:f>'Water Discharge - LDP5'!$E$9</c:f>
              <c:strCache>
                <c:ptCount val="1"/>
                <c:pt idx="0">
                  <c:v>Max Flow
(ML/day)</c:v>
                </c:pt>
              </c:strCache>
            </c:strRef>
          </c:tx>
          <c:spPr>
            <a:solidFill>
              <a:schemeClr val="tx1"/>
            </a:solidFill>
          </c:spPr>
          <c:invertIfNegative val="0"/>
          <c:cat>
            <c:numRef>
              <c:f>'Water Discharge - LDP5'!$B$10:$B$137</c:f>
              <c:numCache>
                <c:formatCode>mmm\-yy</c:formatCode>
                <c:ptCount val="128"/>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pt idx="106">
                  <c:v>44228</c:v>
                </c:pt>
                <c:pt idx="107">
                  <c:v>44256</c:v>
                </c:pt>
                <c:pt idx="108">
                  <c:v>44287</c:v>
                </c:pt>
                <c:pt idx="109">
                  <c:v>44317</c:v>
                </c:pt>
                <c:pt idx="110">
                  <c:v>44348</c:v>
                </c:pt>
                <c:pt idx="111">
                  <c:v>44378</c:v>
                </c:pt>
                <c:pt idx="112">
                  <c:v>44409</c:v>
                </c:pt>
                <c:pt idx="113">
                  <c:v>44440</c:v>
                </c:pt>
                <c:pt idx="114">
                  <c:v>44470</c:v>
                </c:pt>
                <c:pt idx="115">
                  <c:v>44501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pt idx="127">
                  <c:v>44866</c:v>
                </c:pt>
              </c:numCache>
            </c:numRef>
          </c:cat>
          <c:val>
            <c:numRef>
              <c:f>'Water Discharge - LDP5'!$E$10:$E$137</c:f>
              <c:numCache>
                <c:formatCode>0.00</c:formatCode>
                <c:ptCount val="128"/>
                <c:pt idx="0">
                  <c:v>10.199999999999999</c:v>
                </c:pt>
                <c:pt idx="1">
                  <c:v>9.6</c:v>
                </c:pt>
                <c:pt idx="2">
                  <c:v>9.1999999999999993</c:v>
                </c:pt>
                <c:pt idx="3">
                  <c:v>6</c:v>
                </c:pt>
                <c:pt idx="4">
                  <c:v>8</c:v>
                </c:pt>
                <c:pt idx="5">
                  <c:v>5.9</c:v>
                </c:pt>
                <c:pt idx="6">
                  <c:v>4.8</c:v>
                </c:pt>
                <c:pt idx="7">
                  <c:v>4.5999999999999996</c:v>
                </c:pt>
                <c:pt idx="8">
                  <c:v>4.9000000000000004</c:v>
                </c:pt>
                <c:pt idx="9">
                  <c:v>4.3</c:v>
                </c:pt>
                <c:pt idx="10">
                  <c:v>4</c:v>
                </c:pt>
                <c:pt idx="11">
                  <c:v>3.3</c:v>
                </c:pt>
                <c:pt idx="12">
                  <c:v>7.3</c:v>
                </c:pt>
                <c:pt idx="13">
                  <c:v>6.5</c:v>
                </c:pt>
                <c:pt idx="14">
                  <c:v>7.2</c:v>
                </c:pt>
                <c:pt idx="15">
                  <c:v>7.1029733333333329</c:v>
                </c:pt>
                <c:pt idx="16">
                  <c:v>6.3</c:v>
                </c:pt>
                <c:pt idx="17">
                  <c:v>7.8</c:v>
                </c:pt>
                <c:pt idx="18">
                  <c:v>5.3</c:v>
                </c:pt>
                <c:pt idx="19">
                  <c:v>6.9</c:v>
                </c:pt>
                <c:pt idx="20">
                  <c:v>9.5</c:v>
                </c:pt>
                <c:pt idx="21">
                  <c:v>9.9</c:v>
                </c:pt>
                <c:pt idx="22">
                  <c:v>6.07</c:v>
                </c:pt>
                <c:pt idx="23">
                  <c:v>9.1</c:v>
                </c:pt>
                <c:pt idx="24">
                  <c:v>8.1</c:v>
                </c:pt>
                <c:pt idx="25">
                  <c:v>9.2818377040000009</c:v>
                </c:pt>
                <c:pt idx="26">
                  <c:v>8.3619847840000006</c:v>
                </c:pt>
                <c:pt idx="27">
                  <c:v>6.4906575210000002</c:v>
                </c:pt>
                <c:pt idx="28">
                  <c:v>7.9473843830000002</c:v>
                </c:pt>
                <c:pt idx="29">
                  <c:v>6.53</c:v>
                </c:pt>
                <c:pt idx="30">
                  <c:v>7.55</c:v>
                </c:pt>
                <c:pt idx="31">
                  <c:v>6.4739592000000004</c:v>
                </c:pt>
                <c:pt idx="32">
                  <c:v>8.25</c:v>
                </c:pt>
                <c:pt idx="33">
                  <c:v>7.49</c:v>
                </c:pt>
                <c:pt idx="34">
                  <c:v>7.32</c:v>
                </c:pt>
                <c:pt idx="35">
                  <c:v>7.11</c:v>
                </c:pt>
                <c:pt idx="36">
                  <c:v>7.96</c:v>
                </c:pt>
                <c:pt idx="37">
                  <c:v>7.46</c:v>
                </c:pt>
                <c:pt idx="38">
                  <c:v>7.84</c:v>
                </c:pt>
                <c:pt idx="39">
                  <c:v>8.5374730000000003</c:v>
                </c:pt>
                <c:pt idx="40">
                  <c:v>7.62</c:v>
                </c:pt>
                <c:pt idx="41">
                  <c:v>7.72</c:v>
                </c:pt>
                <c:pt idx="42">
                  <c:v>9.3000000000000007</c:v>
                </c:pt>
                <c:pt idx="43">
                  <c:v>9.6</c:v>
                </c:pt>
                <c:pt idx="44">
                  <c:v>9.08</c:v>
                </c:pt>
                <c:pt idx="45">
                  <c:v>8.98</c:v>
                </c:pt>
                <c:pt idx="46">
                  <c:v>8.41</c:v>
                </c:pt>
                <c:pt idx="47">
                  <c:v>7.64</c:v>
                </c:pt>
                <c:pt idx="48">
                  <c:v>7.09</c:v>
                </c:pt>
                <c:pt idx="49">
                  <c:v>6.36</c:v>
                </c:pt>
                <c:pt idx="50">
                  <c:v>8.5299999999999994</c:v>
                </c:pt>
                <c:pt idx="51">
                  <c:v>7.1079999999999997</c:v>
                </c:pt>
                <c:pt idx="52">
                  <c:v>7.35</c:v>
                </c:pt>
                <c:pt idx="53">
                  <c:v>8.08</c:v>
                </c:pt>
                <c:pt idx="54">
                  <c:v>7.78</c:v>
                </c:pt>
                <c:pt idx="55">
                  <c:v>7.71</c:v>
                </c:pt>
                <c:pt idx="56">
                  <c:v>6.38</c:v>
                </c:pt>
                <c:pt idx="57">
                  <c:v>7.14</c:v>
                </c:pt>
                <c:pt idx="58">
                  <c:v>8.4499999999999993</c:v>
                </c:pt>
                <c:pt idx="59">
                  <c:v>9.2799999999999994</c:v>
                </c:pt>
                <c:pt idx="60">
                  <c:v>7.31</c:v>
                </c:pt>
                <c:pt idx="61">
                  <c:v>9</c:v>
                </c:pt>
                <c:pt idx="62">
                  <c:v>7.72</c:v>
                </c:pt>
                <c:pt idx="63">
                  <c:v>7.14</c:v>
                </c:pt>
                <c:pt idx="64">
                  <c:v>6.82</c:v>
                </c:pt>
                <c:pt idx="65">
                  <c:v>6.44</c:v>
                </c:pt>
                <c:pt idx="66">
                  <c:v>6.64</c:v>
                </c:pt>
                <c:pt idx="67">
                  <c:v>7.45</c:v>
                </c:pt>
                <c:pt idx="68">
                  <c:v>7.4395416743840013</c:v>
                </c:pt>
                <c:pt idx="69">
                  <c:v>7.3786220315040092</c:v>
                </c:pt>
                <c:pt idx="70">
                  <c:v>6.9749883575999947</c:v>
                </c:pt>
                <c:pt idx="71">
                  <c:v>9.7479526780480015</c:v>
                </c:pt>
                <c:pt idx="72">
                  <c:v>8.9600000000000009</c:v>
                </c:pt>
                <c:pt idx="73">
                  <c:v>8.0299999999999994</c:v>
                </c:pt>
                <c:pt idx="74">
                  <c:v>7.49</c:v>
                </c:pt>
                <c:pt idx="75">
                  <c:v>6.79</c:v>
                </c:pt>
                <c:pt idx="76">
                  <c:v>6.15</c:v>
                </c:pt>
                <c:pt idx="77">
                  <c:v>6.2370000000000001</c:v>
                </c:pt>
                <c:pt idx="78">
                  <c:v>5.8979999999999997</c:v>
                </c:pt>
                <c:pt idx="79">
                  <c:v>7.0359999999999996</c:v>
                </c:pt>
                <c:pt idx="80">
                  <c:v>7.68</c:v>
                </c:pt>
                <c:pt idx="81">
                  <c:v>7.75</c:v>
                </c:pt>
                <c:pt idx="82">
                  <c:v>5.77</c:v>
                </c:pt>
                <c:pt idx="83">
                  <c:v>4.84</c:v>
                </c:pt>
                <c:pt idx="84">
                  <c:v>5.61</c:v>
                </c:pt>
                <c:pt idx="85">
                  <c:v>7.05</c:v>
                </c:pt>
                <c:pt idx="86">
                  <c:v>6.98</c:v>
                </c:pt>
                <c:pt idx="87">
                  <c:v>6.8313899999999999</c:v>
                </c:pt>
                <c:pt idx="88">
                  <c:v>5.73</c:v>
                </c:pt>
                <c:pt idx="89">
                  <c:v>4.9400000000000004</c:v>
                </c:pt>
                <c:pt idx="90">
                  <c:v>6.3242399999999996</c:v>
                </c:pt>
                <c:pt idx="91">
                  <c:v>8.5793999999999997</c:v>
                </c:pt>
                <c:pt idx="92">
                  <c:v>7.3578440000000001</c:v>
                </c:pt>
                <c:pt idx="93">
                  <c:v>7.8262260000000001</c:v>
                </c:pt>
                <c:pt idx="94">
                  <c:v>8.5679540000000003</c:v>
                </c:pt>
                <c:pt idx="95">
                  <c:v>7.3489469999999999</c:v>
                </c:pt>
                <c:pt idx="96">
                  <c:v>7.6386719999999997</c:v>
                </c:pt>
                <c:pt idx="97">
                  <c:v>8.5576889999999999</c:v>
                </c:pt>
                <c:pt idx="98">
                  <c:v>8.1653929999999999</c:v>
                </c:pt>
                <c:pt idx="99">
                  <c:v>7.25</c:v>
                </c:pt>
                <c:pt idx="100">
                  <c:v>6.6</c:v>
                </c:pt>
                <c:pt idx="101">
                  <c:v>6.6866560000000002</c:v>
                </c:pt>
                <c:pt idx="102">
                  <c:v>7.6059710000000003</c:v>
                </c:pt>
                <c:pt idx="103">
                  <c:v>8.09</c:v>
                </c:pt>
                <c:pt idx="104">
                  <c:v>6.9960515642236087</c:v>
                </c:pt>
                <c:pt idx="105">
                  <c:v>6.99</c:v>
                </c:pt>
                <c:pt idx="106">
                  <c:v>7.103593</c:v>
                </c:pt>
                <c:pt idx="107">
                  <c:v>9.76</c:v>
                </c:pt>
                <c:pt idx="108">
                  <c:v>8.0622530000000001</c:v>
                </c:pt>
                <c:pt idx="109">
                  <c:v>9.4920790000000004</c:v>
                </c:pt>
                <c:pt idx="110">
                  <c:v>9.4229509999999994</c:v>
                </c:pt>
                <c:pt idx="111">
                  <c:v>9.4716819999999995</c:v>
                </c:pt>
                <c:pt idx="112">
                  <c:v>9.4207400000000003</c:v>
                </c:pt>
                <c:pt idx="113">
                  <c:v>9.5598242263514717</c:v>
                </c:pt>
                <c:pt idx="114">
                  <c:v>9.3941671835812119</c:v>
                </c:pt>
                <c:pt idx="115">
                  <c:v>10.096669815771852</c:v>
                </c:pt>
                <c:pt idx="116">
                  <c:v>9.4323382456082197</c:v>
                </c:pt>
                <c:pt idx="117">
                  <c:v>9.7245323530568673</c:v>
                </c:pt>
                <c:pt idx="118">
                  <c:v>8.9871643010287485</c:v>
                </c:pt>
                <c:pt idx="119">
                  <c:v>9.01</c:v>
                </c:pt>
                <c:pt idx="120">
                  <c:v>9.24</c:v>
                </c:pt>
                <c:pt idx="121">
                  <c:v>9.6139678150000005</c:v>
                </c:pt>
                <c:pt idx="122">
                  <c:v>9.4285425701732883</c:v>
                </c:pt>
                <c:pt idx="123">
                  <c:v>10.98</c:v>
                </c:pt>
                <c:pt idx="124">
                  <c:v>10.67</c:v>
                </c:pt>
                <c:pt idx="125">
                  <c:v>13.864888389508945</c:v>
                </c:pt>
                <c:pt idx="126">
                  <c:v>12.84</c:v>
                </c:pt>
                <c:pt idx="127">
                  <c:v>12.77</c:v>
                </c:pt>
              </c:numCache>
            </c:numRef>
          </c:val>
          <c:extLst>
            <c:ext xmlns:c16="http://schemas.microsoft.com/office/drawing/2014/chart" uri="{C3380CC4-5D6E-409C-BE32-E72D297353CC}">
              <c16:uniqueId val="{00000000-3451-4B48-A163-1200A6B9B519}"/>
            </c:ext>
          </c:extLst>
        </c:ser>
        <c:ser>
          <c:idx val="2"/>
          <c:order val="2"/>
          <c:tx>
            <c:strRef>
              <c:f>'Water Discharge - LDP5'!$F$9</c:f>
              <c:strCache>
                <c:ptCount val="1"/>
                <c:pt idx="0">
                  <c:v>Min Flow
(ML/day)</c:v>
                </c:pt>
              </c:strCache>
            </c:strRef>
          </c:tx>
          <c:spPr>
            <a:solidFill>
              <a:schemeClr val="bg2"/>
            </a:solidFill>
          </c:spPr>
          <c:invertIfNegative val="0"/>
          <c:cat>
            <c:numRef>
              <c:f>'Water Discharge - LDP5'!$B$10:$B$137</c:f>
              <c:numCache>
                <c:formatCode>mmm\-yy</c:formatCode>
                <c:ptCount val="128"/>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pt idx="106">
                  <c:v>44228</c:v>
                </c:pt>
                <c:pt idx="107">
                  <c:v>44256</c:v>
                </c:pt>
                <c:pt idx="108">
                  <c:v>44287</c:v>
                </c:pt>
                <c:pt idx="109">
                  <c:v>44317</c:v>
                </c:pt>
                <c:pt idx="110">
                  <c:v>44348</c:v>
                </c:pt>
                <c:pt idx="111">
                  <c:v>44378</c:v>
                </c:pt>
                <c:pt idx="112">
                  <c:v>44409</c:v>
                </c:pt>
                <c:pt idx="113">
                  <c:v>44440</c:v>
                </c:pt>
                <c:pt idx="114">
                  <c:v>44470</c:v>
                </c:pt>
                <c:pt idx="115">
                  <c:v>44501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pt idx="127">
                  <c:v>44866</c:v>
                </c:pt>
              </c:numCache>
            </c:numRef>
          </c:cat>
          <c:val>
            <c:numRef>
              <c:f>'Water Discharge - LDP5'!$F$10:$F$137</c:f>
              <c:numCache>
                <c:formatCode>0.00</c:formatCode>
                <c:ptCount val="128"/>
                <c:pt idx="0">
                  <c:v>9.1</c:v>
                </c:pt>
                <c:pt idx="1">
                  <c:v>9.3000000000000007</c:v>
                </c:pt>
                <c:pt idx="2">
                  <c:v>4.9000000000000004</c:v>
                </c:pt>
                <c:pt idx="3">
                  <c:v>4.8</c:v>
                </c:pt>
                <c:pt idx="4">
                  <c:v>3.4</c:v>
                </c:pt>
                <c:pt idx="5">
                  <c:v>4.0999999999999996</c:v>
                </c:pt>
                <c:pt idx="6">
                  <c:v>2.7</c:v>
                </c:pt>
                <c:pt idx="7">
                  <c:v>2.1</c:v>
                </c:pt>
                <c:pt idx="8">
                  <c:v>2.5</c:v>
                </c:pt>
                <c:pt idx="9">
                  <c:v>2.7</c:v>
                </c:pt>
                <c:pt idx="10">
                  <c:v>1.5</c:v>
                </c:pt>
                <c:pt idx="11">
                  <c:v>2</c:v>
                </c:pt>
                <c:pt idx="12">
                  <c:v>3</c:v>
                </c:pt>
                <c:pt idx="13">
                  <c:v>3.8</c:v>
                </c:pt>
                <c:pt idx="14">
                  <c:v>4.9000000000000004</c:v>
                </c:pt>
                <c:pt idx="15">
                  <c:v>5.0705133333333334</c:v>
                </c:pt>
                <c:pt idx="16">
                  <c:v>0.2</c:v>
                </c:pt>
                <c:pt idx="17">
                  <c:v>3</c:v>
                </c:pt>
                <c:pt idx="18">
                  <c:v>4.8</c:v>
                </c:pt>
                <c:pt idx="19">
                  <c:v>4</c:v>
                </c:pt>
                <c:pt idx="20">
                  <c:v>4</c:v>
                </c:pt>
                <c:pt idx="21">
                  <c:v>5.5</c:v>
                </c:pt>
                <c:pt idx="22">
                  <c:v>0.16</c:v>
                </c:pt>
                <c:pt idx="23">
                  <c:v>1.3</c:v>
                </c:pt>
                <c:pt idx="24">
                  <c:v>0.2</c:v>
                </c:pt>
                <c:pt idx="25">
                  <c:v>4.5497628209999998</c:v>
                </c:pt>
                <c:pt idx="26">
                  <c:v>4.9292214190000001</c:v>
                </c:pt>
                <c:pt idx="27">
                  <c:v>6.055905611</c:v>
                </c:pt>
                <c:pt idx="28">
                  <c:v>5.9435030180000004</c:v>
                </c:pt>
                <c:pt idx="29">
                  <c:v>4.26</c:v>
                </c:pt>
                <c:pt idx="30">
                  <c:v>5.74</c:v>
                </c:pt>
                <c:pt idx="31">
                  <c:v>5.0275547999999999</c:v>
                </c:pt>
                <c:pt idx="32">
                  <c:v>4.0599999999999996</c:v>
                </c:pt>
                <c:pt idx="33">
                  <c:v>4.0999999999999996</c:v>
                </c:pt>
                <c:pt idx="34">
                  <c:v>5.21</c:v>
                </c:pt>
                <c:pt idx="35">
                  <c:v>5.37</c:v>
                </c:pt>
                <c:pt idx="36">
                  <c:v>4.08</c:v>
                </c:pt>
                <c:pt idx="37">
                  <c:v>5.4</c:v>
                </c:pt>
                <c:pt idx="38">
                  <c:v>7.5</c:v>
                </c:pt>
                <c:pt idx="39">
                  <c:v>7.6254860000000004</c:v>
                </c:pt>
                <c:pt idx="40">
                  <c:v>7.03</c:v>
                </c:pt>
                <c:pt idx="41">
                  <c:v>6.86</c:v>
                </c:pt>
                <c:pt idx="42">
                  <c:v>5.86</c:v>
                </c:pt>
                <c:pt idx="43">
                  <c:v>7.93</c:v>
                </c:pt>
                <c:pt idx="44">
                  <c:v>7.5</c:v>
                </c:pt>
                <c:pt idx="45">
                  <c:v>6.23</c:v>
                </c:pt>
                <c:pt idx="46">
                  <c:v>6.12</c:v>
                </c:pt>
                <c:pt idx="47">
                  <c:v>4.3</c:v>
                </c:pt>
                <c:pt idx="48">
                  <c:v>5.94</c:v>
                </c:pt>
                <c:pt idx="49">
                  <c:v>2.0499999999999998</c:v>
                </c:pt>
                <c:pt idx="50">
                  <c:v>5.44</c:v>
                </c:pt>
                <c:pt idx="51">
                  <c:v>3.3940000000000001</c:v>
                </c:pt>
                <c:pt idx="52">
                  <c:v>4.1500000000000004</c:v>
                </c:pt>
                <c:pt idx="53">
                  <c:v>4.59</c:v>
                </c:pt>
                <c:pt idx="54">
                  <c:v>6.37</c:v>
                </c:pt>
                <c:pt idx="55">
                  <c:v>4.9000000000000004</c:v>
                </c:pt>
                <c:pt idx="56">
                  <c:v>5.0599999999999996</c:v>
                </c:pt>
                <c:pt idx="57">
                  <c:v>5.31</c:v>
                </c:pt>
                <c:pt idx="58">
                  <c:v>5.82</c:v>
                </c:pt>
                <c:pt idx="59">
                  <c:v>5.5229999999999997</c:v>
                </c:pt>
                <c:pt idx="60">
                  <c:v>6.34</c:v>
                </c:pt>
                <c:pt idx="61">
                  <c:v>5.56</c:v>
                </c:pt>
                <c:pt idx="62">
                  <c:v>5.09</c:v>
                </c:pt>
                <c:pt idx="63">
                  <c:v>6.28</c:v>
                </c:pt>
                <c:pt idx="64">
                  <c:v>4.05</c:v>
                </c:pt>
                <c:pt idx="65">
                  <c:v>6.13</c:v>
                </c:pt>
                <c:pt idx="66">
                  <c:v>5.69</c:v>
                </c:pt>
                <c:pt idx="67">
                  <c:v>6.09</c:v>
                </c:pt>
                <c:pt idx="68">
                  <c:v>3.4085131173119971</c:v>
                </c:pt>
                <c:pt idx="69">
                  <c:v>4.7039216682239999</c:v>
                </c:pt>
                <c:pt idx="70">
                  <c:v>3.646181590848014</c:v>
                </c:pt>
                <c:pt idx="71">
                  <c:v>6.107990183712003</c:v>
                </c:pt>
                <c:pt idx="72">
                  <c:v>7.53</c:v>
                </c:pt>
                <c:pt idx="73">
                  <c:v>7.12</c:v>
                </c:pt>
                <c:pt idx="74">
                  <c:v>6.15</c:v>
                </c:pt>
                <c:pt idx="75">
                  <c:v>5.39</c:v>
                </c:pt>
                <c:pt idx="76">
                  <c:v>5.87</c:v>
                </c:pt>
                <c:pt idx="77">
                  <c:v>3.5990000000000002</c:v>
                </c:pt>
                <c:pt idx="78">
                  <c:v>5.226</c:v>
                </c:pt>
                <c:pt idx="79">
                  <c:v>3.6549999999999998</c:v>
                </c:pt>
                <c:pt idx="80">
                  <c:v>5.31</c:v>
                </c:pt>
                <c:pt idx="81">
                  <c:v>5.05</c:v>
                </c:pt>
                <c:pt idx="82">
                  <c:v>4.88</c:v>
                </c:pt>
                <c:pt idx="83">
                  <c:v>2.9</c:v>
                </c:pt>
                <c:pt idx="84">
                  <c:v>3.75</c:v>
                </c:pt>
                <c:pt idx="85">
                  <c:v>4.43</c:v>
                </c:pt>
                <c:pt idx="86">
                  <c:v>5.24</c:v>
                </c:pt>
                <c:pt idx="87">
                  <c:v>5.4911000000000003</c:v>
                </c:pt>
                <c:pt idx="88">
                  <c:v>0.85</c:v>
                </c:pt>
                <c:pt idx="89">
                  <c:v>3.59</c:v>
                </c:pt>
                <c:pt idx="90">
                  <c:v>0.21215999999999999</c:v>
                </c:pt>
                <c:pt idx="91">
                  <c:v>2.7324600000000001</c:v>
                </c:pt>
                <c:pt idx="92">
                  <c:v>3.7978879999999999</c:v>
                </c:pt>
                <c:pt idx="93">
                  <c:v>3.519218</c:v>
                </c:pt>
                <c:pt idx="94">
                  <c:v>1.673571E-3</c:v>
                </c:pt>
                <c:pt idx="95">
                  <c:v>3.2014230000000001</c:v>
                </c:pt>
                <c:pt idx="96">
                  <c:v>3.314025</c:v>
                </c:pt>
                <c:pt idx="97">
                  <c:v>7.3191129999999998</c:v>
                </c:pt>
                <c:pt idx="98">
                  <c:v>6.6882820000000001</c:v>
                </c:pt>
                <c:pt idx="99">
                  <c:v>4.87</c:v>
                </c:pt>
                <c:pt idx="100">
                  <c:v>3.6</c:v>
                </c:pt>
                <c:pt idx="101">
                  <c:v>4.2428369999999997</c:v>
                </c:pt>
                <c:pt idx="102">
                  <c:v>2.3223389999999999</c:v>
                </c:pt>
                <c:pt idx="103">
                  <c:v>4.04</c:v>
                </c:pt>
                <c:pt idx="104">
                  <c:v>6.0003418437865363</c:v>
                </c:pt>
                <c:pt idx="105">
                  <c:v>2.96</c:v>
                </c:pt>
                <c:pt idx="106">
                  <c:v>6.1931849999999997</c:v>
                </c:pt>
                <c:pt idx="107">
                  <c:v>4.18</c:v>
                </c:pt>
                <c:pt idx="108">
                  <c:v>6.83</c:v>
                </c:pt>
                <c:pt idx="109">
                  <c:v>2.3003779999999998</c:v>
                </c:pt>
                <c:pt idx="110">
                  <c:v>2.132409</c:v>
                </c:pt>
                <c:pt idx="111">
                  <c:v>5.7577920000000002</c:v>
                </c:pt>
                <c:pt idx="112">
                  <c:v>6.5805020000000001</c:v>
                </c:pt>
                <c:pt idx="113">
                  <c:v>2.1183475564436876</c:v>
                </c:pt>
                <c:pt idx="114">
                  <c:v>5.3311367945670973</c:v>
                </c:pt>
                <c:pt idx="115">
                  <c:v>5.1279575873483356</c:v>
                </c:pt>
                <c:pt idx="116">
                  <c:v>7.0240780961288269</c:v>
                </c:pt>
                <c:pt idx="117">
                  <c:v>7.0290963318820872</c:v>
                </c:pt>
                <c:pt idx="118">
                  <c:v>6.0403458002579704</c:v>
                </c:pt>
                <c:pt idx="119">
                  <c:v>4.29</c:v>
                </c:pt>
                <c:pt idx="120">
                  <c:v>7.25</c:v>
                </c:pt>
                <c:pt idx="121">
                  <c:v>5.6588890259999998</c:v>
                </c:pt>
                <c:pt idx="122">
                  <c:v>1.7324244097757171</c:v>
                </c:pt>
                <c:pt idx="123">
                  <c:v>4.03</c:v>
                </c:pt>
                <c:pt idx="124">
                  <c:v>8.2799999999999994</c:v>
                </c:pt>
                <c:pt idx="125">
                  <c:v>7.1334197676451474</c:v>
                </c:pt>
                <c:pt idx="126">
                  <c:v>9.9700000000000006</c:v>
                </c:pt>
                <c:pt idx="127">
                  <c:v>3.08</c:v>
                </c:pt>
              </c:numCache>
            </c:numRef>
          </c:val>
          <c:extLst>
            <c:ext xmlns:c16="http://schemas.microsoft.com/office/drawing/2014/chart" uri="{C3380CC4-5D6E-409C-BE32-E72D297353CC}">
              <c16:uniqueId val="{00000001-3451-4B48-A163-1200A6B9B519}"/>
            </c:ext>
          </c:extLst>
        </c:ser>
        <c:dLbls>
          <c:showLegendKey val="0"/>
          <c:showVal val="0"/>
          <c:showCatName val="0"/>
          <c:showSerName val="0"/>
          <c:showPercent val="0"/>
          <c:showBubbleSize val="0"/>
        </c:dLbls>
        <c:gapWidth val="150"/>
        <c:axId val="119461248"/>
        <c:axId val="119460856"/>
      </c:barChart>
      <c:lineChart>
        <c:grouping val="standard"/>
        <c:varyColors val="0"/>
        <c:ser>
          <c:idx val="0"/>
          <c:order val="0"/>
          <c:tx>
            <c:strRef>
              <c:f>'Water Discharge - LDP5'!$D$9</c:f>
              <c:strCache>
                <c:ptCount val="1"/>
                <c:pt idx="0">
                  <c:v>Average Flow
(ML/day)</c:v>
                </c:pt>
              </c:strCache>
            </c:strRef>
          </c:tx>
          <c:spPr>
            <a:ln>
              <a:solidFill>
                <a:schemeClr val="accent5"/>
              </a:solidFill>
            </a:ln>
          </c:spPr>
          <c:marker>
            <c:symbol val="none"/>
          </c:marker>
          <c:cat>
            <c:numRef>
              <c:f>'Water Discharge - LDP5'!$B$10:$B$137</c:f>
              <c:numCache>
                <c:formatCode>mmm\-yy</c:formatCode>
                <c:ptCount val="128"/>
                <c:pt idx="0">
                  <c:v>41000</c:v>
                </c:pt>
                <c:pt idx="1">
                  <c:v>41030</c:v>
                </c:pt>
                <c:pt idx="2">
                  <c:v>41061</c:v>
                </c:pt>
                <c:pt idx="3">
                  <c:v>41091</c:v>
                </c:pt>
                <c:pt idx="4">
                  <c:v>41122</c:v>
                </c:pt>
                <c:pt idx="5">
                  <c:v>41153</c:v>
                </c:pt>
                <c:pt idx="6">
                  <c:v>41183</c:v>
                </c:pt>
                <c:pt idx="7">
                  <c:v>41214</c:v>
                </c:pt>
                <c:pt idx="8">
                  <c:v>41244</c:v>
                </c:pt>
                <c:pt idx="9">
                  <c:v>41275</c:v>
                </c:pt>
                <c:pt idx="10">
                  <c:v>41306</c:v>
                </c:pt>
                <c:pt idx="11">
                  <c:v>41334</c:v>
                </c:pt>
                <c:pt idx="12">
                  <c:v>41365</c:v>
                </c:pt>
                <c:pt idx="13">
                  <c:v>41395</c:v>
                </c:pt>
                <c:pt idx="14">
                  <c:v>41426</c:v>
                </c:pt>
                <c:pt idx="15">
                  <c:v>41456</c:v>
                </c:pt>
                <c:pt idx="16">
                  <c:v>41487</c:v>
                </c:pt>
                <c:pt idx="17">
                  <c:v>41518</c:v>
                </c:pt>
                <c:pt idx="18">
                  <c:v>41548</c:v>
                </c:pt>
                <c:pt idx="19">
                  <c:v>41579</c:v>
                </c:pt>
                <c:pt idx="20">
                  <c:v>41609</c:v>
                </c:pt>
                <c:pt idx="21">
                  <c:v>41640</c:v>
                </c:pt>
                <c:pt idx="22">
                  <c:v>41671</c:v>
                </c:pt>
                <c:pt idx="23">
                  <c:v>41699</c:v>
                </c:pt>
                <c:pt idx="24">
                  <c:v>41730</c:v>
                </c:pt>
                <c:pt idx="25">
                  <c:v>41760</c:v>
                </c:pt>
                <c:pt idx="26">
                  <c:v>41791</c:v>
                </c:pt>
                <c:pt idx="27">
                  <c:v>41821</c:v>
                </c:pt>
                <c:pt idx="28">
                  <c:v>41852</c:v>
                </c:pt>
                <c:pt idx="29">
                  <c:v>41883</c:v>
                </c:pt>
                <c:pt idx="30">
                  <c:v>41913</c:v>
                </c:pt>
                <c:pt idx="31">
                  <c:v>41944</c:v>
                </c:pt>
                <c:pt idx="32">
                  <c:v>41974</c:v>
                </c:pt>
                <c:pt idx="33">
                  <c:v>42005</c:v>
                </c:pt>
                <c:pt idx="34">
                  <c:v>42036</c:v>
                </c:pt>
                <c:pt idx="35">
                  <c:v>42064</c:v>
                </c:pt>
                <c:pt idx="36">
                  <c:v>42095</c:v>
                </c:pt>
                <c:pt idx="37">
                  <c:v>42125</c:v>
                </c:pt>
                <c:pt idx="38">
                  <c:v>42156</c:v>
                </c:pt>
                <c:pt idx="39">
                  <c:v>42186</c:v>
                </c:pt>
                <c:pt idx="40">
                  <c:v>42217</c:v>
                </c:pt>
                <c:pt idx="41">
                  <c:v>42248</c:v>
                </c:pt>
                <c:pt idx="42">
                  <c:v>42278</c:v>
                </c:pt>
                <c:pt idx="43">
                  <c:v>42309</c:v>
                </c:pt>
                <c:pt idx="44">
                  <c:v>42339</c:v>
                </c:pt>
                <c:pt idx="45">
                  <c:v>42370</c:v>
                </c:pt>
                <c:pt idx="46">
                  <c:v>42401</c:v>
                </c:pt>
                <c:pt idx="47">
                  <c:v>42430</c:v>
                </c:pt>
                <c:pt idx="48">
                  <c:v>42461</c:v>
                </c:pt>
                <c:pt idx="49">
                  <c:v>42491</c:v>
                </c:pt>
                <c:pt idx="50">
                  <c:v>42522</c:v>
                </c:pt>
                <c:pt idx="51">
                  <c:v>42552</c:v>
                </c:pt>
                <c:pt idx="52">
                  <c:v>42583</c:v>
                </c:pt>
                <c:pt idx="53">
                  <c:v>42614</c:v>
                </c:pt>
                <c:pt idx="54">
                  <c:v>42644</c:v>
                </c:pt>
                <c:pt idx="55">
                  <c:v>42675</c:v>
                </c:pt>
                <c:pt idx="56">
                  <c:v>42705</c:v>
                </c:pt>
                <c:pt idx="57">
                  <c:v>42736</c:v>
                </c:pt>
                <c:pt idx="58">
                  <c:v>42767</c:v>
                </c:pt>
                <c:pt idx="59">
                  <c:v>42795</c:v>
                </c:pt>
                <c:pt idx="60">
                  <c:v>42826</c:v>
                </c:pt>
                <c:pt idx="61">
                  <c:v>42856</c:v>
                </c:pt>
                <c:pt idx="62">
                  <c:v>42887</c:v>
                </c:pt>
                <c:pt idx="63">
                  <c:v>42917</c:v>
                </c:pt>
                <c:pt idx="64">
                  <c:v>42948</c:v>
                </c:pt>
                <c:pt idx="65">
                  <c:v>42979</c:v>
                </c:pt>
                <c:pt idx="66">
                  <c:v>43009</c:v>
                </c:pt>
                <c:pt idx="67">
                  <c:v>43040</c:v>
                </c:pt>
                <c:pt idx="68">
                  <c:v>43070</c:v>
                </c:pt>
                <c:pt idx="69">
                  <c:v>43101</c:v>
                </c:pt>
                <c:pt idx="70">
                  <c:v>43132</c:v>
                </c:pt>
                <c:pt idx="71">
                  <c:v>43160</c:v>
                </c:pt>
                <c:pt idx="72">
                  <c:v>43191</c:v>
                </c:pt>
                <c:pt idx="73">
                  <c:v>43221</c:v>
                </c:pt>
                <c:pt idx="74">
                  <c:v>43252</c:v>
                </c:pt>
                <c:pt idx="75">
                  <c:v>43282</c:v>
                </c:pt>
                <c:pt idx="76">
                  <c:v>43313</c:v>
                </c:pt>
                <c:pt idx="77">
                  <c:v>43344</c:v>
                </c:pt>
                <c:pt idx="78">
                  <c:v>43374</c:v>
                </c:pt>
                <c:pt idx="79">
                  <c:v>43405</c:v>
                </c:pt>
                <c:pt idx="80">
                  <c:v>43435</c:v>
                </c:pt>
                <c:pt idx="81">
                  <c:v>43466</c:v>
                </c:pt>
                <c:pt idx="82">
                  <c:v>43497</c:v>
                </c:pt>
                <c:pt idx="83">
                  <c:v>43525</c:v>
                </c:pt>
                <c:pt idx="84">
                  <c:v>43556</c:v>
                </c:pt>
                <c:pt idx="85">
                  <c:v>43586</c:v>
                </c:pt>
                <c:pt idx="86">
                  <c:v>43617</c:v>
                </c:pt>
                <c:pt idx="87">
                  <c:v>43647</c:v>
                </c:pt>
                <c:pt idx="88">
                  <c:v>43678</c:v>
                </c:pt>
                <c:pt idx="89">
                  <c:v>43709</c:v>
                </c:pt>
                <c:pt idx="90">
                  <c:v>43739</c:v>
                </c:pt>
                <c:pt idx="91">
                  <c:v>43770</c:v>
                </c:pt>
                <c:pt idx="92">
                  <c:v>43800</c:v>
                </c:pt>
                <c:pt idx="93">
                  <c:v>43831</c:v>
                </c:pt>
                <c:pt idx="94">
                  <c:v>43862</c:v>
                </c:pt>
                <c:pt idx="95">
                  <c:v>43891</c:v>
                </c:pt>
                <c:pt idx="96">
                  <c:v>43922</c:v>
                </c:pt>
                <c:pt idx="97">
                  <c:v>43952</c:v>
                </c:pt>
                <c:pt idx="98">
                  <c:v>43983</c:v>
                </c:pt>
                <c:pt idx="99">
                  <c:v>44013</c:v>
                </c:pt>
                <c:pt idx="100">
                  <c:v>44044</c:v>
                </c:pt>
                <c:pt idx="101">
                  <c:v>44075</c:v>
                </c:pt>
                <c:pt idx="102">
                  <c:v>44105</c:v>
                </c:pt>
                <c:pt idx="103">
                  <c:v>44136</c:v>
                </c:pt>
                <c:pt idx="104">
                  <c:v>44166</c:v>
                </c:pt>
                <c:pt idx="105">
                  <c:v>44197</c:v>
                </c:pt>
                <c:pt idx="106">
                  <c:v>44228</c:v>
                </c:pt>
                <c:pt idx="107">
                  <c:v>44256</c:v>
                </c:pt>
                <c:pt idx="108">
                  <c:v>44287</c:v>
                </c:pt>
                <c:pt idx="109">
                  <c:v>44317</c:v>
                </c:pt>
                <c:pt idx="110">
                  <c:v>44348</c:v>
                </c:pt>
                <c:pt idx="111">
                  <c:v>44378</c:v>
                </c:pt>
                <c:pt idx="112">
                  <c:v>44409</c:v>
                </c:pt>
                <c:pt idx="113">
                  <c:v>44440</c:v>
                </c:pt>
                <c:pt idx="114">
                  <c:v>44470</c:v>
                </c:pt>
                <c:pt idx="115">
                  <c:v>44501</c:v>
                </c:pt>
                <c:pt idx="116">
                  <c:v>44531</c:v>
                </c:pt>
                <c:pt idx="117">
                  <c:v>44562</c:v>
                </c:pt>
                <c:pt idx="118">
                  <c:v>44593</c:v>
                </c:pt>
                <c:pt idx="119">
                  <c:v>44621</c:v>
                </c:pt>
                <c:pt idx="120">
                  <c:v>44652</c:v>
                </c:pt>
                <c:pt idx="121">
                  <c:v>44682</c:v>
                </c:pt>
                <c:pt idx="122">
                  <c:v>44713</c:v>
                </c:pt>
                <c:pt idx="123">
                  <c:v>44743</c:v>
                </c:pt>
                <c:pt idx="124">
                  <c:v>44774</c:v>
                </c:pt>
                <c:pt idx="125">
                  <c:v>44805</c:v>
                </c:pt>
                <c:pt idx="126">
                  <c:v>44835</c:v>
                </c:pt>
                <c:pt idx="127">
                  <c:v>44866</c:v>
                </c:pt>
              </c:numCache>
            </c:numRef>
          </c:cat>
          <c:val>
            <c:numRef>
              <c:f>'Water Discharge - LDP5'!$D$10:$D$137</c:f>
              <c:numCache>
                <c:formatCode>0.00</c:formatCode>
                <c:ptCount val="128"/>
                <c:pt idx="0">
                  <c:v>9.1</c:v>
                </c:pt>
                <c:pt idx="1">
                  <c:v>8.8000000000000007</c:v>
                </c:pt>
                <c:pt idx="2">
                  <c:v>7.6</c:v>
                </c:pt>
                <c:pt idx="3">
                  <c:v>5.0999999999999996</c:v>
                </c:pt>
                <c:pt idx="4">
                  <c:v>4.9000000000000004</c:v>
                </c:pt>
                <c:pt idx="5">
                  <c:v>4.5999999999999996</c:v>
                </c:pt>
                <c:pt idx="6">
                  <c:v>4.2</c:v>
                </c:pt>
                <c:pt idx="7">
                  <c:v>3.5</c:v>
                </c:pt>
                <c:pt idx="8">
                  <c:v>3.1</c:v>
                </c:pt>
                <c:pt idx="9">
                  <c:v>2.9</c:v>
                </c:pt>
                <c:pt idx="10">
                  <c:v>2.7</c:v>
                </c:pt>
                <c:pt idx="11">
                  <c:v>2.7</c:v>
                </c:pt>
                <c:pt idx="12">
                  <c:v>5.0999999999999996</c:v>
                </c:pt>
                <c:pt idx="13">
                  <c:v>5</c:v>
                </c:pt>
                <c:pt idx="14">
                  <c:v>5.4</c:v>
                </c:pt>
                <c:pt idx="15">
                  <c:v>5.6909790000000005</c:v>
                </c:pt>
                <c:pt idx="16">
                  <c:v>5.5</c:v>
                </c:pt>
                <c:pt idx="17">
                  <c:v>5.5</c:v>
                </c:pt>
                <c:pt idx="18">
                  <c:v>5.0999999999999996</c:v>
                </c:pt>
                <c:pt idx="19">
                  <c:v>5.3</c:v>
                </c:pt>
                <c:pt idx="20">
                  <c:v>5.9</c:v>
                </c:pt>
                <c:pt idx="21">
                  <c:v>8</c:v>
                </c:pt>
                <c:pt idx="22">
                  <c:v>3.48</c:v>
                </c:pt>
                <c:pt idx="23">
                  <c:v>9</c:v>
                </c:pt>
                <c:pt idx="24">
                  <c:v>5.9</c:v>
                </c:pt>
                <c:pt idx="25">
                  <c:v>6.5568762339999997</c:v>
                </c:pt>
                <c:pt idx="26">
                  <c:v>6.684201292</c:v>
                </c:pt>
                <c:pt idx="27">
                  <c:v>6.3534197299999997</c:v>
                </c:pt>
                <c:pt idx="28">
                  <c:v>6.7464308900000001</c:v>
                </c:pt>
                <c:pt idx="29">
                  <c:v>6.13</c:v>
                </c:pt>
                <c:pt idx="30">
                  <c:v>6.58</c:v>
                </c:pt>
                <c:pt idx="31">
                  <c:v>6.2435596999999996</c:v>
                </c:pt>
                <c:pt idx="32">
                  <c:v>6.45</c:v>
                </c:pt>
                <c:pt idx="33">
                  <c:v>6.25</c:v>
                </c:pt>
                <c:pt idx="34">
                  <c:v>5.99</c:v>
                </c:pt>
                <c:pt idx="35">
                  <c:v>5.61</c:v>
                </c:pt>
                <c:pt idx="36">
                  <c:v>5.94</c:v>
                </c:pt>
                <c:pt idx="37">
                  <c:v>6.57</c:v>
                </c:pt>
                <c:pt idx="38">
                  <c:v>7.65</c:v>
                </c:pt>
                <c:pt idx="39">
                  <c:v>7.9940699999999998</c:v>
                </c:pt>
                <c:pt idx="40">
                  <c:v>7.36</c:v>
                </c:pt>
                <c:pt idx="41">
                  <c:v>7.42</c:v>
                </c:pt>
                <c:pt idx="42">
                  <c:v>8.16</c:v>
                </c:pt>
                <c:pt idx="43">
                  <c:v>8.41</c:v>
                </c:pt>
                <c:pt idx="44">
                  <c:v>7.92</c:v>
                </c:pt>
                <c:pt idx="45">
                  <c:v>7.82</c:v>
                </c:pt>
                <c:pt idx="46">
                  <c:v>7.19</c:v>
                </c:pt>
                <c:pt idx="47">
                  <c:v>6.64</c:v>
                </c:pt>
                <c:pt idx="48">
                  <c:v>6.36</c:v>
                </c:pt>
                <c:pt idx="49">
                  <c:v>4.62</c:v>
                </c:pt>
                <c:pt idx="50">
                  <c:v>6.26</c:v>
                </c:pt>
                <c:pt idx="51">
                  <c:v>5.6760000000000002</c:v>
                </c:pt>
                <c:pt idx="52">
                  <c:v>6.53</c:v>
                </c:pt>
                <c:pt idx="53">
                  <c:v>7.29</c:v>
                </c:pt>
                <c:pt idx="54">
                  <c:v>6.77</c:v>
                </c:pt>
                <c:pt idx="55">
                  <c:v>6.44</c:v>
                </c:pt>
                <c:pt idx="56">
                  <c:v>6.19</c:v>
                </c:pt>
                <c:pt idx="57">
                  <c:v>6.18</c:v>
                </c:pt>
                <c:pt idx="58">
                  <c:v>6.27</c:v>
                </c:pt>
                <c:pt idx="59">
                  <c:v>6.87</c:v>
                </c:pt>
                <c:pt idx="60">
                  <c:v>6.95</c:v>
                </c:pt>
                <c:pt idx="61">
                  <c:v>7.52</c:v>
                </c:pt>
                <c:pt idx="62">
                  <c:v>6.63</c:v>
                </c:pt>
                <c:pt idx="63">
                  <c:v>7.03</c:v>
                </c:pt>
                <c:pt idx="64">
                  <c:v>5.67</c:v>
                </c:pt>
                <c:pt idx="65">
                  <c:v>6.35</c:v>
                </c:pt>
                <c:pt idx="66">
                  <c:v>6.25</c:v>
                </c:pt>
                <c:pt idx="67">
                  <c:v>6.81</c:v>
                </c:pt>
                <c:pt idx="68">
                  <c:v>6.8141094596478213</c:v>
                </c:pt>
                <c:pt idx="69">
                  <c:v>6.0929121624244686</c:v>
                </c:pt>
                <c:pt idx="70">
                  <c:v>4.9848977593131423</c:v>
                </c:pt>
                <c:pt idx="71">
                  <c:v>8.4040491446313954</c:v>
                </c:pt>
                <c:pt idx="72">
                  <c:v>8.09</c:v>
                </c:pt>
                <c:pt idx="73">
                  <c:v>7.63</c:v>
                </c:pt>
                <c:pt idx="74">
                  <c:v>6.96</c:v>
                </c:pt>
                <c:pt idx="75">
                  <c:v>6.33</c:v>
                </c:pt>
                <c:pt idx="76">
                  <c:v>5.98</c:v>
                </c:pt>
                <c:pt idx="77">
                  <c:v>5.7309999999999999</c:v>
                </c:pt>
                <c:pt idx="78">
                  <c:v>5.6529999999999996</c:v>
                </c:pt>
                <c:pt idx="79">
                  <c:v>5.5940000000000003</c:v>
                </c:pt>
                <c:pt idx="80">
                  <c:v>5.99</c:v>
                </c:pt>
                <c:pt idx="81">
                  <c:v>6.11</c:v>
                </c:pt>
                <c:pt idx="82">
                  <c:v>5.34</c:v>
                </c:pt>
                <c:pt idx="83">
                  <c:v>4.53</c:v>
                </c:pt>
                <c:pt idx="84">
                  <c:v>5.01</c:v>
                </c:pt>
                <c:pt idx="85">
                  <c:v>5.74</c:v>
                </c:pt>
                <c:pt idx="86">
                  <c:v>5.87</c:v>
                </c:pt>
                <c:pt idx="87">
                  <c:v>5.84971</c:v>
                </c:pt>
                <c:pt idx="88">
                  <c:v>3.6890000000000001</c:v>
                </c:pt>
                <c:pt idx="89">
                  <c:v>4.12</c:v>
                </c:pt>
                <c:pt idx="90">
                  <c:v>4.8070700000000004</c:v>
                </c:pt>
                <c:pt idx="91">
                  <c:v>5.72614</c:v>
                </c:pt>
                <c:pt idx="92">
                  <c:v>5.0449739999999998</c:v>
                </c:pt>
                <c:pt idx="93">
                  <c:v>6.3295700000000004</c:v>
                </c:pt>
                <c:pt idx="94">
                  <c:v>6.5424550000000004</c:v>
                </c:pt>
                <c:pt idx="95">
                  <c:v>6.473662</c:v>
                </c:pt>
                <c:pt idx="96">
                  <c:v>7.1125090000000002</c:v>
                </c:pt>
                <c:pt idx="97">
                  <c:v>7.8436339999999998</c:v>
                </c:pt>
                <c:pt idx="98">
                  <c:v>7.3575299999999997</c:v>
                </c:pt>
                <c:pt idx="99">
                  <c:v>6.44</c:v>
                </c:pt>
                <c:pt idx="100">
                  <c:v>5.89</c:v>
                </c:pt>
                <c:pt idx="101">
                  <c:v>6.0978260000000004</c:v>
                </c:pt>
                <c:pt idx="102">
                  <c:v>6.4151590000000001</c:v>
                </c:pt>
                <c:pt idx="103">
                  <c:v>6.48</c:v>
                </c:pt>
                <c:pt idx="104">
                  <c:v>6.4524811584872346</c:v>
                </c:pt>
                <c:pt idx="105">
                  <c:v>6.45</c:v>
                </c:pt>
                <c:pt idx="106">
                  <c:v>6.7499419999999999</c:v>
                </c:pt>
                <c:pt idx="107">
                  <c:v>7.05</c:v>
                </c:pt>
                <c:pt idx="108">
                  <c:v>7.464639</c:v>
                </c:pt>
                <c:pt idx="109">
                  <c:v>8.1457390000000007</c:v>
                </c:pt>
                <c:pt idx="110">
                  <c:v>8.2675029999999996</c:v>
                </c:pt>
                <c:pt idx="111">
                  <c:v>7.9617699999999996</c:v>
                </c:pt>
                <c:pt idx="112">
                  <c:v>8.0922009999999993</c:v>
                </c:pt>
                <c:pt idx="113">
                  <c:v>8.089465268013047</c:v>
                </c:pt>
                <c:pt idx="114">
                  <c:v>7.9976823403334372</c:v>
                </c:pt>
                <c:pt idx="115">
                  <c:v>7.9480512128800234</c:v>
                </c:pt>
                <c:pt idx="116">
                  <c:v>8.5661277121676846</c:v>
                </c:pt>
                <c:pt idx="117">
                  <c:v>8.3438803840867983</c:v>
                </c:pt>
                <c:pt idx="118">
                  <c:v>7.7874652800277104</c:v>
                </c:pt>
                <c:pt idx="119">
                  <c:v>7.96</c:v>
                </c:pt>
                <c:pt idx="120">
                  <c:v>8.4600000000000009</c:v>
                </c:pt>
                <c:pt idx="121">
                  <c:v>8.4159634959999998</c:v>
                </c:pt>
                <c:pt idx="122">
                  <c:v>8.1872584635203083</c:v>
                </c:pt>
                <c:pt idx="123">
                  <c:v>9.83</c:v>
                </c:pt>
                <c:pt idx="124">
                  <c:v>9.81</c:v>
                </c:pt>
                <c:pt idx="125">
                  <c:v>11.603706607094356</c:v>
                </c:pt>
                <c:pt idx="126">
                  <c:v>11.94</c:v>
                </c:pt>
                <c:pt idx="127">
                  <c:v>11.52</c:v>
                </c:pt>
              </c:numCache>
            </c:numRef>
          </c:val>
          <c:smooth val="0"/>
          <c:extLst>
            <c:ext xmlns:c16="http://schemas.microsoft.com/office/drawing/2014/chart" uri="{C3380CC4-5D6E-409C-BE32-E72D297353CC}">
              <c16:uniqueId val="{00000002-3451-4B48-A163-1200A6B9B519}"/>
            </c:ext>
          </c:extLst>
        </c:ser>
        <c:dLbls>
          <c:showLegendKey val="0"/>
          <c:showVal val="0"/>
          <c:showCatName val="0"/>
          <c:showSerName val="0"/>
          <c:showPercent val="0"/>
          <c:showBubbleSize val="0"/>
        </c:dLbls>
        <c:marker val="1"/>
        <c:smooth val="0"/>
        <c:axId val="119461248"/>
        <c:axId val="119460856"/>
      </c:lineChart>
      <c:catAx>
        <c:axId val="11946124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119460856"/>
        <c:crosses val="autoZero"/>
        <c:auto val="0"/>
        <c:lblAlgn val="ctr"/>
        <c:lblOffset val="100"/>
        <c:noMultiLvlLbl val="0"/>
      </c:catAx>
      <c:valAx>
        <c:axId val="119460856"/>
        <c:scaling>
          <c:orientation val="minMax"/>
        </c:scaling>
        <c:delete val="0"/>
        <c:axPos val="l"/>
        <c:majorGridlines>
          <c:spPr>
            <a:ln>
              <a:solidFill>
                <a:srgbClr val="989B9C"/>
              </a:solidFill>
            </a:ln>
          </c:spPr>
        </c:majorGridlines>
        <c:numFmt formatCode="0.00" sourceLinked="1"/>
        <c:majorTickMark val="out"/>
        <c:minorTickMark val="none"/>
        <c:tickLblPos val="nextTo"/>
        <c:spPr>
          <a:ln>
            <a:noFill/>
          </a:ln>
        </c:spPr>
        <c:txPr>
          <a:bodyPr/>
          <a:lstStyle/>
          <a:p>
            <a:pPr>
              <a:defRPr>
                <a:solidFill>
                  <a:schemeClr val="bg1">
                    <a:lumMod val="50000"/>
                  </a:schemeClr>
                </a:solidFill>
              </a:defRPr>
            </a:pPr>
            <a:endParaRPr lang="en-US"/>
          </a:p>
        </c:txPr>
        <c:crossAx val="119461248"/>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AU">
                <a:solidFill>
                  <a:schemeClr val="bg1">
                    <a:lumMod val="50000"/>
                  </a:schemeClr>
                </a:solidFill>
              </a:rPr>
              <a:t>Point 24 - Underground Flowmeter</a:t>
            </a:r>
          </a:p>
        </c:rich>
      </c:tx>
      <c:layout>
        <c:manualLayout>
          <c:xMode val="edge"/>
          <c:yMode val="edge"/>
          <c:x val="2.3441653213239242E-2"/>
          <c:y val="2.0240360926541037E-2"/>
        </c:manualLayout>
      </c:layout>
      <c:overlay val="0"/>
    </c:title>
    <c:autoTitleDeleted val="0"/>
    <c:plotArea>
      <c:layout/>
      <c:barChart>
        <c:barDir val="col"/>
        <c:grouping val="clustered"/>
        <c:varyColors val="0"/>
        <c:ser>
          <c:idx val="1"/>
          <c:order val="1"/>
          <c:tx>
            <c:strRef>
              <c:f>'Water Discharge - LDP5'!$M$9</c:f>
              <c:strCache>
                <c:ptCount val="1"/>
                <c:pt idx="0">
                  <c:v>Max Flow
(ML/day)</c:v>
                </c:pt>
              </c:strCache>
            </c:strRef>
          </c:tx>
          <c:spPr>
            <a:solidFill>
              <a:schemeClr val="tx1"/>
            </a:solidFill>
          </c:spPr>
          <c:invertIfNegative val="0"/>
          <c:cat>
            <c:numRef>
              <c:f>'Water Discharge - LDP5'!$B$35:$B$137</c:f>
              <c:numCache>
                <c:formatCode>mmm\-yy</c:formatCode>
                <c:ptCount val="103"/>
                <c:pt idx="0">
                  <c:v>41760</c:v>
                </c:pt>
                <c:pt idx="1">
                  <c:v>41791</c:v>
                </c:pt>
                <c:pt idx="2">
                  <c:v>41821</c:v>
                </c:pt>
                <c:pt idx="3">
                  <c:v>41852</c:v>
                </c:pt>
                <c:pt idx="4">
                  <c:v>41883</c:v>
                </c:pt>
                <c:pt idx="5">
                  <c:v>41913</c:v>
                </c:pt>
                <c:pt idx="6">
                  <c:v>41944</c:v>
                </c:pt>
                <c:pt idx="7">
                  <c:v>41974</c:v>
                </c:pt>
                <c:pt idx="8">
                  <c:v>42005</c:v>
                </c:pt>
                <c:pt idx="9">
                  <c:v>42036</c:v>
                </c:pt>
                <c:pt idx="10">
                  <c:v>42064</c:v>
                </c:pt>
                <c:pt idx="11">
                  <c:v>42095</c:v>
                </c:pt>
                <c:pt idx="12">
                  <c:v>42125</c:v>
                </c:pt>
                <c:pt idx="13">
                  <c:v>42156</c:v>
                </c:pt>
                <c:pt idx="14">
                  <c:v>42186</c:v>
                </c:pt>
                <c:pt idx="15">
                  <c:v>42217</c:v>
                </c:pt>
                <c:pt idx="16">
                  <c:v>42248</c:v>
                </c:pt>
                <c:pt idx="17">
                  <c:v>42278</c:v>
                </c:pt>
                <c:pt idx="18">
                  <c:v>42309</c:v>
                </c:pt>
                <c:pt idx="19">
                  <c:v>42339</c:v>
                </c:pt>
                <c:pt idx="20">
                  <c:v>42370</c:v>
                </c:pt>
                <c:pt idx="21">
                  <c:v>42401</c:v>
                </c:pt>
                <c:pt idx="22">
                  <c:v>42430</c:v>
                </c:pt>
                <c:pt idx="23">
                  <c:v>42461</c:v>
                </c:pt>
                <c:pt idx="24">
                  <c:v>42491</c:v>
                </c:pt>
                <c:pt idx="25">
                  <c:v>42522</c:v>
                </c:pt>
                <c:pt idx="26">
                  <c:v>42552</c:v>
                </c:pt>
                <c:pt idx="27">
                  <c:v>42583</c:v>
                </c:pt>
                <c:pt idx="28">
                  <c:v>42614</c:v>
                </c:pt>
                <c:pt idx="29">
                  <c:v>42644</c:v>
                </c:pt>
                <c:pt idx="30">
                  <c:v>42675</c:v>
                </c:pt>
                <c:pt idx="31">
                  <c:v>42705</c:v>
                </c:pt>
                <c:pt idx="32">
                  <c:v>42736</c:v>
                </c:pt>
                <c:pt idx="33">
                  <c:v>42767</c:v>
                </c:pt>
                <c:pt idx="34">
                  <c:v>42795</c:v>
                </c:pt>
                <c:pt idx="35">
                  <c:v>42826</c:v>
                </c:pt>
                <c:pt idx="36">
                  <c:v>42856</c:v>
                </c:pt>
                <c:pt idx="37">
                  <c:v>42887</c:v>
                </c:pt>
                <c:pt idx="38">
                  <c:v>42917</c:v>
                </c:pt>
                <c:pt idx="39">
                  <c:v>42948</c:v>
                </c:pt>
                <c:pt idx="40">
                  <c:v>42979</c:v>
                </c:pt>
                <c:pt idx="41">
                  <c:v>43009</c:v>
                </c:pt>
                <c:pt idx="42">
                  <c:v>43040</c:v>
                </c:pt>
                <c:pt idx="43">
                  <c:v>43070</c:v>
                </c:pt>
                <c:pt idx="44">
                  <c:v>43101</c:v>
                </c:pt>
                <c:pt idx="45">
                  <c:v>43132</c:v>
                </c:pt>
                <c:pt idx="46">
                  <c:v>43160</c:v>
                </c:pt>
                <c:pt idx="47">
                  <c:v>43191</c:v>
                </c:pt>
                <c:pt idx="48">
                  <c:v>43221</c:v>
                </c:pt>
                <c:pt idx="49">
                  <c:v>43252</c:v>
                </c:pt>
                <c:pt idx="50">
                  <c:v>43282</c:v>
                </c:pt>
                <c:pt idx="51">
                  <c:v>43313</c:v>
                </c:pt>
                <c:pt idx="52">
                  <c:v>43344</c:v>
                </c:pt>
                <c:pt idx="53">
                  <c:v>43374</c:v>
                </c:pt>
                <c:pt idx="54">
                  <c:v>43405</c:v>
                </c:pt>
                <c:pt idx="55">
                  <c:v>43435</c:v>
                </c:pt>
                <c:pt idx="56">
                  <c:v>43466</c:v>
                </c:pt>
                <c:pt idx="57">
                  <c:v>43497</c:v>
                </c:pt>
                <c:pt idx="58">
                  <c:v>43525</c:v>
                </c:pt>
                <c:pt idx="59">
                  <c:v>43556</c:v>
                </c:pt>
                <c:pt idx="60">
                  <c:v>43586</c:v>
                </c:pt>
                <c:pt idx="61">
                  <c:v>43617</c:v>
                </c:pt>
                <c:pt idx="62">
                  <c:v>43647</c:v>
                </c:pt>
                <c:pt idx="63">
                  <c:v>43678</c:v>
                </c:pt>
                <c:pt idx="64">
                  <c:v>43709</c:v>
                </c:pt>
                <c:pt idx="65">
                  <c:v>43739</c:v>
                </c:pt>
                <c:pt idx="66">
                  <c:v>43770</c:v>
                </c:pt>
                <c:pt idx="67">
                  <c:v>43800</c:v>
                </c:pt>
                <c:pt idx="68">
                  <c:v>43831</c:v>
                </c:pt>
                <c:pt idx="69">
                  <c:v>43862</c:v>
                </c:pt>
                <c:pt idx="70">
                  <c:v>43891</c:v>
                </c:pt>
                <c:pt idx="71">
                  <c:v>43922</c:v>
                </c:pt>
                <c:pt idx="72">
                  <c:v>43952</c:v>
                </c:pt>
                <c:pt idx="73">
                  <c:v>43983</c:v>
                </c:pt>
                <c:pt idx="74">
                  <c:v>44013</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44470</c:v>
                </c:pt>
                <c:pt idx="90">
                  <c:v>44501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numCache>
            </c:numRef>
          </c:cat>
          <c:val>
            <c:numRef>
              <c:f>'Water Discharge - LDP5'!$M$35:$M$137</c:f>
              <c:numCache>
                <c:formatCode>0.00</c:formatCode>
                <c:ptCount val="103"/>
                <c:pt idx="0">
                  <c:v>7.0887590339999997</c:v>
                </c:pt>
                <c:pt idx="1">
                  <c:v>7.0919829659999998</c:v>
                </c:pt>
                <c:pt idx="2">
                  <c:v>6.4906575210000002</c:v>
                </c:pt>
                <c:pt idx="3">
                  <c:v>6.2250388780000003</c:v>
                </c:pt>
                <c:pt idx="4">
                  <c:v>6.51</c:v>
                </c:pt>
                <c:pt idx="5">
                  <c:v>6.7</c:v>
                </c:pt>
                <c:pt idx="6">
                  <c:v>6.4739592000000004</c:v>
                </c:pt>
                <c:pt idx="7">
                  <c:v>6.65</c:v>
                </c:pt>
                <c:pt idx="8">
                  <c:v>6.41</c:v>
                </c:pt>
                <c:pt idx="9">
                  <c:v>6.01</c:v>
                </c:pt>
                <c:pt idx="10">
                  <c:v>5.65</c:v>
                </c:pt>
                <c:pt idx="11">
                  <c:v>5.5</c:v>
                </c:pt>
                <c:pt idx="12">
                  <c:v>7.46</c:v>
                </c:pt>
                <c:pt idx="13">
                  <c:v>7.84</c:v>
                </c:pt>
                <c:pt idx="14">
                  <c:v>8.5374730000000003</c:v>
                </c:pt>
                <c:pt idx="15">
                  <c:v>7.62</c:v>
                </c:pt>
                <c:pt idx="16">
                  <c:v>7.72</c:v>
                </c:pt>
                <c:pt idx="17">
                  <c:v>9.0299999999999994</c:v>
                </c:pt>
                <c:pt idx="18">
                  <c:v>8.18</c:v>
                </c:pt>
                <c:pt idx="19">
                  <c:v>7.91</c:v>
                </c:pt>
                <c:pt idx="20">
                  <c:v>7.66</c:v>
                </c:pt>
                <c:pt idx="21">
                  <c:v>7.21</c:v>
                </c:pt>
                <c:pt idx="22">
                  <c:v>7.11</c:v>
                </c:pt>
                <c:pt idx="23">
                  <c:v>7.09</c:v>
                </c:pt>
                <c:pt idx="24">
                  <c:v>6.36</c:v>
                </c:pt>
                <c:pt idx="25">
                  <c:v>5.66</c:v>
                </c:pt>
                <c:pt idx="26">
                  <c:v>6.2720000000000002</c:v>
                </c:pt>
                <c:pt idx="27">
                  <c:v>7.35</c:v>
                </c:pt>
                <c:pt idx="28">
                  <c:v>7.89</c:v>
                </c:pt>
                <c:pt idx="29">
                  <c:v>7.78</c:v>
                </c:pt>
                <c:pt idx="30">
                  <c:v>6.6</c:v>
                </c:pt>
                <c:pt idx="31">
                  <c:v>6.38</c:v>
                </c:pt>
                <c:pt idx="32">
                  <c:v>6.32</c:v>
                </c:pt>
                <c:pt idx="33">
                  <c:v>6.03</c:v>
                </c:pt>
                <c:pt idx="34">
                  <c:v>5.9690000000000003</c:v>
                </c:pt>
                <c:pt idx="35">
                  <c:v>7.02</c:v>
                </c:pt>
                <c:pt idx="36">
                  <c:v>8.6999999999999993</c:v>
                </c:pt>
                <c:pt idx="37">
                  <c:v>7.72</c:v>
                </c:pt>
                <c:pt idx="38">
                  <c:v>7.14</c:v>
                </c:pt>
                <c:pt idx="39">
                  <c:v>6.82</c:v>
                </c:pt>
                <c:pt idx="40">
                  <c:v>6.44</c:v>
                </c:pt>
                <c:pt idx="41">
                  <c:v>6.64</c:v>
                </c:pt>
                <c:pt idx="42">
                  <c:v>6.87</c:v>
                </c:pt>
                <c:pt idx="43">
                  <c:v>6.8809586636160081</c:v>
                </c:pt>
                <c:pt idx="44">
                  <c:v>6.8865927405120493</c:v>
                </c:pt>
                <c:pt idx="45">
                  <c:v>6.9749883575999947</c:v>
                </c:pt>
                <c:pt idx="46">
                  <c:v>9.2033513340480013</c:v>
                </c:pt>
                <c:pt idx="47">
                  <c:v>8.3800000000000008</c:v>
                </c:pt>
                <c:pt idx="48">
                  <c:v>7.75</c:v>
                </c:pt>
                <c:pt idx="49">
                  <c:v>7.08</c:v>
                </c:pt>
                <c:pt idx="50">
                  <c:v>6.49</c:v>
                </c:pt>
                <c:pt idx="51">
                  <c:v>6.15</c:v>
                </c:pt>
                <c:pt idx="52">
                  <c:v>5.9279999999999999</c:v>
                </c:pt>
                <c:pt idx="53">
                  <c:v>5.5019999999999998</c:v>
                </c:pt>
                <c:pt idx="54">
                  <c:v>7.0359999999999996</c:v>
                </c:pt>
                <c:pt idx="55">
                  <c:v>7.21</c:v>
                </c:pt>
                <c:pt idx="56">
                  <c:v>5.81</c:v>
                </c:pt>
                <c:pt idx="57">
                  <c:v>5.77</c:v>
                </c:pt>
                <c:pt idx="58">
                  <c:v>4.84</c:v>
                </c:pt>
                <c:pt idx="59">
                  <c:v>5.61</c:v>
                </c:pt>
                <c:pt idx="60">
                  <c:v>7.05</c:v>
                </c:pt>
                <c:pt idx="61">
                  <c:v>5.92</c:v>
                </c:pt>
                <c:pt idx="62">
                  <c:v>5.9793599999999998</c:v>
                </c:pt>
                <c:pt idx="63">
                  <c:v>5.73</c:v>
                </c:pt>
                <c:pt idx="64">
                  <c:v>4.29</c:v>
                </c:pt>
                <c:pt idx="65">
                  <c:v>6.3242399999999996</c:v>
                </c:pt>
                <c:pt idx="66">
                  <c:v>8.5793999999999997</c:v>
                </c:pt>
                <c:pt idx="67">
                  <c:v>7.3578440000000001</c:v>
                </c:pt>
                <c:pt idx="68">
                  <c:v>7.0589880000000003</c:v>
                </c:pt>
                <c:pt idx="69">
                  <c:v>7.017309</c:v>
                </c:pt>
                <c:pt idx="70">
                  <c:v>6.8575359999999996</c:v>
                </c:pt>
                <c:pt idx="71">
                  <c:v>7.6386719999999997</c:v>
                </c:pt>
                <c:pt idx="72">
                  <c:v>7.6705030000000001</c:v>
                </c:pt>
                <c:pt idx="73">
                  <c:v>7.8647369999999999</c:v>
                </c:pt>
                <c:pt idx="74">
                  <c:v>6.61</c:v>
                </c:pt>
                <c:pt idx="75">
                  <c:v>6.03</c:v>
                </c:pt>
                <c:pt idx="76">
                  <c:v>6.4344580000000002</c:v>
                </c:pt>
                <c:pt idx="77">
                  <c:v>6.4855590000000003</c:v>
                </c:pt>
                <c:pt idx="78">
                  <c:v>6.46</c:v>
                </c:pt>
                <c:pt idx="79">
                  <c:v>6.47</c:v>
                </c:pt>
                <c:pt idx="80">
                  <c:v>6.45</c:v>
                </c:pt>
                <c:pt idx="81">
                  <c:v>6.4766880000000002</c:v>
                </c:pt>
                <c:pt idx="82">
                  <c:v>6.98</c:v>
                </c:pt>
                <c:pt idx="83">
                  <c:v>7.5610350000000004</c:v>
                </c:pt>
                <c:pt idx="84">
                  <c:v>8.3258469999999996</c:v>
                </c:pt>
                <c:pt idx="85">
                  <c:v>8.4345029999999994</c:v>
                </c:pt>
                <c:pt idx="86">
                  <c:v>8.388598</c:v>
                </c:pt>
                <c:pt idx="87">
                  <c:v>8.3578419999999998</c:v>
                </c:pt>
                <c:pt idx="88">
                  <c:v>8.6811120213320656</c:v>
                </c:pt>
                <c:pt idx="89">
                  <c:v>8.1863533321300412</c:v>
                </c:pt>
                <c:pt idx="90">
                  <c:v>8.8285616657533161</c:v>
                </c:pt>
                <c:pt idx="91">
                  <c:v>8.8092351688561799</c:v>
                </c:pt>
                <c:pt idx="92">
                  <c:v>8.3633223563792569</c:v>
                </c:pt>
                <c:pt idx="93">
                  <c:v>7.756268458296014</c:v>
                </c:pt>
                <c:pt idx="94">
                  <c:v>7.72</c:v>
                </c:pt>
                <c:pt idx="95">
                  <c:v>7.97</c:v>
                </c:pt>
                <c:pt idx="96">
                  <c:v>8.9131618800000005</c:v>
                </c:pt>
                <c:pt idx="97">
                  <c:v>9.3597405534409468</c:v>
                </c:pt>
                <c:pt idx="98">
                  <c:v>10.44</c:v>
                </c:pt>
                <c:pt idx="99">
                  <c:v>10.63</c:v>
                </c:pt>
                <c:pt idx="100">
                  <c:v>12.617607429974282</c:v>
                </c:pt>
                <c:pt idx="101">
                  <c:v>12.7</c:v>
                </c:pt>
                <c:pt idx="102">
                  <c:v>12.77</c:v>
                </c:pt>
              </c:numCache>
            </c:numRef>
          </c:val>
          <c:extLst>
            <c:ext xmlns:c16="http://schemas.microsoft.com/office/drawing/2014/chart" uri="{C3380CC4-5D6E-409C-BE32-E72D297353CC}">
              <c16:uniqueId val="{00000000-2F2C-4DB7-B3A1-64743497A1C8}"/>
            </c:ext>
          </c:extLst>
        </c:ser>
        <c:ser>
          <c:idx val="2"/>
          <c:order val="2"/>
          <c:tx>
            <c:strRef>
              <c:f>'Water Discharge - LDP5'!$N$9</c:f>
              <c:strCache>
                <c:ptCount val="1"/>
                <c:pt idx="0">
                  <c:v>Min Flow
(ML/day)</c:v>
                </c:pt>
              </c:strCache>
            </c:strRef>
          </c:tx>
          <c:spPr>
            <a:solidFill>
              <a:schemeClr val="bg2"/>
            </a:solidFill>
          </c:spPr>
          <c:invertIfNegative val="0"/>
          <c:cat>
            <c:numRef>
              <c:f>'Water Discharge - LDP5'!$B$35:$B$137</c:f>
              <c:numCache>
                <c:formatCode>mmm\-yy</c:formatCode>
                <c:ptCount val="103"/>
                <c:pt idx="0">
                  <c:v>41760</c:v>
                </c:pt>
                <c:pt idx="1">
                  <c:v>41791</c:v>
                </c:pt>
                <c:pt idx="2">
                  <c:v>41821</c:v>
                </c:pt>
                <c:pt idx="3">
                  <c:v>41852</c:v>
                </c:pt>
                <c:pt idx="4">
                  <c:v>41883</c:v>
                </c:pt>
                <c:pt idx="5">
                  <c:v>41913</c:v>
                </c:pt>
                <c:pt idx="6">
                  <c:v>41944</c:v>
                </c:pt>
                <c:pt idx="7">
                  <c:v>41974</c:v>
                </c:pt>
                <c:pt idx="8">
                  <c:v>42005</c:v>
                </c:pt>
                <c:pt idx="9">
                  <c:v>42036</c:v>
                </c:pt>
                <c:pt idx="10">
                  <c:v>42064</c:v>
                </c:pt>
                <c:pt idx="11">
                  <c:v>42095</c:v>
                </c:pt>
                <c:pt idx="12">
                  <c:v>42125</c:v>
                </c:pt>
                <c:pt idx="13">
                  <c:v>42156</c:v>
                </c:pt>
                <c:pt idx="14">
                  <c:v>42186</c:v>
                </c:pt>
                <c:pt idx="15">
                  <c:v>42217</c:v>
                </c:pt>
                <c:pt idx="16">
                  <c:v>42248</c:v>
                </c:pt>
                <c:pt idx="17">
                  <c:v>42278</c:v>
                </c:pt>
                <c:pt idx="18">
                  <c:v>42309</c:v>
                </c:pt>
                <c:pt idx="19">
                  <c:v>42339</c:v>
                </c:pt>
                <c:pt idx="20">
                  <c:v>42370</c:v>
                </c:pt>
                <c:pt idx="21">
                  <c:v>42401</c:v>
                </c:pt>
                <c:pt idx="22">
                  <c:v>42430</c:v>
                </c:pt>
                <c:pt idx="23">
                  <c:v>42461</c:v>
                </c:pt>
                <c:pt idx="24">
                  <c:v>42491</c:v>
                </c:pt>
                <c:pt idx="25">
                  <c:v>42522</c:v>
                </c:pt>
                <c:pt idx="26">
                  <c:v>42552</c:v>
                </c:pt>
                <c:pt idx="27">
                  <c:v>42583</c:v>
                </c:pt>
                <c:pt idx="28">
                  <c:v>42614</c:v>
                </c:pt>
                <c:pt idx="29">
                  <c:v>42644</c:v>
                </c:pt>
                <c:pt idx="30">
                  <c:v>42675</c:v>
                </c:pt>
                <c:pt idx="31">
                  <c:v>42705</c:v>
                </c:pt>
                <c:pt idx="32">
                  <c:v>42736</c:v>
                </c:pt>
                <c:pt idx="33">
                  <c:v>42767</c:v>
                </c:pt>
                <c:pt idx="34">
                  <c:v>42795</c:v>
                </c:pt>
                <c:pt idx="35">
                  <c:v>42826</c:v>
                </c:pt>
                <c:pt idx="36">
                  <c:v>42856</c:v>
                </c:pt>
                <c:pt idx="37">
                  <c:v>42887</c:v>
                </c:pt>
                <c:pt idx="38">
                  <c:v>42917</c:v>
                </c:pt>
                <c:pt idx="39">
                  <c:v>42948</c:v>
                </c:pt>
                <c:pt idx="40">
                  <c:v>42979</c:v>
                </c:pt>
                <c:pt idx="41">
                  <c:v>43009</c:v>
                </c:pt>
                <c:pt idx="42">
                  <c:v>43040</c:v>
                </c:pt>
                <c:pt idx="43">
                  <c:v>43070</c:v>
                </c:pt>
                <c:pt idx="44">
                  <c:v>43101</c:v>
                </c:pt>
                <c:pt idx="45">
                  <c:v>43132</c:v>
                </c:pt>
                <c:pt idx="46">
                  <c:v>43160</c:v>
                </c:pt>
                <c:pt idx="47">
                  <c:v>43191</c:v>
                </c:pt>
                <c:pt idx="48">
                  <c:v>43221</c:v>
                </c:pt>
                <c:pt idx="49">
                  <c:v>43252</c:v>
                </c:pt>
                <c:pt idx="50">
                  <c:v>43282</c:v>
                </c:pt>
                <c:pt idx="51">
                  <c:v>43313</c:v>
                </c:pt>
                <c:pt idx="52">
                  <c:v>43344</c:v>
                </c:pt>
                <c:pt idx="53">
                  <c:v>43374</c:v>
                </c:pt>
                <c:pt idx="54">
                  <c:v>43405</c:v>
                </c:pt>
                <c:pt idx="55">
                  <c:v>43435</c:v>
                </c:pt>
                <c:pt idx="56">
                  <c:v>43466</c:v>
                </c:pt>
                <c:pt idx="57">
                  <c:v>43497</c:v>
                </c:pt>
                <c:pt idx="58">
                  <c:v>43525</c:v>
                </c:pt>
                <c:pt idx="59">
                  <c:v>43556</c:v>
                </c:pt>
                <c:pt idx="60">
                  <c:v>43586</c:v>
                </c:pt>
                <c:pt idx="61">
                  <c:v>43617</c:v>
                </c:pt>
                <c:pt idx="62">
                  <c:v>43647</c:v>
                </c:pt>
                <c:pt idx="63">
                  <c:v>43678</c:v>
                </c:pt>
                <c:pt idx="64">
                  <c:v>43709</c:v>
                </c:pt>
                <c:pt idx="65">
                  <c:v>43739</c:v>
                </c:pt>
                <c:pt idx="66">
                  <c:v>43770</c:v>
                </c:pt>
                <c:pt idx="67">
                  <c:v>43800</c:v>
                </c:pt>
                <c:pt idx="68">
                  <c:v>43831</c:v>
                </c:pt>
                <c:pt idx="69">
                  <c:v>43862</c:v>
                </c:pt>
                <c:pt idx="70">
                  <c:v>43891</c:v>
                </c:pt>
                <c:pt idx="71">
                  <c:v>43922</c:v>
                </c:pt>
                <c:pt idx="72">
                  <c:v>43952</c:v>
                </c:pt>
                <c:pt idx="73">
                  <c:v>43983</c:v>
                </c:pt>
                <c:pt idx="74">
                  <c:v>44013</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44470</c:v>
                </c:pt>
                <c:pt idx="90">
                  <c:v>44501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numCache>
            </c:numRef>
          </c:cat>
          <c:val>
            <c:numRef>
              <c:f>'Water Discharge - LDP5'!$N$35:$N$137</c:f>
              <c:numCache>
                <c:formatCode>0.00</c:formatCode>
                <c:ptCount val="103"/>
                <c:pt idx="0">
                  <c:v>4.5497628209999998</c:v>
                </c:pt>
                <c:pt idx="1">
                  <c:v>4.9292214190000001</c:v>
                </c:pt>
                <c:pt idx="2">
                  <c:v>6.055905611</c:v>
                </c:pt>
                <c:pt idx="3">
                  <c:v>5.9383778390000002</c:v>
                </c:pt>
                <c:pt idx="4">
                  <c:v>4.26</c:v>
                </c:pt>
                <c:pt idx="5">
                  <c:v>5.74</c:v>
                </c:pt>
                <c:pt idx="6">
                  <c:v>5.0275547999999999</c:v>
                </c:pt>
                <c:pt idx="7">
                  <c:v>4.0599999999999996</c:v>
                </c:pt>
                <c:pt idx="8">
                  <c:v>3.81</c:v>
                </c:pt>
                <c:pt idx="9">
                  <c:v>5.21</c:v>
                </c:pt>
                <c:pt idx="10">
                  <c:v>5.37</c:v>
                </c:pt>
                <c:pt idx="11">
                  <c:v>3.6</c:v>
                </c:pt>
                <c:pt idx="12">
                  <c:v>5.35</c:v>
                </c:pt>
                <c:pt idx="13">
                  <c:v>7.5</c:v>
                </c:pt>
                <c:pt idx="14">
                  <c:v>7.6254860000000004</c:v>
                </c:pt>
                <c:pt idx="15">
                  <c:v>7.03</c:v>
                </c:pt>
                <c:pt idx="16">
                  <c:v>6.86</c:v>
                </c:pt>
                <c:pt idx="17">
                  <c:v>5.86</c:v>
                </c:pt>
                <c:pt idx="18">
                  <c:v>7.75</c:v>
                </c:pt>
                <c:pt idx="19">
                  <c:v>7.5</c:v>
                </c:pt>
                <c:pt idx="20">
                  <c:v>6.23</c:v>
                </c:pt>
                <c:pt idx="21">
                  <c:v>6.09</c:v>
                </c:pt>
                <c:pt idx="22">
                  <c:v>3.4</c:v>
                </c:pt>
                <c:pt idx="23">
                  <c:v>5.94</c:v>
                </c:pt>
                <c:pt idx="24">
                  <c:v>2.0499999999999998</c:v>
                </c:pt>
                <c:pt idx="25">
                  <c:v>5.42</c:v>
                </c:pt>
                <c:pt idx="26">
                  <c:v>3.3940000000000001</c:v>
                </c:pt>
                <c:pt idx="27">
                  <c:v>4.1500000000000004</c:v>
                </c:pt>
                <c:pt idx="28">
                  <c:v>4.59</c:v>
                </c:pt>
                <c:pt idx="29">
                  <c:v>6.37</c:v>
                </c:pt>
                <c:pt idx="30">
                  <c:v>4.9000000000000004</c:v>
                </c:pt>
                <c:pt idx="31">
                  <c:v>5.0599999999999996</c:v>
                </c:pt>
                <c:pt idx="32">
                  <c:v>5.31</c:v>
                </c:pt>
                <c:pt idx="33">
                  <c:v>5.82</c:v>
                </c:pt>
                <c:pt idx="34">
                  <c:v>5.5229999999999997</c:v>
                </c:pt>
                <c:pt idx="35">
                  <c:v>5.74</c:v>
                </c:pt>
                <c:pt idx="36">
                  <c:v>5.56</c:v>
                </c:pt>
                <c:pt idx="37">
                  <c:v>5.09</c:v>
                </c:pt>
                <c:pt idx="38">
                  <c:v>6.28</c:v>
                </c:pt>
                <c:pt idx="39">
                  <c:v>4.05</c:v>
                </c:pt>
                <c:pt idx="40">
                  <c:v>6.13</c:v>
                </c:pt>
                <c:pt idx="41">
                  <c:v>5.69</c:v>
                </c:pt>
                <c:pt idx="42">
                  <c:v>5.77</c:v>
                </c:pt>
                <c:pt idx="43">
                  <c:v>2.8589253923519977</c:v>
                </c:pt>
                <c:pt idx="44">
                  <c:v>4.7039216682239999</c:v>
                </c:pt>
                <c:pt idx="45">
                  <c:v>3.646181590848014</c:v>
                </c:pt>
                <c:pt idx="46">
                  <c:v>6.107990183712003</c:v>
                </c:pt>
                <c:pt idx="47">
                  <c:v>7.53</c:v>
                </c:pt>
                <c:pt idx="48">
                  <c:v>7.12</c:v>
                </c:pt>
                <c:pt idx="49">
                  <c:v>5.71</c:v>
                </c:pt>
                <c:pt idx="50">
                  <c:v>5.39</c:v>
                </c:pt>
                <c:pt idx="51">
                  <c:v>5.87</c:v>
                </c:pt>
                <c:pt idx="52">
                  <c:v>3.5990000000000002</c:v>
                </c:pt>
                <c:pt idx="53">
                  <c:v>5.226</c:v>
                </c:pt>
                <c:pt idx="54">
                  <c:v>3.6549999999999998</c:v>
                </c:pt>
                <c:pt idx="55">
                  <c:v>5.31</c:v>
                </c:pt>
                <c:pt idx="56">
                  <c:v>3.71</c:v>
                </c:pt>
                <c:pt idx="57">
                  <c:v>4.88</c:v>
                </c:pt>
                <c:pt idx="58">
                  <c:v>2.4500000000000002</c:v>
                </c:pt>
                <c:pt idx="59">
                  <c:v>3.75</c:v>
                </c:pt>
                <c:pt idx="60">
                  <c:v>4.43</c:v>
                </c:pt>
                <c:pt idx="61">
                  <c:v>5.24</c:v>
                </c:pt>
                <c:pt idx="62">
                  <c:v>5.4911000000000003</c:v>
                </c:pt>
                <c:pt idx="63">
                  <c:v>0.85</c:v>
                </c:pt>
                <c:pt idx="64">
                  <c:v>3.54</c:v>
                </c:pt>
                <c:pt idx="65">
                  <c:v>0.21215999999999999</c:v>
                </c:pt>
                <c:pt idx="66">
                  <c:v>2.7324600000000001</c:v>
                </c:pt>
                <c:pt idx="67">
                  <c:v>3.7978879999999999</c:v>
                </c:pt>
                <c:pt idx="68">
                  <c:v>3.519218</c:v>
                </c:pt>
                <c:pt idx="69">
                  <c:v>1.673571E-3</c:v>
                </c:pt>
                <c:pt idx="70">
                  <c:v>3.2014230000000001</c:v>
                </c:pt>
                <c:pt idx="71">
                  <c:v>3.314025</c:v>
                </c:pt>
                <c:pt idx="72">
                  <c:v>7.0985180000000003</c:v>
                </c:pt>
                <c:pt idx="73">
                  <c:v>6.6882820000000001</c:v>
                </c:pt>
                <c:pt idx="74">
                  <c:v>4.87</c:v>
                </c:pt>
                <c:pt idx="75">
                  <c:v>3.39</c:v>
                </c:pt>
                <c:pt idx="76">
                  <c:v>4.0749500000000003</c:v>
                </c:pt>
                <c:pt idx="77">
                  <c:v>2.3223389999999999</c:v>
                </c:pt>
                <c:pt idx="78">
                  <c:v>3.34</c:v>
                </c:pt>
                <c:pt idx="79">
                  <c:v>6</c:v>
                </c:pt>
                <c:pt idx="80">
                  <c:v>2.96</c:v>
                </c:pt>
                <c:pt idx="81">
                  <c:v>6.1931849999999997</c:v>
                </c:pt>
                <c:pt idx="82">
                  <c:v>2.12</c:v>
                </c:pt>
                <c:pt idx="83">
                  <c:v>6.83</c:v>
                </c:pt>
                <c:pt idx="84">
                  <c:v>2.01613</c:v>
                </c:pt>
                <c:pt idx="85">
                  <c:v>1.8668130000000001</c:v>
                </c:pt>
                <c:pt idx="86">
                  <c:v>5.7577920000000002</c:v>
                </c:pt>
                <c:pt idx="87">
                  <c:v>6.5805020000000001</c:v>
                </c:pt>
                <c:pt idx="88">
                  <c:v>2.1183475564436876</c:v>
                </c:pt>
                <c:pt idx="89">
                  <c:v>4.5791243342601247</c:v>
                </c:pt>
                <c:pt idx="90">
                  <c:v>4.8229745370794923</c:v>
                </c:pt>
                <c:pt idx="91">
                  <c:v>6.9843114415955423</c:v>
                </c:pt>
                <c:pt idx="92">
                  <c:v>6.8805141581314695</c:v>
                </c:pt>
                <c:pt idx="93">
                  <c:v>6.0030663213518034</c:v>
                </c:pt>
                <c:pt idx="94">
                  <c:v>2.99</c:v>
                </c:pt>
                <c:pt idx="95">
                  <c:v>5.68</c:v>
                </c:pt>
                <c:pt idx="96">
                  <c:v>5.6588890259999998</c:v>
                </c:pt>
                <c:pt idx="97">
                  <c:v>1.7324244097757171</c:v>
                </c:pt>
                <c:pt idx="98">
                  <c:v>4.03</c:v>
                </c:pt>
                <c:pt idx="99">
                  <c:v>7.55</c:v>
                </c:pt>
                <c:pt idx="100">
                  <c:v>7.1860303158221139</c:v>
                </c:pt>
                <c:pt idx="101">
                  <c:v>9.9700000000000006</c:v>
                </c:pt>
                <c:pt idx="102">
                  <c:v>3.08</c:v>
                </c:pt>
              </c:numCache>
            </c:numRef>
          </c:val>
          <c:extLst>
            <c:ext xmlns:c16="http://schemas.microsoft.com/office/drawing/2014/chart" uri="{C3380CC4-5D6E-409C-BE32-E72D297353CC}">
              <c16:uniqueId val="{00000001-2F2C-4DB7-B3A1-64743497A1C8}"/>
            </c:ext>
          </c:extLst>
        </c:ser>
        <c:dLbls>
          <c:showLegendKey val="0"/>
          <c:showVal val="0"/>
          <c:showCatName val="0"/>
          <c:showSerName val="0"/>
          <c:showPercent val="0"/>
          <c:showBubbleSize val="0"/>
        </c:dLbls>
        <c:gapWidth val="150"/>
        <c:axId val="270231320"/>
        <c:axId val="270231712"/>
      </c:barChart>
      <c:lineChart>
        <c:grouping val="standard"/>
        <c:varyColors val="0"/>
        <c:ser>
          <c:idx val="0"/>
          <c:order val="0"/>
          <c:tx>
            <c:strRef>
              <c:f>'Water Discharge - LDP5'!$L$9</c:f>
              <c:strCache>
                <c:ptCount val="1"/>
                <c:pt idx="0">
                  <c:v>Average Flow
(ML/day)</c:v>
                </c:pt>
              </c:strCache>
            </c:strRef>
          </c:tx>
          <c:spPr>
            <a:ln>
              <a:solidFill>
                <a:schemeClr val="accent5"/>
              </a:solidFill>
            </a:ln>
          </c:spPr>
          <c:marker>
            <c:symbol val="none"/>
          </c:marker>
          <c:cat>
            <c:numRef>
              <c:f>'Water Discharge - LDP5'!$B$35:$B$137</c:f>
              <c:numCache>
                <c:formatCode>mmm\-yy</c:formatCode>
                <c:ptCount val="103"/>
                <c:pt idx="0">
                  <c:v>41760</c:v>
                </c:pt>
                <c:pt idx="1">
                  <c:v>41791</c:v>
                </c:pt>
                <c:pt idx="2">
                  <c:v>41821</c:v>
                </c:pt>
                <c:pt idx="3">
                  <c:v>41852</c:v>
                </c:pt>
                <c:pt idx="4">
                  <c:v>41883</c:v>
                </c:pt>
                <c:pt idx="5">
                  <c:v>41913</c:v>
                </c:pt>
                <c:pt idx="6">
                  <c:v>41944</c:v>
                </c:pt>
                <c:pt idx="7">
                  <c:v>41974</c:v>
                </c:pt>
                <c:pt idx="8">
                  <c:v>42005</c:v>
                </c:pt>
                <c:pt idx="9">
                  <c:v>42036</c:v>
                </c:pt>
                <c:pt idx="10">
                  <c:v>42064</c:v>
                </c:pt>
                <c:pt idx="11">
                  <c:v>42095</c:v>
                </c:pt>
                <c:pt idx="12">
                  <c:v>42125</c:v>
                </c:pt>
                <c:pt idx="13">
                  <c:v>42156</c:v>
                </c:pt>
                <c:pt idx="14">
                  <c:v>42186</c:v>
                </c:pt>
                <c:pt idx="15">
                  <c:v>42217</c:v>
                </c:pt>
                <c:pt idx="16">
                  <c:v>42248</c:v>
                </c:pt>
                <c:pt idx="17">
                  <c:v>42278</c:v>
                </c:pt>
                <c:pt idx="18">
                  <c:v>42309</c:v>
                </c:pt>
                <c:pt idx="19">
                  <c:v>42339</c:v>
                </c:pt>
                <c:pt idx="20">
                  <c:v>42370</c:v>
                </c:pt>
                <c:pt idx="21">
                  <c:v>42401</c:v>
                </c:pt>
                <c:pt idx="22">
                  <c:v>42430</c:v>
                </c:pt>
                <c:pt idx="23">
                  <c:v>42461</c:v>
                </c:pt>
                <c:pt idx="24">
                  <c:v>42491</c:v>
                </c:pt>
                <c:pt idx="25">
                  <c:v>42522</c:v>
                </c:pt>
                <c:pt idx="26">
                  <c:v>42552</c:v>
                </c:pt>
                <c:pt idx="27">
                  <c:v>42583</c:v>
                </c:pt>
                <c:pt idx="28">
                  <c:v>42614</c:v>
                </c:pt>
                <c:pt idx="29">
                  <c:v>42644</c:v>
                </c:pt>
                <c:pt idx="30">
                  <c:v>42675</c:v>
                </c:pt>
                <c:pt idx="31">
                  <c:v>42705</c:v>
                </c:pt>
                <c:pt idx="32">
                  <c:v>42736</c:v>
                </c:pt>
                <c:pt idx="33">
                  <c:v>42767</c:v>
                </c:pt>
                <c:pt idx="34">
                  <c:v>42795</c:v>
                </c:pt>
                <c:pt idx="35">
                  <c:v>42826</c:v>
                </c:pt>
                <c:pt idx="36">
                  <c:v>42856</c:v>
                </c:pt>
                <c:pt idx="37">
                  <c:v>42887</c:v>
                </c:pt>
                <c:pt idx="38">
                  <c:v>42917</c:v>
                </c:pt>
                <c:pt idx="39">
                  <c:v>42948</c:v>
                </c:pt>
                <c:pt idx="40">
                  <c:v>42979</c:v>
                </c:pt>
                <c:pt idx="41">
                  <c:v>43009</c:v>
                </c:pt>
                <c:pt idx="42">
                  <c:v>43040</c:v>
                </c:pt>
                <c:pt idx="43">
                  <c:v>43070</c:v>
                </c:pt>
                <c:pt idx="44">
                  <c:v>43101</c:v>
                </c:pt>
                <c:pt idx="45">
                  <c:v>43132</c:v>
                </c:pt>
                <c:pt idx="46">
                  <c:v>43160</c:v>
                </c:pt>
                <c:pt idx="47">
                  <c:v>43191</c:v>
                </c:pt>
                <c:pt idx="48">
                  <c:v>43221</c:v>
                </c:pt>
                <c:pt idx="49">
                  <c:v>43252</c:v>
                </c:pt>
                <c:pt idx="50">
                  <c:v>43282</c:v>
                </c:pt>
                <c:pt idx="51">
                  <c:v>43313</c:v>
                </c:pt>
                <c:pt idx="52">
                  <c:v>43344</c:v>
                </c:pt>
                <c:pt idx="53">
                  <c:v>43374</c:v>
                </c:pt>
                <c:pt idx="54">
                  <c:v>43405</c:v>
                </c:pt>
                <c:pt idx="55">
                  <c:v>43435</c:v>
                </c:pt>
                <c:pt idx="56">
                  <c:v>43466</c:v>
                </c:pt>
                <c:pt idx="57">
                  <c:v>43497</c:v>
                </c:pt>
                <c:pt idx="58">
                  <c:v>43525</c:v>
                </c:pt>
                <c:pt idx="59">
                  <c:v>43556</c:v>
                </c:pt>
                <c:pt idx="60">
                  <c:v>43586</c:v>
                </c:pt>
                <c:pt idx="61">
                  <c:v>43617</c:v>
                </c:pt>
                <c:pt idx="62">
                  <c:v>43647</c:v>
                </c:pt>
                <c:pt idx="63">
                  <c:v>43678</c:v>
                </c:pt>
                <c:pt idx="64">
                  <c:v>43709</c:v>
                </c:pt>
                <c:pt idx="65">
                  <c:v>43739</c:v>
                </c:pt>
                <c:pt idx="66">
                  <c:v>43770</c:v>
                </c:pt>
                <c:pt idx="67">
                  <c:v>43800</c:v>
                </c:pt>
                <c:pt idx="68">
                  <c:v>43831</c:v>
                </c:pt>
                <c:pt idx="69">
                  <c:v>43862</c:v>
                </c:pt>
                <c:pt idx="70">
                  <c:v>43891</c:v>
                </c:pt>
                <c:pt idx="71">
                  <c:v>43922</c:v>
                </c:pt>
                <c:pt idx="72">
                  <c:v>43952</c:v>
                </c:pt>
                <c:pt idx="73">
                  <c:v>43983</c:v>
                </c:pt>
                <c:pt idx="74">
                  <c:v>44013</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44470</c:v>
                </c:pt>
                <c:pt idx="90">
                  <c:v>44501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numCache>
            </c:numRef>
          </c:cat>
          <c:val>
            <c:numRef>
              <c:f>'Water Discharge - LDP5'!$L$35:$L$137</c:f>
              <c:numCache>
                <c:formatCode>0.00</c:formatCode>
                <c:ptCount val="103"/>
                <c:pt idx="0">
                  <c:v>6.2884037729999998</c:v>
                </c:pt>
                <c:pt idx="1">
                  <c:v>6.5629741040000003</c:v>
                </c:pt>
                <c:pt idx="2">
                  <c:v>6.3534197299999997</c:v>
                </c:pt>
                <c:pt idx="3">
                  <c:v>6.0656062410000002</c:v>
                </c:pt>
                <c:pt idx="4">
                  <c:v>6.12</c:v>
                </c:pt>
                <c:pt idx="5">
                  <c:v>6.54</c:v>
                </c:pt>
                <c:pt idx="6">
                  <c:v>6.2435596999999996</c:v>
                </c:pt>
                <c:pt idx="7">
                  <c:v>6.27</c:v>
                </c:pt>
                <c:pt idx="8">
                  <c:v>6.04</c:v>
                </c:pt>
                <c:pt idx="9">
                  <c:v>5.74</c:v>
                </c:pt>
                <c:pt idx="10">
                  <c:v>5.53</c:v>
                </c:pt>
                <c:pt idx="11">
                  <c:v>5.1100000000000003</c:v>
                </c:pt>
                <c:pt idx="12">
                  <c:v>6.24</c:v>
                </c:pt>
                <c:pt idx="13">
                  <c:v>7.65</c:v>
                </c:pt>
                <c:pt idx="14">
                  <c:v>7.9939999999999998</c:v>
                </c:pt>
                <c:pt idx="15">
                  <c:v>7.36</c:v>
                </c:pt>
                <c:pt idx="16">
                  <c:v>7.42</c:v>
                </c:pt>
                <c:pt idx="17">
                  <c:v>7.94</c:v>
                </c:pt>
                <c:pt idx="18">
                  <c:v>8</c:v>
                </c:pt>
                <c:pt idx="19">
                  <c:v>7.76</c:v>
                </c:pt>
                <c:pt idx="20">
                  <c:v>7.4</c:v>
                </c:pt>
                <c:pt idx="21">
                  <c:v>6.74</c:v>
                </c:pt>
                <c:pt idx="22">
                  <c:v>6.36</c:v>
                </c:pt>
                <c:pt idx="23">
                  <c:v>6.31</c:v>
                </c:pt>
                <c:pt idx="24">
                  <c:v>4.62</c:v>
                </c:pt>
                <c:pt idx="25">
                  <c:v>5.51</c:v>
                </c:pt>
                <c:pt idx="26">
                  <c:v>5.5540000000000003</c:v>
                </c:pt>
                <c:pt idx="27">
                  <c:v>6.5</c:v>
                </c:pt>
                <c:pt idx="28">
                  <c:v>7.17</c:v>
                </c:pt>
                <c:pt idx="29">
                  <c:v>6.77</c:v>
                </c:pt>
                <c:pt idx="30">
                  <c:v>6.39</c:v>
                </c:pt>
                <c:pt idx="31">
                  <c:v>6.19</c:v>
                </c:pt>
                <c:pt idx="32">
                  <c:v>6.15</c:v>
                </c:pt>
                <c:pt idx="33">
                  <c:v>5.9</c:v>
                </c:pt>
                <c:pt idx="34">
                  <c:v>5.8490000000000002</c:v>
                </c:pt>
                <c:pt idx="35">
                  <c:v>6.54</c:v>
                </c:pt>
                <c:pt idx="36">
                  <c:v>7.5</c:v>
                </c:pt>
                <c:pt idx="37">
                  <c:v>6.51</c:v>
                </c:pt>
                <c:pt idx="38">
                  <c:v>7.03</c:v>
                </c:pt>
                <c:pt idx="39">
                  <c:v>5.67</c:v>
                </c:pt>
                <c:pt idx="40">
                  <c:v>6.35</c:v>
                </c:pt>
                <c:pt idx="41">
                  <c:v>6.25</c:v>
                </c:pt>
                <c:pt idx="42">
                  <c:v>6.61</c:v>
                </c:pt>
                <c:pt idx="43">
                  <c:v>6.5423674611884675</c:v>
                </c:pt>
                <c:pt idx="44">
                  <c:v>5.994025164568983</c:v>
                </c:pt>
                <c:pt idx="45">
                  <c:v>4.9848977593131423</c:v>
                </c:pt>
                <c:pt idx="46">
                  <c:v>8.1565831562313953</c:v>
                </c:pt>
                <c:pt idx="47">
                  <c:v>7.94</c:v>
                </c:pt>
                <c:pt idx="48">
                  <c:v>7.51</c:v>
                </c:pt>
                <c:pt idx="49">
                  <c:v>6.77</c:v>
                </c:pt>
                <c:pt idx="50">
                  <c:v>6.25</c:v>
                </c:pt>
                <c:pt idx="51">
                  <c:v>5.98</c:v>
                </c:pt>
                <c:pt idx="52">
                  <c:v>5.6059999999999999</c:v>
                </c:pt>
                <c:pt idx="53">
                  <c:v>5.3609999999999998</c:v>
                </c:pt>
                <c:pt idx="54">
                  <c:v>5.51</c:v>
                </c:pt>
                <c:pt idx="55">
                  <c:v>5.72</c:v>
                </c:pt>
                <c:pt idx="56">
                  <c:v>5.62</c:v>
                </c:pt>
                <c:pt idx="57">
                  <c:v>5.34</c:v>
                </c:pt>
                <c:pt idx="58">
                  <c:v>4.5</c:v>
                </c:pt>
                <c:pt idx="59">
                  <c:v>5.01</c:v>
                </c:pt>
                <c:pt idx="60">
                  <c:v>5.74</c:v>
                </c:pt>
                <c:pt idx="61">
                  <c:v>5.76</c:v>
                </c:pt>
                <c:pt idx="62">
                  <c:v>5.7134600000000004</c:v>
                </c:pt>
                <c:pt idx="63">
                  <c:v>3.6890000000000001</c:v>
                </c:pt>
                <c:pt idx="64">
                  <c:v>3.94</c:v>
                </c:pt>
                <c:pt idx="65">
                  <c:v>4.8070700000000004</c:v>
                </c:pt>
                <c:pt idx="66">
                  <c:v>5.72614</c:v>
                </c:pt>
                <c:pt idx="67">
                  <c:v>5.0449739999999998</c:v>
                </c:pt>
                <c:pt idx="68">
                  <c:v>6.1834730000000002</c:v>
                </c:pt>
                <c:pt idx="69">
                  <c:v>5.7329689999999998</c:v>
                </c:pt>
                <c:pt idx="70">
                  <c:v>6.3506869999999997</c:v>
                </c:pt>
                <c:pt idx="71">
                  <c:v>7.0678369999999999</c:v>
                </c:pt>
                <c:pt idx="72">
                  <c:v>7.9560269999999997</c:v>
                </c:pt>
                <c:pt idx="73">
                  <c:v>7.3049989999999996</c:v>
                </c:pt>
                <c:pt idx="74">
                  <c:v>6.24</c:v>
                </c:pt>
                <c:pt idx="75">
                  <c:v>5.61</c:v>
                </c:pt>
                <c:pt idx="76">
                  <c:v>6.0354190000000001</c:v>
                </c:pt>
                <c:pt idx="77">
                  <c:v>6.2033120000000004</c:v>
                </c:pt>
                <c:pt idx="78">
                  <c:v>6.17</c:v>
                </c:pt>
                <c:pt idx="79">
                  <c:v>6.34</c:v>
                </c:pt>
                <c:pt idx="80">
                  <c:v>6.18</c:v>
                </c:pt>
                <c:pt idx="81">
                  <c:v>6.3556549999999996</c:v>
                </c:pt>
                <c:pt idx="82">
                  <c:v>6.31</c:v>
                </c:pt>
                <c:pt idx="83">
                  <c:v>7.35</c:v>
                </c:pt>
                <c:pt idx="84">
                  <c:v>7.6310510000000003</c:v>
                </c:pt>
                <c:pt idx="85">
                  <c:v>8.0646149999999999</c:v>
                </c:pt>
                <c:pt idx="86">
                  <c:v>7.7883909999999998</c:v>
                </c:pt>
                <c:pt idx="87">
                  <c:v>7.928166</c:v>
                </c:pt>
                <c:pt idx="88">
                  <c:v>7.8616629733576699</c:v>
                </c:pt>
                <c:pt idx="89">
                  <c:v>7.6070819621340382</c:v>
                </c:pt>
                <c:pt idx="90">
                  <c:v>7.4524350518465718</c:v>
                </c:pt>
                <c:pt idx="91">
                  <c:v>8.1890678608451388</c:v>
                </c:pt>
                <c:pt idx="92">
                  <c:v>7.8368376808595235</c:v>
                </c:pt>
                <c:pt idx="93">
                  <c:v>7.3351263308462666</c:v>
                </c:pt>
                <c:pt idx="94">
                  <c:v>6.77</c:v>
                </c:pt>
                <c:pt idx="95">
                  <c:v>7.39</c:v>
                </c:pt>
                <c:pt idx="96">
                  <c:v>8.0310592940000003</c:v>
                </c:pt>
                <c:pt idx="97">
                  <c:v>7.9301425217364914</c:v>
                </c:pt>
                <c:pt idx="98">
                  <c:v>9.25</c:v>
                </c:pt>
                <c:pt idx="99">
                  <c:v>9.59</c:v>
                </c:pt>
                <c:pt idx="100">
                  <c:v>11.291868302494247</c:v>
                </c:pt>
                <c:pt idx="101">
                  <c:v>11.68</c:v>
                </c:pt>
                <c:pt idx="102">
                  <c:v>11.39</c:v>
                </c:pt>
              </c:numCache>
            </c:numRef>
          </c:val>
          <c:smooth val="0"/>
          <c:extLst>
            <c:ext xmlns:c16="http://schemas.microsoft.com/office/drawing/2014/chart" uri="{C3380CC4-5D6E-409C-BE32-E72D297353CC}">
              <c16:uniqueId val="{00000002-2F2C-4DB7-B3A1-64743497A1C8}"/>
            </c:ext>
          </c:extLst>
        </c:ser>
        <c:dLbls>
          <c:showLegendKey val="0"/>
          <c:showVal val="0"/>
          <c:showCatName val="0"/>
          <c:showSerName val="0"/>
          <c:showPercent val="0"/>
          <c:showBubbleSize val="0"/>
        </c:dLbls>
        <c:marker val="1"/>
        <c:smooth val="0"/>
        <c:axId val="270231320"/>
        <c:axId val="270231712"/>
      </c:lineChart>
      <c:catAx>
        <c:axId val="270231320"/>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0231712"/>
        <c:crosses val="autoZero"/>
        <c:auto val="0"/>
        <c:lblAlgn val="ctr"/>
        <c:lblOffset val="100"/>
        <c:noMultiLvlLbl val="0"/>
      </c:catAx>
      <c:valAx>
        <c:axId val="270231712"/>
        <c:scaling>
          <c:orientation val="minMax"/>
        </c:scaling>
        <c:delete val="0"/>
        <c:axPos val="l"/>
        <c:majorGridlines>
          <c:spPr>
            <a:ln>
              <a:solidFill>
                <a:srgbClr val="989B9C"/>
              </a:solidFill>
            </a:ln>
          </c:spPr>
        </c:majorGridlines>
        <c:numFmt formatCode="0.00" sourceLinked="1"/>
        <c:majorTickMark val="out"/>
        <c:minorTickMark val="none"/>
        <c:tickLblPos val="nextTo"/>
        <c:spPr>
          <a:ln>
            <a:noFill/>
          </a:ln>
        </c:spPr>
        <c:txPr>
          <a:bodyPr/>
          <a:lstStyle/>
          <a:p>
            <a:pPr>
              <a:defRPr>
                <a:solidFill>
                  <a:schemeClr val="bg1">
                    <a:lumMod val="50000"/>
                  </a:schemeClr>
                </a:solidFill>
              </a:defRPr>
            </a:pPr>
            <a:endParaRPr lang="en-US"/>
          </a:p>
        </c:txPr>
        <c:crossAx val="270231320"/>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AU">
                <a:solidFill>
                  <a:schemeClr val="bg1">
                    <a:lumMod val="50000"/>
                  </a:schemeClr>
                </a:solidFill>
              </a:rPr>
              <a:t>Point 25 - Sed Pond</a:t>
            </a:r>
            <a:r>
              <a:rPr lang="en-AU" baseline="0">
                <a:solidFill>
                  <a:schemeClr val="bg1">
                    <a:lumMod val="50000"/>
                  </a:schemeClr>
                </a:solidFill>
              </a:rPr>
              <a:t> Discharge</a:t>
            </a:r>
            <a:endParaRPr lang="en-AU">
              <a:solidFill>
                <a:schemeClr val="bg1">
                  <a:lumMod val="50000"/>
                </a:schemeClr>
              </a:solidFill>
            </a:endParaRPr>
          </a:p>
        </c:rich>
      </c:tx>
      <c:layout>
        <c:manualLayout>
          <c:xMode val="edge"/>
          <c:yMode val="edge"/>
          <c:x val="2.3441653213239242E-2"/>
          <c:y val="2.0240360926541037E-2"/>
        </c:manualLayout>
      </c:layout>
      <c:overlay val="0"/>
    </c:title>
    <c:autoTitleDeleted val="0"/>
    <c:plotArea>
      <c:layout>
        <c:manualLayout>
          <c:layoutTarget val="inner"/>
          <c:xMode val="edge"/>
          <c:yMode val="edge"/>
          <c:x val="2.4460487640697033E-2"/>
          <c:y val="0.15764785295323575"/>
          <c:w val="0.90122903047468417"/>
          <c:h val="0.71204932848345504"/>
        </c:manualLayout>
      </c:layout>
      <c:barChart>
        <c:barDir val="col"/>
        <c:grouping val="clustered"/>
        <c:varyColors val="0"/>
        <c:ser>
          <c:idx val="1"/>
          <c:order val="1"/>
          <c:tx>
            <c:strRef>
              <c:f>'Water Discharge - LDP5'!$U$9</c:f>
              <c:strCache>
                <c:ptCount val="1"/>
                <c:pt idx="0">
                  <c:v>Max Flow
(ML/day)</c:v>
                </c:pt>
              </c:strCache>
            </c:strRef>
          </c:tx>
          <c:spPr>
            <a:solidFill>
              <a:schemeClr val="tx1"/>
            </a:solidFill>
          </c:spPr>
          <c:invertIfNegative val="0"/>
          <c:cat>
            <c:numRef>
              <c:f>'Water Discharge - LDP5'!$B$35:$B$137</c:f>
              <c:numCache>
                <c:formatCode>mmm\-yy</c:formatCode>
                <c:ptCount val="103"/>
                <c:pt idx="0">
                  <c:v>41760</c:v>
                </c:pt>
                <c:pt idx="1">
                  <c:v>41791</c:v>
                </c:pt>
                <c:pt idx="2">
                  <c:v>41821</c:v>
                </c:pt>
                <c:pt idx="3">
                  <c:v>41852</c:v>
                </c:pt>
                <c:pt idx="4">
                  <c:v>41883</c:v>
                </c:pt>
                <c:pt idx="5">
                  <c:v>41913</c:v>
                </c:pt>
                <c:pt idx="6">
                  <c:v>41944</c:v>
                </c:pt>
                <c:pt idx="7">
                  <c:v>41974</c:v>
                </c:pt>
                <c:pt idx="8">
                  <c:v>42005</c:v>
                </c:pt>
                <c:pt idx="9">
                  <c:v>42036</c:v>
                </c:pt>
                <c:pt idx="10">
                  <c:v>42064</c:v>
                </c:pt>
                <c:pt idx="11">
                  <c:v>42095</c:v>
                </c:pt>
                <c:pt idx="12">
                  <c:v>42125</c:v>
                </c:pt>
                <c:pt idx="13">
                  <c:v>42156</c:v>
                </c:pt>
                <c:pt idx="14">
                  <c:v>42186</c:v>
                </c:pt>
                <c:pt idx="15">
                  <c:v>42217</c:v>
                </c:pt>
                <c:pt idx="16">
                  <c:v>42248</c:v>
                </c:pt>
                <c:pt idx="17">
                  <c:v>42278</c:v>
                </c:pt>
                <c:pt idx="18">
                  <c:v>42309</c:v>
                </c:pt>
                <c:pt idx="19">
                  <c:v>42339</c:v>
                </c:pt>
                <c:pt idx="20">
                  <c:v>42370</c:v>
                </c:pt>
                <c:pt idx="21">
                  <c:v>42401</c:v>
                </c:pt>
                <c:pt idx="22">
                  <c:v>42430</c:v>
                </c:pt>
                <c:pt idx="23">
                  <c:v>42461</c:v>
                </c:pt>
                <c:pt idx="24">
                  <c:v>42491</c:v>
                </c:pt>
                <c:pt idx="25">
                  <c:v>42522</c:v>
                </c:pt>
                <c:pt idx="26">
                  <c:v>42552</c:v>
                </c:pt>
                <c:pt idx="27">
                  <c:v>42583</c:v>
                </c:pt>
                <c:pt idx="28">
                  <c:v>42614</c:v>
                </c:pt>
                <c:pt idx="29">
                  <c:v>42644</c:v>
                </c:pt>
                <c:pt idx="30">
                  <c:v>42675</c:v>
                </c:pt>
                <c:pt idx="31">
                  <c:v>42705</c:v>
                </c:pt>
                <c:pt idx="32">
                  <c:v>42736</c:v>
                </c:pt>
                <c:pt idx="33">
                  <c:v>42767</c:v>
                </c:pt>
                <c:pt idx="34">
                  <c:v>42795</c:v>
                </c:pt>
                <c:pt idx="35">
                  <c:v>42826</c:v>
                </c:pt>
                <c:pt idx="36">
                  <c:v>42856</c:v>
                </c:pt>
                <c:pt idx="37">
                  <c:v>42887</c:v>
                </c:pt>
                <c:pt idx="38">
                  <c:v>42917</c:v>
                </c:pt>
                <c:pt idx="39">
                  <c:v>42948</c:v>
                </c:pt>
                <c:pt idx="40">
                  <c:v>42979</c:v>
                </c:pt>
                <c:pt idx="41">
                  <c:v>43009</c:v>
                </c:pt>
                <c:pt idx="42">
                  <c:v>43040</c:v>
                </c:pt>
                <c:pt idx="43">
                  <c:v>43070</c:v>
                </c:pt>
                <c:pt idx="44">
                  <c:v>43101</c:v>
                </c:pt>
                <c:pt idx="45">
                  <c:v>43132</c:v>
                </c:pt>
                <c:pt idx="46">
                  <c:v>43160</c:v>
                </c:pt>
                <c:pt idx="47">
                  <c:v>43191</c:v>
                </c:pt>
                <c:pt idx="48">
                  <c:v>43221</c:v>
                </c:pt>
                <c:pt idx="49">
                  <c:v>43252</c:v>
                </c:pt>
                <c:pt idx="50">
                  <c:v>43282</c:v>
                </c:pt>
                <c:pt idx="51">
                  <c:v>43313</c:v>
                </c:pt>
                <c:pt idx="52">
                  <c:v>43344</c:v>
                </c:pt>
                <c:pt idx="53">
                  <c:v>43374</c:v>
                </c:pt>
                <c:pt idx="54">
                  <c:v>43405</c:v>
                </c:pt>
                <c:pt idx="55">
                  <c:v>43435</c:v>
                </c:pt>
                <c:pt idx="56">
                  <c:v>43466</c:v>
                </c:pt>
                <c:pt idx="57">
                  <c:v>43497</c:v>
                </c:pt>
                <c:pt idx="58">
                  <c:v>43525</c:v>
                </c:pt>
                <c:pt idx="59">
                  <c:v>43556</c:v>
                </c:pt>
                <c:pt idx="60">
                  <c:v>43586</c:v>
                </c:pt>
                <c:pt idx="61">
                  <c:v>43617</c:v>
                </c:pt>
                <c:pt idx="62">
                  <c:v>43647</c:v>
                </c:pt>
                <c:pt idx="63">
                  <c:v>43678</c:v>
                </c:pt>
                <c:pt idx="64">
                  <c:v>43709</c:v>
                </c:pt>
                <c:pt idx="65">
                  <c:v>43739</c:v>
                </c:pt>
                <c:pt idx="66">
                  <c:v>43770</c:v>
                </c:pt>
                <c:pt idx="67">
                  <c:v>43800</c:v>
                </c:pt>
                <c:pt idx="68">
                  <c:v>43831</c:v>
                </c:pt>
                <c:pt idx="69">
                  <c:v>43862</c:v>
                </c:pt>
                <c:pt idx="70">
                  <c:v>43891</c:v>
                </c:pt>
                <c:pt idx="71">
                  <c:v>43922</c:v>
                </c:pt>
                <c:pt idx="72">
                  <c:v>43952</c:v>
                </c:pt>
                <c:pt idx="73">
                  <c:v>43983</c:v>
                </c:pt>
                <c:pt idx="74">
                  <c:v>44013</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44470</c:v>
                </c:pt>
                <c:pt idx="90">
                  <c:v>44501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numCache>
            </c:numRef>
          </c:cat>
          <c:val>
            <c:numRef>
              <c:f>'Water Discharge - LDP5'!$U$35:$U$137</c:f>
              <c:numCache>
                <c:formatCode>0.00</c:formatCode>
                <c:ptCount val="103"/>
                <c:pt idx="0">
                  <c:v>2.4299659650000001</c:v>
                </c:pt>
                <c:pt idx="1">
                  <c:v>1.4296197989999999</c:v>
                </c:pt>
                <c:pt idx="2">
                  <c:v>0</c:v>
                </c:pt>
                <c:pt idx="3">
                  <c:v>1.945631935</c:v>
                </c:pt>
                <c:pt idx="4">
                  <c:v>0.53</c:v>
                </c:pt>
                <c:pt idx="5">
                  <c:v>0.91</c:v>
                </c:pt>
                <c:pt idx="6">
                  <c:v>0</c:v>
                </c:pt>
                <c:pt idx="7">
                  <c:v>1.72</c:v>
                </c:pt>
                <c:pt idx="8">
                  <c:v>1.29</c:v>
                </c:pt>
                <c:pt idx="9">
                  <c:v>1.54</c:v>
                </c:pt>
                <c:pt idx="10">
                  <c:v>1.49</c:v>
                </c:pt>
                <c:pt idx="11">
                  <c:v>2.98</c:v>
                </c:pt>
                <c:pt idx="12">
                  <c:v>0.67</c:v>
                </c:pt>
                <c:pt idx="13">
                  <c:v>0</c:v>
                </c:pt>
                <c:pt idx="14">
                  <c:v>2.15E-3</c:v>
                </c:pt>
                <c:pt idx="15">
                  <c:v>0.33</c:v>
                </c:pt>
                <c:pt idx="16">
                  <c:v>1.1599999999999999</c:v>
                </c:pt>
                <c:pt idx="17">
                  <c:v>1.3</c:v>
                </c:pt>
                <c:pt idx="18">
                  <c:v>1.42</c:v>
                </c:pt>
                <c:pt idx="19">
                  <c:v>1.4</c:v>
                </c:pt>
                <c:pt idx="20">
                  <c:v>1.42</c:v>
                </c:pt>
                <c:pt idx="21">
                  <c:v>1.36</c:v>
                </c:pt>
                <c:pt idx="22">
                  <c:v>1.1299999999999999</c:v>
                </c:pt>
                <c:pt idx="23">
                  <c:v>0.06</c:v>
                </c:pt>
                <c:pt idx="24">
                  <c:v>0</c:v>
                </c:pt>
                <c:pt idx="25">
                  <c:v>3.07</c:v>
                </c:pt>
                <c:pt idx="26">
                  <c:v>1.127</c:v>
                </c:pt>
                <c:pt idx="27">
                  <c:v>0.73</c:v>
                </c:pt>
                <c:pt idx="28">
                  <c:v>1.19</c:v>
                </c:pt>
                <c:pt idx="29">
                  <c:v>0</c:v>
                </c:pt>
                <c:pt idx="30">
                  <c:v>1.1299999999999999</c:v>
                </c:pt>
                <c:pt idx="31">
                  <c:v>0</c:v>
                </c:pt>
                <c:pt idx="32">
                  <c:v>1.1000000000000001</c:v>
                </c:pt>
                <c:pt idx="33">
                  <c:v>2.62</c:v>
                </c:pt>
                <c:pt idx="34">
                  <c:v>3.42</c:v>
                </c:pt>
                <c:pt idx="35">
                  <c:v>0.69</c:v>
                </c:pt>
                <c:pt idx="36">
                  <c:v>0.31</c:v>
                </c:pt>
                <c:pt idx="37">
                  <c:v>0.59</c:v>
                </c:pt>
                <c:pt idx="38">
                  <c:v>0</c:v>
                </c:pt>
                <c:pt idx="39">
                  <c:v>0</c:v>
                </c:pt>
                <c:pt idx="40">
                  <c:v>0</c:v>
                </c:pt>
                <c:pt idx="41">
                  <c:v>0</c:v>
                </c:pt>
                <c:pt idx="42">
                  <c:v>0.59</c:v>
                </c:pt>
                <c:pt idx="43">
                  <c:v>0.64158519496000022</c:v>
                </c:pt>
                <c:pt idx="44">
                  <c:v>0.54385924904000005</c:v>
                </c:pt>
                <c:pt idx="45">
                  <c:v>0</c:v>
                </c:pt>
                <c:pt idx="46">
                  <c:v>0.58348221224000019</c:v>
                </c:pt>
                <c:pt idx="47">
                  <c:v>0.6</c:v>
                </c:pt>
                <c:pt idx="48">
                  <c:v>0.51</c:v>
                </c:pt>
                <c:pt idx="49">
                  <c:v>0.53</c:v>
                </c:pt>
                <c:pt idx="50">
                  <c:v>0.49</c:v>
                </c:pt>
                <c:pt idx="51">
                  <c:v>0</c:v>
                </c:pt>
                <c:pt idx="52">
                  <c:v>0.51400000000000001</c:v>
                </c:pt>
                <c:pt idx="53">
                  <c:v>0.56000000000000005</c:v>
                </c:pt>
                <c:pt idx="54">
                  <c:v>0.52</c:v>
                </c:pt>
                <c:pt idx="55">
                  <c:v>0.55000000000000004</c:v>
                </c:pt>
                <c:pt idx="56">
                  <c:v>1.99</c:v>
                </c:pt>
                <c:pt idx="57">
                  <c:v>0</c:v>
                </c:pt>
                <c:pt idx="58">
                  <c:v>0.52</c:v>
                </c:pt>
                <c:pt idx="59">
                  <c:v>0</c:v>
                </c:pt>
                <c:pt idx="60">
                  <c:v>0.8</c:v>
                </c:pt>
                <c:pt idx="61">
                  <c:v>1.07</c:v>
                </c:pt>
                <c:pt idx="62">
                  <c:v>1.14337</c:v>
                </c:pt>
                <c:pt idx="63">
                  <c:v>0</c:v>
                </c:pt>
                <c:pt idx="64">
                  <c:v>1.03</c:v>
                </c:pt>
                <c:pt idx="65">
                  <c:v>0</c:v>
                </c:pt>
                <c:pt idx="66">
                  <c:v>0</c:v>
                </c:pt>
                <c:pt idx="67">
                  <c:v>0</c:v>
                </c:pt>
                <c:pt idx="68">
                  <c:v>0.89969469999999996</c:v>
                </c:pt>
                <c:pt idx="69">
                  <c:v>2.0275810000000001</c:v>
                </c:pt>
                <c:pt idx="70">
                  <c:v>1.0059499999999999</c:v>
                </c:pt>
                <c:pt idx="71">
                  <c:v>0.68934229999999996</c:v>
                </c:pt>
                <c:pt idx="72">
                  <c:v>0.62945989999999996</c:v>
                </c:pt>
                <c:pt idx="73">
                  <c:v>0.4817322</c:v>
                </c:pt>
                <c:pt idx="74">
                  <c:v>1.2</c:v>
                </c:pt>
                <c:pt idx="75">
                  <c:v>1.27</c:v>
                </c:pt>
                <c:pt idx="76">
                  <c:v>0.34203460000000002</c:v>
                </c:pt>
                <c:pt idx="77">
                  <c:v>1.3073969999999999</c:v>
                </c:pt>
                <c:pt idx="78">
                  <c:v>1.8</c:v>
                </c:pt>
                <c:pt idx="79">
                  <c:v>0.62</c:v>
                </c:pt>
                <c:pt idx="80">
                  <c:v>0.64</c:v>
                </c:pt>
                <c:pt idx="81">
                  <c:v>0.70939099999999999</c:v>
                </c:pt>
                <c:pt idx="82">
                  <c:v>3.24</c:v>
                </c:pt>
                <c:pt idx="83">
                  <c:v>0.53003460000000002</c:v>
                </c:pt>
                <c:pt idx="84">
                  <c:v>1.836409</c:v>
                </c:pt>
                <c:pt idx="85">
                  <c:v>1.1506540000000001</c:v>
                </c:pt>
                <c:pt idx="86">
                  <c:v>1.1163727999999999</c:v>
                </c:pt>
                <c:pt idx="87">
                  <c:v>1.690437</c:v>
                </c:pt>
                <c:pt idx="88">
                  <c:v>1.127529317503436</c:v>
                </c:pt>
                <c:pt idx="89">
                  <c:v>1.6151178314138033</c:v>
                </c:pt>
                <c:pt idx="90">
                  <c:v>1.3084623219682368</c:v>
                </c:pt>
                <c:pt idx="91">
                  <c:v>1.1542402369560674</c:v>
                </c:pt>
                <c:pt idx="92">
                  <c:v>1.6504587914169537</c:v>
                </c:pt>
                <c:pt idx="93">
                  <c:v>1.5237101471173347</c:v>
                </c:pt>
                <c:pt idx="94">
                  <c:v>1.57</c:v>
                </c:pt>
                <c:pt idx="95">
                  <c:v>1.57</c:v>
                </c:pt>
                <c:pt idx="96">
                  <c:v>0.86961181600000004</c:v>
                </c:pt>
                <c:pt idx="97">
                  <c:v>1.3859651822932881</c:v>
                </c:pt>
                <c:pt idx="98">
                  <c:v>1.61</c:v>
                </c:pt>
                <c:pt idx="99">
                  <c:v>1.35</c:v>
                </c:pt>
                <c:pt idx="100">
                  <c:v>1.57</c:v>
                </c:pt>
                <c:pt idx="101">
                  <c:v>0.63</c:v>
                </c:pt>
                <c:pt idx="102">
                  <c:v>0.86</c:v>
                </c:pt>
              </c:numCache>
            </c:numRef>
          </c:val>
          <c:extLst>
            <c:ext xmlns:c16="http://schemas.microsoft.com/office/drawing/2014/chart" uri="{C3380CC4-5D6E-409C-BE32-E72D297353CC}">
              <c16:uniqueId val="{00000000-DC1E-4FE7-8981-E2B32543D3B9}"/>
            </c:ext>
          </c:extLst>
        </c:ser>
        <c:ser>
          <c:idx val="2"/>
          <c:order val="2"/>
          <c:tx>
            <c:strRef>
              <c:f>'Water Discharge - LDP5'!$V$9</c:f>
              <c:strCache>
                <c:ptCount val="1"/>
                <c:pt idx="0">
                  <c:v>Min Flow
(ML/day)</c:v>
                </c:pt>
              </c:strCache>
            </c:strRef>
          </c:tx>
          <c:spPr>
            <a:solidFill>
              <a:schemeClr val="bg2"/>
            </a:solidFill>
          </c:spPr>
          <c:invertIfNegative val="0"/>
          <c:cat>
            <c:numRef>
              <c:f>'Water Discharge - LDP5'!$B$35:$B$137</c:f>
              <c:numCache>
                <c:formatCode>mmm\-yy</c:formatCode>
                <c:ptCount val="103"/>
                <c:pt idx="0">
                  <c:v>41760</c:v>
                </c:pt>
                <c:pt idx="1">
                  <c:v>41791</c:v>
                </c:pt>
                <c:pt idx="2">
                  <c:v>41821</c:v>
                </c:pt>
                <c:pt idx="3">
                  <c:v>41852</c:v>
                </c:pt>
                <c:pt idx="4">
                  <c:v>41883</c:v>
                </c:pt>
                <c:pt idx="5">
                  <c:v>41913</c:v>
                </c:pt>
                <c:pt idx="6">
                  <c:v>41944</c:v>
                </c:pt>
                <c:pt idx="7">
                  <c:v>41974</c:v>
                </c:pt>
                <c:pt idx="8">
                  <c:v>42005</c:v>
                </c:pt>
                <c:pt idx="9">
                  <c:v>42036</c:v>
                </c:pt>
                <c:pt idx="10">
                  <c:v>42064</c:v>
                </c:pt>
                <c:pt idx="11">
                  <c:v>42095</c:v>
                </c:pt>
                <c:pt idx="12">
                  <c:v>42125</c:v>
                </c:pt>
                <c:pt idx="13">
                  <c:v>42156</c:v>
                </c:pt>
                <c:pt idx="14">
                  <c:v>42186</c:v>
                </c:pt>
                <c:pt idx="15">
                  <c:v>42217</c:v>
                </c:pt>
                <c:pt idx="16">
                  <c:v>42248</c:v>
                </c:pt>
                <c:pt idx="17">
                  <c:v>42278</c:v>
                </c:pt>
                <c:pt idx="18">
                  <c:v>42309</c:v>
                </c:pt>
                <c:pt idx="19">
                  <c:v>42339</c:v>
                </c:pt>
                <c:pt idx="20">
                  <c:v>42370</c:v>
                </c:pt>
                <c:pt idx="21">
                  <c:v>42401</c:v>
                </c:pt>
                <c:pt idx="22">
                  <c:v>42430</c:v>
                </c:pt>
                <c:pt idx="23">
                  <c:v>42461</c:v>
                </c:pt>
                <c:pt idx="24">
                  <c:v>42491</c:v>
                </c:pt>
                <c:pt idx="25">
                  <c:v>42522</c:v>
                </c:pt>
                <c:pt idx="26">
                  <c:v>42552</c:v>
                </c:pt>
                <c:pt idx="27">
                  <c:v>42583</c:v>
                </c:pt>
                <c:pt idx="28">
                  <c:v>42614</c:v>
                </c:pt>
                <c:pt idx="29">
                  <c:v>42644</c:v>
                </c:pt>
                <c:pt idx="30">
                  <c:v>42675</c:v>
                </c:pt>
                <c:pt idx="31">
                  <c:v>42705</c:v>
                </c:pt>
                <c:pt idx="32">
                  <c:v>42736</c:v>
                </c:pt>
                <c:pt idx="33">
                  <c:v>42767</c:v>
                </c:pt>
                <c:pt idx="34">
                  <c:v>42795</c:v>
                </c:pt>
                <c:pt idx="35">
                  <c:v>42826</c:v>
                </c:pt>
                <c:pt idx="36">
                  <c:v>42856</c:v>
                </c:pt>
                <c:pt idx="37">
                  <c:v>42887</c:v>
                </c:pt>
                <c:pt idx="38">
                  <c:v>42917</c:v>
                </c:pt>
                <c:pt idx="39">
                  <c:v>42948</c:v>
                </c:pt>
                <c:pt idx="40">
                  <c:v>42979</c:v>
                </c:pt>
                <c:pt idx="41">
                  <c:v>43009</c:v>
                </c:pt>
                <c:pt idx="42">
                  <c:v>43040</c:v>
                </c:pt>
                <c:pt idx="43">
                  <c:v>43070</c:v>
                </c:pt>
                <c:pt idx="44">
                  <c:v>43101</c:v>
                </c:pt>
                <c:pt idx="45">
                  <c:v>43132</c:v>
                </c:pt>
                <c:pt idx="46">
                  <c:v>43160</c:v>
                </c:pt>
                <c:pt idx="47">
                  <c:v>43191</c:v>
                </c:pt>
                <c:pt idx="48">
                  <c:v>43221</c:v>
                </c:pt>
                <c:pt idx="49">
                  <c:v>43252</c:v>
                </c:pt>
                <c:pt idx="50">
                  <c:v>43282</c:v>
                </c:pt>
                <c:pt idx="51">
                  <c:v>43313</c:v>
                </c:pt>
                <c:pt idx="52">
                  <c:v>43344</c:v>
                </c:pt>
                <c:pt idx="53">
                  <c:v>43374</c:v>
                </c:pt>
                <c:pt idx="54">
                  <c:v>43405</c:v>
                </c:pt>
                <c:pt idx="55">
                  <c:v>43435</c:v>
                </c:pt>
                <c:pt idx="56">
                  <c:v>43466</c:v>
                </c:pt>
                <c:pt idx="57">
                  <c:v>43497</c:v>
                </c:pt>
                <c:pt idx="58">
                  <c:v>43525</c:v>
                </c:pt>
                <c:pt idx="59">
                  <c:v>43556</c:v>
                </c:pt>
                <c:pt idx="60">
                  <c:v>43586</c:v>
                </c:pt>
                <c:pt idx="61">
                  <c:v>43617</c:v>
                </c:pt>
                <c:pt idx="62">
                  <c:v>43647</c:v>
                </c:pt>
                <c:pt idx="63">
                  <c:v>43678</c:v>
                </c:pt>
                <c:pt idx="64">
                  <c:v>43709</c:v>
                </c:pt>
                <c:pt idx="65">
                  <c:v>43739</c:v>
                </c:pt>
                <c:pt idx="66">
                  <c:v>43770</c:v>
                </c:pt>
                <c:pt idx="67">
                  <c:v>43800</c:v>
                </c:pt>
                <c:pt idx="68">
                  <c:v>43831</c:v>
                </c:pt>
                <c:pt idx="69">
                  <c:v>43862</c:v>
                </c:pt>
                <c:pt idx="70">
                  <c:v>43891</c:v>
                </c:pt>
                <c:pt idx="71">
                  <c:v>43922</c:v>
                </c:pt>
                <c:pt idx="72">
                  <c:v>43952</c:v>
                </c:pt>
                <c:pt idx="73">
                  <c:v>43983</c:v>
                </c:pt>
                <c:pt idx="74">
                  <c:v>44013</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44470</c:v>
                </c:pt>
                <c:pt idx="90">
                  <c:v>44501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numCache>
            </c:numRef>
          </c:cat>
          <c:val>
            <c:numRef>
              <c:f>'Water Discharge - LDP5'!$V$35:$V$137</c:f>
              <c:numCache>
                <c:formatCode>0.00</c:formatCode>
                <c:ptCount val="103"/>
                <c:pt idx="0">
                  <c:v>0.93594459780000006</c:v>
                </c:pt>
                <c:pt idx="1">
                  <c:v>1.2443278380000001E-2</c:v>
                </c:pt>
                <c:pt idx="2">
                  <c:v>0</c:v>
                </c:pt>
                <c:pt idx="3">
                  <c:v>0.92582559929999997</c:v>
                </c:pt>
                <c:pt idx="4">
                  <c:v>0.53</c:v>
                </c:pt>
                <c:pt idx="5">
                  <c:v>0.57999999999999996</c:v>
                </c:pt>
                <c:pt idx="6">
                  <c:v>0</c:v>
                </c:pt>
                <c:pt idx="7">
                  <c:v>0.34</c:v>
                </c:pt>
                <c:pt idx="8">
                  <c:v>0.18</c:v>
                </c:pt>
                <c:pt idx="9">
                  <c:v>0.18</c:v>
                </c:pt>
                <c:pt idx="10">
                  <c:v>0.54</c:v>
                </c:pt>
                <c:pt idx="11">
                  <c:v>0.21</c:v>
                </c:pt>
                <c:pt idx="12">
                  <c:v>0.36</c:v>
                </c:pt>
                <c:pt idx="13">
                  <c:v>0</c:v>
                </c:pt>
                <c:pt idx="14">
                  <c:v>0</c:v>
                </c:pt>
                <c:pt idx="15">
                  <c:v>0</c:v>
                </c:pt>
                <c:pt idx="16">
                  <c:v>0.01</c:v>
                </c:pt>
                <c:pt idx="17">
                  <c:v>0</c:v>
                </c:pt>
                <c:pt idx="18">
                  <c:v>0.48</c:v>
                </c:pt>
                <c:pt idx="19">
                  <c:v>0.18</c:v>
                </c:pt>
                <c:pt idx="20">
                  <c:v>0.25</c:v>
                </c:pt>
                <c:pt idx="21">
                  <c:v>0.55000000000000004</c:v>
                </c:pt>
                <c:pt idx="22">
                  <c:v>0.44</c:v>
                </c:pt>
                <c:pt idx="23">
                  <c:v>0.59</c:v>
                </c:pt>
                <c:pt idx="24">
                  <c:v>0</c:v>
                </c:pt>
                <c:pt idx="25">
                  <c:v>0.62</c:v>
                </c:pt>
                <c:pt idx="26">
                  <c:v>0.19400000000000001</c:v>
                </c:pt>
                <c:pt idx="27">
                  <c:v>0.73</c:v>
                </c:pt>
                <c:pt idx="28">
                  <c:v>1.1000000000000001</c:v>
                </c:pt>
                <c:pt idx="29">
                  <c:v>0</c:v>
                </c:pt>
                <c:pt idx="30">
                  <c:v>0.25</c:v>
                </c:pt>
                <c:pt idx="31">
                  <c:v>0</c:v>
                </c:pt>
                <c:pt idx="32">
                  <c:v>1.1000000000000001</c:v>
                </c:pt>
                <c:pt idx="33">
                  <c:v>0.2</c:v>
                </c:pt>
                <c:pt idx="34">
                  <c:v>0.44</c:v>
                </c:pt>
                <c:pt idx="35">
                  <c:v>0.23</c:v>
                </c:pt>
                <c:pt idx="36">
                  <c:v>0.28999999999999998</c:v>
                </c:pt>
                <c:pt idx="37">
                  <c:v>0.16</c:v>
                </c:pt>
                <c:pt idx="38">
                  <c:v>0</c:v>
                </c:pt>
                <c:pt idx="39">
                  <c:v>0</c:v>
                </c:pt>
                <c:pt idx="40">
                  <c:v>0</c:v>
                </c:pt>
                <c:pt idx="41">
                  <c:v>0</c:v>
                </c:pt>
                <c:pt idx="42">
                  <c:v>0.4</c:v>
                </c:pt>
                <c:pt idx="43">
                  <c:v>0.23637258951999982</c:v>
                </c:pt>
                <c:pt idx="44">
                  <c:v>0.25003535096000012</c:v>
                </c:pt>
                <c:pt idx="45">
                  <c:v>0</c:v>
                </c:pt>
                <c:pt idx="46">
                  <c:v>0.37456694392000001</c:v>
                </c:pt>
                <c:pt idx="47">
                  <c:v>0.27</c:v>
                </c:pt>
                <c:pt idx="48">
                  <c:v>0.28999999999999998</c:v>
                </c:pt>
                <c:pt idx="49">
                  <c:v>0.13</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numCache>
            </c:numRef>
          </c:val>
          <c:extLst>
            <c:ext xmlns:c16="http://schemas.microsoft.com/office/drawing/2014/chart" uri="{C3380CC4-5D6E-409C-BE32-E72D297353CC}">
              <c16:uniqueId val="{00000001-DC1E-4FE7-8981-E2B32543D3B9}"/>
            </c:ext>
          </c:extLst>
        </c:ser>
        <c:dLbls>
          <c:showLegendKey val="0"/>
          <c:showVal val="0"/>
          <c:showCatName val="0"/>
          <c:showSerName val="0"/>
          <c:showPercent val="0"/>
          <c:showBubbleSize val="0"/>
        </c:dLbls>
        <c:gapWidth val="150"/>
        <c:axId val="270232496"/>
        <c:axId val="270232888"/>
      </c:barChart>
      <c:lineChart>
        <c:grouping val="standard"/>
        <c:varyColors val="0"/>
        <c:ser>
          <c:idx val="0"/>
          <c:order val="0"/>
          <c:tx>
            <c:strRef>
              <c:f>'Water Discharge - LDP5'!$T$9</c:f>
              <c:strCache>
                <c:ptCount val="1"/>
                <c:pt idx="0">
                  <c:v>Average Flow
(ML/day)</c:v>
                </c:pt>
              </c:strCache>
            </c:strRef>
          </c:tx>
          <c:spPr>
            <a:ln>
              <a:solidFill>
                <a:schemeClr val="accent5"/>
              </a:solidFill>
            </a:ln>
          </c:spPr>
          <c:marker>
            <c:symbol val="none"/>
          </c:marker>
          <c:cat>
            <c:numRef>
              <c:f>'Water Discharge - LDP5'!$B$35:$B$137</c:f>
              <c:numCache>
                <c:formatCode>mmm\-yy</c:formatCode>
                <c:ptCount val="103"/>
                <c:pt idx="0">
                  <c:v>41760</c:v>
                </c:pt>
                <c:pt idx="1">
                  <c:v>41791</c:v>
                </c:pt>
                <c:pt idx="2">
                  <c:v>41821</c:v>
                </c:pt>
                <c:pt idx="3">
                  <c:v>41852</c:v>
                </c:pt>
                <c:pt idx="4">
                  <c:v>41883</c:v>
                </c:pt>
                <c:pt idx="5">
                  <c:v>41913</c:v>
                </c:pt>
                <c:pt idx="6">
                  <c:v>41944</c:v>
                </c:pt>
                <c:pt idx="7">
                  <c:v>41974</c:v>
                </c:pt>
                <c:pt idx="8">
                  <c:v>42005</c:v>
                </c:pt>
                <c:pt idx="9">
                  <c:v>42036</c:v>
                </c:pt>
                <c:pt idx="10">
                  <c:v>42064</c:v>
                </c:pt>
                <c:pt idx="11">
                  <c:v>42095</c:v>
                </c:pt>
                <c:pt idx="12">
                  <c:v>42125</c:v>
                </c:pt>
                <c:pt idx="13">
                  <c:v>42156</c:v>
                </c:pt>
                <c:pt idx="14">
                  <c:v>42186</c:v>
                </c:pt>
                <c:pt idx="15">
                  <c:v>42217</c:v>
                </c:pt>
                <c:pt idx="16">
                  <c:v>42248</c:v>
                </c:pt>
                <c:pt idx="17">
                  <c:v>42278</c:v>
                </c:pt>
                <c:pt idx="18">
                  <c:v>42309</c:v>
                </c:pt>
                <c:pt idx="19">
                  <c:v>42339</c:v>
                </c:pt>
                <c:pt idx="20">
                  <c:v>42370</c:v>
                </c:pt>
                <c:pt idx="21">
                  <c:v>42401</c:v>
                </c:pt>
                <c:pt idx="22">
                  <c:v>42430</c:v>
                </c:pt>
                <c:pt idx="23">
                  <c:v>42461</c:v>
                </c:pt>
                <c:pt idx="24">
                  <c:v>42491</c:v>
                </c:pt>
                <c:pt idx="25">
                  <c:v>42522</c:v>
                </c:pt>
                <c:pt idx="26">
                  <c:v>42552</c:v>
                </c:pt>
                <c:pt idx="27">
                  <c:v>42583</c:v>
                </c:pt>
                <c:pt idx="28">
                  <c:v>42614</c:v>
                </c:pt>
                <c:pt idx="29">
                  <c:v>42644</c:v>
                </c:pt>
                <c:pt idx="30">
                  <c:v>42675</c:v>
                </c:pt>
                <c:pt idx="31">
                  <c:v>42705</c:v>
                </c:pt>
                <c:pt idx="32">
                  <c:v>42736</c:v>
                </c:pt>
                <c:pt idx="33">
                  <c:v>42767</c:v>
                </c:pt>
                <c:pt idx="34">
                  <c:v>42795</c:v>
                </c:pt>
                <c:pt idx="35">
                  <c:v>42826</c:v>
                </c:pt>
                <c:pt idx="36">
                  <c:v>42856</c:v>
                </c:pt>
                <c:pt idx="37">
                  <c:v>42887</c:v>
                </c:pt>
                <c:pt idx="38">
                  <c:v>42917</c:v>
                </c:pt>
                <c:pt idx="39">
                  <c:v>42948</c:v>
                </c:pt>
                <c:pt idx="40">
                  <c:v>42979</c:v>
                </c:pt>
                <c:pt idx="41">
                  <c:v>43009</c:v>
                </c:pt>
                <c:pt idx="42">
                  <c:v>43040</c:v>
                </c:pt>
                <c:pt idx="43">
                  <c:v>43070</c:v>
                </c:pt>
                <c:pt idx="44">
                  <c:v>43101</c:v>
                </c:pt>
                <c:pt idx="45">
                  <c:v>43132</c:v>
                </c:pt>
                <c:pt idx="46">
                  <c:v>43160</c:v>
                </c:pt>
                <c:pt idx="47">
                  <c:v>43191</c:v>
                </c:pt>
                <c:pt idx="48">
                  <c:v>43221</c:v>
                </c:pt>
                <c:pt idx="49">
                  <c:v>43252</c:v>
                </c:pt>
                <c:pt idx="50">
                  <c:v>43282</c:v>
                </c:pt>
                <c:pt idx="51">
                  <c:v>43313</c:v>
                </c:pt>
                <c:pt idx="52">
                  <c:v>43344</c:v>
                </c:pt>
                <c:pt idx="53">
                  <c:v>43374</c:v>
                </c:pt>
                <c:pt idx="54">
                  <c:v>43405</c:v>
                </c:pt>
                <c:pt idx="55">
                  <c:v>43435</c:v>
                </c:pt>
                <c:pt idx="56">
                  <c:v>43466</c:v>
                </c:pt>
                <c:pt idx="57">
                  <c:v>43497</c:v>
                </c:pt>
                <c:pt idx="58">
                  <c:v>43525</c:v>
                </c:pt>
                <c:pt idx="59">
                  <c:v>43556</c:v>
                </c:pt>
                <c:pt idx="60">
                  <c:v>43586</c:v>
                </c:pt>
                <c:pt idx="61">
                  <c:v>43617</c:v>
                </c:pt>
                <c:pt idx="62">
                  <c:v>43647</c:v>
                </c:pt>
                <c:pt idx="63">
                  <c:v>43678</c:v>
                </c:pt>
                <c:pt idx="64">
                  <c:v>43709</c:v>
                </c:pt>
                <c:pt idx="65">
                  <c:v>43739</c:v>
                </c:pt>
                <c:pt idx="66">
                  <c:v>43770</c:v>
                </c:pt>
                <c:pt idx="67">
                  <c:v>43800</c:v>
                </c:pt>
                <c:pt idx="68">
                  <c:v>43831</c:v>
                </c:pt>
                <c:pt idx="69">
                  <c:v>43862</c:v>
                </c:pt>
                <c:pt idx="70">
                  <c:v>43891</c:v>
                </c:pt>
                <c:pt idx="71">
                  <c:v>43922</c:v>
                </c:pt>
                <c:pt idx="72">
                  <c:v>43952</c:v>
                </c:pt>
                <c:pt idx="73">
                  <c:v>43983</c:v>
                </c:pt>
                <c:pt idx="74">
                  <c:v>44013</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44470</c:v>
                </c:pt>
                <c:pt idx="90">
                  <c:v>44501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numCache>
            </c:numRef>
          </c:cat>
          <c:val>
            <c:numRef>
              <c:f>'Water Discharge - LDP5'!$T$35:$T$137</c:f>
              <c:numCache>
                <c:formatCode>0.00</c:formatCode>
                <c:ptCount val="103"/>
                <c:pt idx="0">
                  <c:v>1.664529256</c:v>
                </c:pt>
                <c:pt idx="1">
                  <c:v>0.45460195409999998</c:v>
                </c:pt>
                <c:pt idx="2">
                  <c:v>0</c:v>
                </c:pt>
                <c:pt idx="3">
                  <c:v>1.5075401129999999</c:v>
                </c:pt>
                <c:pt idx="4">
                  <c:v>0.53</c:v>
                </c:pt>
                <c:pt idx="5">
                  <c:v>0.74</c:v>
                </c:pt>
                <c:pt idx="6">
                  <c:v>0</c:v>
                </c:pt>
                <c:pt idx="7">
                  <c:v>1.1100000000000001</c:v>
                </c:pt>
                <c:pt idx="8">
                  <c:v>0.65</c:v>
                </c:pt>
                <c:pt idx="9">
                  <c:v>0.51</c:v>
                </c:pt>
                <c:pt idx="10">
                  <c:v>0.88</c:v>
                </c:pt>
                <c:pt idx="11">
                  <c:v>1.1299999999999999</c:v>
                </c:pt>
                <c:pt idx="12">
                  <c:v>0.6</c:v>
                </c:pt>
                <c:pt idx="13">
                  <c:v>0</c:v>
                </c:pt>
                <c:pt idx="14">
                  <c:v>1.0749999999999999E-2</c:v>
                </c:pt>
                <c:pt idx="15">
                  <c:v>0.01</c:v>
                </c:pt>
                <c:pt idx="16">
                  <c:v>0.02</c:v>
                </c:pt>
                <c:pt idx="17">
                  <c:v>0.55000000000000004</c:v>
                </c:pt>
                <c:pt idx="18">
                  <c:v>1.24</c:v>
                </c:pt>
                <c:pt idx="19">
                  <c:v>1.24</c:v>
                </c:pt>
                <c:pt idx="20">
                  <c:v>1.07</c:v>
                </c:pt>
                <c:pt idx="21">
                  <c:v>1.06</c:v>
                </c:pt>
                <c:pt idx="22">
                  <c:v>0.86</c:v>
                </c:pt>
                <c:pt idx="23">
                  <c:v>0.35</c:v>
                </c:pt>
                <c:pt idx="24">
                  <c:v>0</c:v>
                </c:pt>
                <c:pt idx="25">
                  <c:v>1.88</c:v>
                </c:pt>
                <c:pt idx="26">
                  <c:v>0.75700000000000001</c:v>
                </c:pt>
                <c:pt idx="27">
                  <c:v>0.73</c:v>
                </c:pt>
                <c:pt idx="28">
                  <c:v>1.1399999999999999</c:v>
                </c:pt>
                <c:pt idx="29">
                  <c:v>0</c:v>
                </c:pt>
                <c:pt idx="30">
                  <c:v>0.69</c:v>
                </c:pt>
                <c:pt idx="31">
                  <c:v>0</c:v>
                </c:pt>
                <c:pt idx="32">
                  <c:v>1.1000000000000001</c:v>
                </c:pt>
                <c:pt idx="33">
                  <c:v>1.05</c:v>
                </c:pt>
                <c:pt idx="34">
                  <c:v>1.38</c:v>
                </c:pt>
                <c:pt idx="35">
                  <c:v>0.57999999999999996</c:v>
                </c:pt>
                <c:pt idx="36">
                  <c:v>0.3</c:v>
                </c:pt>
                <c:pt idx="37">
                  <c:v>0.45</c:v>
                </c:pt>
                <c:pt idx="38">
                  <c:v>0</c:v>
                </c:pt>
                <c:pt idx="39">
                  <c:v>0</c:v>
                </c:pt>
                <c:pt idx="40">
                  <c:v>0</c:v>
                </c:pt>
                <c:pt idx="41">
                  <c:v>0</c:v>
                </c:pt>
                <c:pt idx="42">
                  <c:v>0.5</c:v>
                </c:pt>
                <c:pt idx="43">
                  <c:v>0.49552952660235317</c:v>
                </c:pt>
                <c:pt idx="44">
                  <c:v>0.43792813336000003</c:v>
                </c:pt>
                <c:pt idx="45">
                  <c:v>0</c:v>
                </c:pt>
                <c:pt idx="46">
                  <c:v>0.54796040288571446</c:v>
                </c:pt>
                <c:pt idx="47">
                  <c:v>0.46</c:v>
                </c:pt>
                <c:pt idx="48">
                  <c:v>0.44</c:v>
                </c:pt>
                <c:pt idx="49">
                  <c:v>0.45</c:v>
                </c:pt>
                <c:pt idx="50">
                  <c:v>7.9000000000000001E-2</c:v>
                </c:pt>
                <c:pt idx="51">
                  <c:v>0</c:v>
                </c:pt>
                <c:pt idx="52">
                  <c:v>0.124</c:v>
                </c:pt>
                <c:pt idx="53">
                  <c:v>0.29099999999999998</c:v>
                </c:pt>
                <c:pt idx="54">
                  <c:v>8.4000000000000005E-2</c:v>
                </c:pt>
                <c:pt idx="55">
                  <c:v>0.27</c:v>
                </c:pt>
                <c:pt idx="56">
                  <c:v>0.51</c:v>
                </c:pt>
                <c:pt idx="57">
                  <c:v>0</c:v>
                </c:pt>
                <c:pt idx="58">
                  <c:v>0.03</c:v>
                </c:pt>
                <c:pt idx="59">
                  <c:v>0</c:v>
                </c:pt>
                <c:pt idx="60">
                  <c:v>0.03</c:v>
                </c:pt>
                <c:pt idx="61">
                  <c:v>0.11</c:v>
                </c:pt>
                <c:pt idx="62">
                  <c:v>0.13625000000000001</c:v>
                </c:pt>
                <c:pt idx="63">
                  <c:v>0</c:v>
                </c:pt>
                <c:pt idx="64">
                  <c:v>0.18</c:v>
                </c:pt>
                <c:pt idx="65">
                  <c:v>0</c:v>
                </c:pt>
                <c:pt idx="66">
                  <c:v>0</c:v>
                </c:pt>
                <c:pt idx="67">
                  <c:v>0</c:v>
                </c:pt>
                <c:pt idx="68">
                  <c:v>0.146097</c:v>
                </c:pt>
                <c:pt idx="69">
                  <c:v>0.80948690000000001</c:v>
                </c:pt>
                <c:pt idx="70">
                  <c:v>0.12297470000000001</c:v>
                </c:pt>
                <c:pt idx="71">
                  <c:v>4.467285E-2</c:v>
                </c:pt>
                <c:pt idx="72">
                  <c:v>0.17313020000000001</c:v>
                </c:pt>
                <c:pt idx="73">
                  <c:v>5.2530309999999997E-2</c:v>
                </c:pt>
                <c:pt idx="74">
                  <c:v>0.2</c:v>
                </c:pt>
                <c:pt idx="75">
                  <c:v>0.28000000000000003</c:v>
                </c:pt>
                <c:pt idx="76">
                  <c:v>6.24071E-2</c:v>
                </c:pt>
                <c:pt idx="77">
                  <c:v>0.21184710000000001</c:v>
                </c:pt>
                <c:pt idx="78">
                  <c:v>0.32</c:v>
                </c:pt>
                <c:pt idx="79">
                  <c:v>0.11</c:v>
                </c:pt>
                <c:pt idx="80">
                  <c:v>0.27</c:v>
                </c:pt>
                <c:pt idx="81">
                  <c:v>0.39428619999999998</c:v>
                </c:pt>
                <c:pt idx="82">
                  <c:v>0.74</c:v>
                </c:pt>
                <c:pt idx="83">
                  <c:v>0.1096104</c:v>
                </c:pt>
                <c:pt idx="84">
                  <c:v>0.51468760000000002</c:v>
                </c:pt>
                <c:pt idx="85">
                  <c:v>0.20288819999999999</c:v>
                </c:pt>
                <c:pt idx="86">
                  <c:v>0.17278560000000001</c:v>
                </c:pt>
                <c:pt idx="87">
                  <c:v>0.1640355</c:v>
                </c:pt>
                <c:pt idx="88">
                  <c:v>0.22780229465537519</c:v>
                </c:pt>
                <c:pt idx="89">
                  <c:v>0.39060037819939741</c:v>
                </c:pt>
                <c:pt idx="90">
                  <c:v>0.49561616103345096</c:v>
                </c:pt>
                <c:pt idx="91">
                  <c:v>0.37705985132254588</c:v>
                </c:pt>
                <c:pt idx="92">
                  <c:v>0.50704270322727529</c:v>
                </c:pt>
                <c:pt idx="93">
                  <c:v>0.4523389491814469</c:v>
                </c:pt>
                <c:pt idx="94">
                  <c:v>1.19</c:v>
                </c:pt>
                <c:pt idx="95">
                  <c:v>1.07</c:v>
                </c:pt>
                <c:pt idx="96">
                  <c:v>0.38490420199999997</c:v>
                </c:pt>
                <c:pt idx="97">
                  <c:v>0.24854541039102324</c:v>
                </c:pt>
                <c:pt idx="98">
                  <c:v>0.57999999999999996</c:v>
                </c:pt>
                <c:pt idx="99">
                  <c:v>0.23</c:v>
                </c:pt>
                <c:pt idx="100">
                  <c:v>0.52</c:v>
                </c:pt>
                <c:pt idx="101">
                  <c:v>0.26</c:v>
                </c:pt>
                <c:pt idx="102">
                  <c:v>0.13</c:v>
                </c:pt>
              </c:numCache>
            </c:numRef>
          </c:val>
          <c:smooth val="0"/>
          <c:extLst>
            <c:ext xmlns:c16="http://schemas.microsoft.com/office/drawing/2014/chart" uri="{C3380CC4-5D6E-409C-BE32-E72D297353CC}">
              <c16:uniqueId val="{00000002-DC1E-4FE7-8981-E2B32543D3B9}"/>
            </c:ext>
          </c:extLst>
        </c:ser>
        <c:dLbls>
          <c:showLegendKey val="0"/>
          <c:showVal val="0"/>
          <c:showCatName val="0"/>
          <c:showSerName val="0"/>
          <c:showPercent val="0"/>
          <c:showBubbleSize val="0"/>
        </c:dLbls>
        <c:marker val="1"/>
        <c:smooth val="0"/>
        <c:axId val="270232496"/>
        <c:axId val="270232888"/>
      </c:lineChart>
      <c:catAx>
        <c:axId val="27023249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0232888"/>
        <c:crosses val="autoZero"/>
        <c:auto val="0"/>
        <c:lblAlgn val="ctr"/>
        <c:lblOffset val="100"/>
        <c:noMultiLvlLbl val="0"/>
      </c:catAx>
      <c:valAx>
        <c:axId val="270232888"/>
        <c:scaling>
          <c:orientation val="minMax"/>
        </c:scaling>
        <c:delete val="0"/>
        <c:axPos val="l"/>
        <c:majorGridlines>
          <c:spPr>
            <a:ln>
              <a:solidFill>
                <a:srgbClr val="989B9C"/>
              </a:solidFill>
            </a:ln>
          </c:spPr>
        </c:majorGridlines>
        <c:numFmt formatCode="0.00" sourceLinked="1"/>
        <c:majorTickMark val="out"/>
        <c:minorTickMark val="none"/>
        <c:tickLblPos val="nextTo"/>
        <c:spPr>
          <a:ln>
            <a:noFill/>
          </a:ln>
        </c:spPr>
        <c:txPr>
          <a:bodyPr/>
          <a:lstStyle/>
          <a:p>
            <a:pPr>
              <a:defRPr>
                <a:solidFill>
                  <a:schemeClr val="bg1">
                    <a:lumMod val="50000"/>
                  </a:schemeClr>
                </a:solidFill>
              </a:defRPr>
            </a:pPr>
            <a:endParaRPr lang="en-US"/>
          </a:p>
        </c:txPr>
        <c:crossAx val="270232496"/>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pH</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DEND 7'!$E$9</c:f>
              <c:strCache>
                <c:ptCount val="1"/>
                <c:pt idx="0">
                  <c:v>pH
(pH units)</c:v>
                </c:pt>
              </c:strCache>
            </c:strRef>
          </c:tx>
          <c:spPr>
            <a:solidFill>
              <a:schemeClr val="tx1"/>
            </a:solidFill>
          </c:spPr>
          <c:invertIfNegative val="0"/>
          <c:cat>
            <c:numRef>
              <c:f>'Water Monitoring DEND 7'!$A$10:$A$81</c:f>
              <c:numCache>
                <c:formatCode>mmm\-yy</c:formatCode>
                <c:ptCount val="72"/>
                <c:pt idx="0">
                  <c:v>40787</c:v>
                </c:pt>
                <c:pt idx="1">
                  <c:v>40848</c:v>
                </c:pt>
                <c:pt idx="2">
                  <c:v>40909</c:v>
                </c:pt>
                <c:pt idx="3">
                  <c:v>40969</c:v>
                </c:pt>
                <c:pt idx="4">
                  <c:v>41030</c:v>
                </c:pt>
                <c:pt idx="5">
                  <c:v>41091</c:v>
                </c:pt>
                <c:pt idx="6">
                  <c:v>41153</c:v>
                </c:pt>
                <c:pt idx="7">
                  <c:v>41214</c:v>
                </c:pt>
                <c:pt idx="8">
                  <c:v>41275</c:v>
                </c:pt>
                <c:pt idx="9">
                  <c:v>41334</c:v>
                </c:pt>
                <c:pt idx="10">
                  <c:v>41395</c:v>
                </c:pt>
                <c:pt idx="11">
                  <c:v>41456</c:v>
                </c:pt>
                <c:pt idx="12">
                  <c:v>41518</c:v>
                </c:pt>
                <c:pt idx="13">
                  <c:v>41579</c:v>
                </c:pt>
                <c:pt idx="14">
                  <c:v>41640</c:v>
                </c:pt>
                <c:pt idx="15">
                  <c:v>41699</c:v>
                </c:pt>
                <c:pt idx="16">
                  <c:v>41760</c:v>
                </c:pt>
                <c:pt idx="17">
                  <c:v>41791</c:v>
                </c:pt>
                <c:pt idx="18">
                  <c:v>41821</c:v>
                </c:pt>
                <c:pt idx="19">
                  <c:v>41852</c:v>
                </c:pt>
                <c:pt idx="20">
                  <c:v>41883</c:v>
                </c:pt>
                <c:pt idx="21">
                  <c:v>41974</c:v>
                </c:pt>
                <c:pt idx="22">
                  <c:v>42036</c:v>
                </c:pt>
                <c:pt idx="23">
                  <c:v>42095</c:v>
                </c:pt>
                <c:pt idx="24">
                  <c:v>42156</c:v>
                </c:pt>
                <c:pt idx="25">
                  <c:v>42217</c:v>
                </c:pt>
                <c:pt idx="26">
                  <c:v>42278</c:v>
                </c:pt>
                <c:pt idx="27">
                  <c:v>42339</c:v>
                </c:pt>
                <c:pt idx="28">
                  <c:v>42401</c:v>
                </c:pt>
                <c:pt idx="29">
                  <c:v>42461</c:v>
                </c:pt>
                <c:pt idx="30">
                  <c:v>42522</c:v>
                </c:pt>
                <c:pt idx="31">
                  <c:v>42583</c:v>
                </c:pt>
                <c:pt idx="32">
                  <c:v>42644</c:v>
                </c:pt>
                <c:pt idx="33">
                  <c:v>42705</c:v>
                </c:pt>
                <c:pt idx="34">
                  <c:v>42767</c:v>
                </c:pt>
                <c:pt idx="35">
                  <c:v>42826</c:v>
                </c:pt>
                <c:pt idx="36">
                  <c:v>42887</c:v>
                </c:pt>
                <c:pt idx="37">
                  <c:v>42948</c:v>
                </c:pt>
                <c:pt idx="38">
                  <c:v>43009</c:v>
                </c:pt>
                <c:pt idx="39">
                  <c:v>43070</c:v>
                </c:pt>
                <c:pt idx="40">
                  <c:v>43132</c:v>
                </c:pt>
                <c:pt idx="41">
                  <c:v>43191</c:v>
                </c:pt>
                <c:pt idx="42">
                  <c:v>43252</c:v>
                </c:pt>
                <c:pt idx="43">
                  <c:v>43313</c:v>
                </c:pt>
                <c:pt idx="44">
                  <c:v>43374</c:v>
                </c:pt>
                <c:pt idx="45">
                  <c:v>43405</c:v>
                </c:pt>
                <c:pt idx="46">
                  <c:v>43466</c:v>
                </c:pt>
                <c:pt idx="47">
                  <c:v>43525</c:v>
                </c:pt>
                <c:pt idx="48">
                  <c:v>43525</c:v>
                </c:pt>
                <c:pt idx="49">
                  <c:v>43586</c:v>
                </c:pt>
                <c:pt idx="50">
                  <c:v>43647</c:v>
                </c:pt>
                <c:pt idx="51">
                  <c:v>43709</c:v>
                </c:pt>
                <c:pt idx="52">
                  <c:v>43770</c:v>
                </c:pt>
                <c:pt idx="53">
                  <c:v>43831</c:v>
                </c:pt>
                <c:pt idx="54">
                  <c:v>43831</c:v>
                </c:pt>
                <c:pt idx="55">
                  <c:v>43891</c:v>
                </c:pt>
                <c:pt idx="56">
                  <c:v>43952</c:v>
                </c:pt>
                <c:pt idx="57">
                  <c:v>44013</c:v>
                </c:pt>
                <c:pt idx="58">
                  <c:v>44075</c:v>
                </c:pt>
                <c:pt idx="59">
                  <c:v>44136</c:v>
                </c:pt>
                <c:pt idx="60">
                  <c:v>44197</c:v>
                </c:pt>
                <c:pt idx="61">
                  <c:v>44256</c:v>
                </c:pt>
                <c:pt idx="62">
                  <c:v>44317</c:v>
                </c:pt>
                <c:pt idx="63">
                  <c:v>44378</c:v>
                </c:pt>
                <c:pt idx="64">
                  <c:v>44440</c:v>
                </c:pt>
                <c:pt idx="65">
                  <c:v>44501</c:v>
                </c:pt>
                <c:pt idx="66">
                  <c:v>44562</c:v>
                </c:pt>
                <c:pt idx="67">
                  <c:v>44621</c:v>
                </c:pt>
                <c:pt idx="68">
                  <c:v>44682</c:v>
                </c:pt>
                <c:pt idx="69">
                  <c:v>44743</c:v>
                </c:pt>
                <c:pt idx="70">
                  <c:v>44805</c:v>
                </c:pt>
                <c:pt idx="71">
                  <c:v>44866</c:v>
                </c:pt>
              </c:numCache>
            </c:numRef>
          </c:cat>
          <c:val>
            <c:numRef>
              <c:f>'Water Monitoring DEND 7'!$E$10:$E$81</c:f>
              <c:numCache>
                <c:formatCode>General</c:formatCode>
                <c:ptCount val="72"/>
                <c:pt idx="0">
                  <c:v>8.1999999999999993</c:v>
                </c:pt>
                <c:pt idx="1">
                  <c:v>8.1999999999999993</c:v>
                </c:pt>
                <c:pt idx="2">
                  <c:v>8.3000000000000007</c:v>
                </c:pt>
                <c:pt idx="3">
                  <c:v>8.3000000000000007</c:v>
                </c:pt>
                <c:pt idx="4">
                  <c:v>8.1999999999999993</c:v>
                </c:pt>
                <c:pt idx="5">
                  <c:v>7.9</c:v>
                </c:pt>
                <c:pt idx="6">
                  <c:v>8.1</c:v>
                </c:pt>
                <c:pt idx="7">
                  <c:v>8</c:v>
                </c:pt>
                <c:pt idx="8">
                  <c:v>7.8</c:v>
                </c:pt>
                <c:pt idx="9">
                  <c:v>8.1</c:v>
                </c:pt>
                <c:pt idx="10">
                  <c:v>8.4</c:v>
                </c:pt>
                <c:pt idx="11">
                  <c:v>8.1</c:v>
                </c:pt>
                <c:pt idx="12">
                  <c:v>8.1</c:v>
                </c:pt>
                <c:pt idx="13">
                  <c:v>8.1</c:v>
                </c:pt>
                <c:pt idx="14" formatCode="0.0">
                  <c:v>8.19</c:v>
                </c:pt>
                <c:pt idx="15" formatCode="0.0">
                  <c:v>8.23</c:v>
                </c:pt>
                <c:pt idx="16" formatCode="0.0">
                  <c:v>8.35</c:v>
                </c:pt>
                <c:pt idx="17" formatCode="0.0">
                  <c:v>8.24</c:v>
                </c:pt>
                <c:pt idx="18" formatCode="0.0">
                  <c:v>7.9</c:v>
                </c:pt>
                <c:pt idx="19" formatCode="0.0">
                  <c:v>7.7</c:v>
                </c:pt>
                <c:pt idx="20" formatCode="0.0">
                  <c:v>8.8000000000000007</c:v>
                </c:pt>
                <c:pt idx="21" formatCode="0.0">
                  <c:v>8</c:v>
                </c:pt>
                <c:pt idx="22" formatCode="0.0">
                  <c:v>8.6999999999999993</c:v>
                </c:pt>
                <c:pt idx="23" formatCode="0.0">
                  <c:v>8.1999999999999993</c:v>
                </c:pt>
                <c:pt idx="24" formatCode="0.0">
                  <c:v>8.3000000000000007</c:v>
                </c:pt>
                <c:pt idx="25" formatCode="0.0">
                  <c:v>8.6999999999999993</c:v>
                </c:pt>
                <c:pt idx="26" formatCode="0.0">
                  <c:v>8.1999999999999993</c:v>
                </c:pt>
                <c:pt idx="27" formatCode="0.0">
                  <c:v>8.26</c:v>
                </c:pt>
                <c:pt idx="28" formatCode="0.0">
                  <c:v>7.9</c:v>
                </c:pt>
                <c:pt idx="29" formatCode="0.0">
                  <c:v>8.1999999999999993</c:v>
                </c:pt>
                <c:pt idx="30" formatCode="0.0">
                  <c:v>7.7</c:v>
                </c:pt>
                <c:pt idx="31" formatCode="0.0">
                  <c:v>8.4</c:v>
                </c:pt>
                <c:pt idx="32" formatCode="0.0">
                  <c:v>8.1999999999999993</c:v>
                </c:pt>
                <c:pt idx="33" formatCode="0.0">
                  <c:v>8.09</c:v>
                </c:pt>
                <c:pt idx="34" formatCode="0.0">
                  <c:v>8.15</c:v>
                </c:pt>
                <c:pt idx="35" formatCode="0.0">
                  <c:v>8.0500000000000007</c:v>
                </c:pt>
                <c:pt idx="36" formatCode="0.0">
                  <c:v>8.2799999999999994</c:v>
                </c:pt>
                <c:pt idx="37" formatCode="0.0">
                  <c:v>8.44</c:v>
                </c:pt>
                <c:pt idx="38" formatCode="0.0">
                  <c:v>8.49</c:v>
                </c:pt>
                <c:pt idx="39" formatCode="0.0">
                  <c:v>8.09</c:v>
                </c:pt>
                <c:pt idx="40" formatCode="0.0">
                  <c:v>8.19</c:v>
                </c:pt>
                <c:pt idx="41" formatCode="0.0">
                  <c:v>8.51</c:v>
                </c:pt>
                <c:pt idx="42" formatCode="0.0">
                  <c:v>7.94</c:v>
                </c:pt>
                <c:pt idx="43" formatCode="0.0">
                  <c:v>7.96</c:v>
                </c:pt>
                <c:pt idx="44" formatCode="0.0">
                  <c:v>8.11</c:v>
                </c:pt>
                <c:pt idx="45" formatCode="0.0">
                  <c:v>8.2100000000000009</c:v>
                </c:pt>
                <c:pt idx="46" formatCode="0.0">
                  <c:v>8.1</c:v>
                </c:pt>
                <c:pt idx="47" formatCode="0.0">
                  <c:v>8.42</c:v>
                </c:pt>
                <c:pt idx="48" formatCode="0.0">
                  <c:v>7.71</c:v>
                </c:pt>
                <c:pt idx="49" formatCode="0.0">
                  <c:v>8.25</c:v>
                </c:pt>
                <c:pt idx="50" formatCode="0.0">
                  <c:v>8.27</c:v>
                </c:pt>
                <c:pt idx="51" formatCode="0.0">
                  <c:v>8.2200000000000006</c:v>
                </c:pt>
                <c:pt idx="52" formatCode="0.0">
                  <c:v>8.19</c:v>
                </c:pt>
                <c:pt idx="53" formatCode="0.0">
                  <c:v>7.96</c:v>
                </c:pt>
                <c:pt idx="54" formatCode="0.0">
                  <c:v>8.2799999999999994</c:v>
                </c:pt>
                <c:pt idx="55" formatCode="0.0">
                  <c:v>8.43</c:v>
                </c:pt>
                <c:pt idx="56" formatCode="0.0">
                  <c:v>8.2100000000000009</c:v>
                </c:pt>
                <c:pt idx="57" formatCode="0.0">
                  <c:v>8.26</c:v>
                </c:pt>
                <c:pt idx="58" formatCode="0.0">
                  <c:v>8.32</c:v>
                </c:pt>
                <c:pt idx="59" formatCode="0.0">
                  <c:v>7.02</c:v>
                </c:pt>
                <c:pt idx="60" formatCode="0.0">
                  <c:v>6.98</c:v>
                </c:pt>
                <c:pt idx="61" formatCode="0.0">
                  <c:v>8.07</c:v>
                </c:pt>
                <c:pt idx="62" formatCode="0.0">
                  <c:v>7.02</c:v>
                </c:pt>
                <c:pt idx="63" formatCode="0.0">
                  <c:v>8.1300000000000008</c:v>
                </c:pt>
                <c:pt idx="64" formatCode="0.0">
                  <c:v>6.34</c:v>
                </c:pt>
                <c:pt idx="65" formatCode="0.0">
                  <c:v>8.24</c:v>
                </c:pt>
                <c:pt idx="66" formatCode="0.0">
                  <c:v>7.55</c:v>
                </c:pt>
                <c:pt idx="67" formatCode="0.0">
                  <c:v>7.85</c:v>
                </c:pt>
                <c:pt idx="68" formatCode="0.0">
                  <c:v>7.86</c:v>
                </c:pt>
                <c:pt idx="69" formatCode="0.0">
                  <c:v>7.8</c:v>
                </c:pt>
                <c:pt idx="70" formatCode="0.0">
                  <c:v>7.72</c:v>
                </c:pt>
                <c:pt idx="71" formatCode="0.0">
                  <c:v>8.2200000000000006</c:v>
                </c:pt>
              </c:numCache>
            </c:numRef>
          </c:val>
          <c:extLst>
            <c:ext xmlns:c16="http://schemas.microsoft.com/office/drawing/2014/chart" uri="{C3380CC4-5D6E-409C-BE32-E72D297353CC}">
              <c16:uniqueId val="{00000000-9EF4-4041-B476-64FA07087F75}"/>
            </c:ext>
          </c:extLst>
        </c:ser>
        <c:dLbls>
          <c:showLegendKey val="0"/>
          <c:showVal val="0"/>
          <c:showCatName val="0"/>
          <c:showSerName val="0"/>
          <c:showPercent val="0"/>
          <c:showBubbleSize val="0"/>
        </c:dLbls>
        <c:gapWidth val="150"/>
        <c:axId val="270233672"/>
        <c:axId val="270234064"/>
      </c:barChart>
      <c:catAx>
        <c:axId val="27023367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0234064"/>
        <c:crosses val="autoZero"/>
        <c:auto val="0"/>
        <c:lblAlgn val="ctr"/>
        <c:lblOffset val="100"/>
        <c:noMultiLvlLbl val="0"/>
      </c:catAx>
      <c:valAx>
        <c:axId val="270234064"/>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023367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Conductivity</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DEND 7'!$F$9</c:f>
              <c:strCache>
                <c:ptCount val="1"/>
                <c:pt idx="0">
                  <c:v>Conductivity (µS/cm)
</c:v>
                </c:pt>
              </c:strCache>
            </c:strRef>
          </c:tx>
          <c:spPr>
            <a:solidFill>
              <a:schemeClr val="tx1"/>
            </a:solidFill>
          </c:spPr>
          <c:invertIfNegative val="0"/>
          <c:cat>
            <c:numRef>
              <c:f>'Water Monitoring DEND 7'!$A$10:$A$81</c:f>
              <c:numCache>
                <c:formatCode>mmm\-yy</c:formatCode>
                <c:ptCount val="72"/>
                <c:pt idx="0">
                  <c:v>40787</c:v>
                </c:pt>
                <c:pt idx="1">
                  <c:v>40848</c:v>
                </c:pt>
                <c:pt idx="2">
                  <c:v>40909</c:v>
                </c:pt>
                <c:pt idx="3">
                  <c:v>40969</c:v>
                </c:pt>
                <c:pt idx="4">
                  <c:v>41030</c:v>
                </c:pt>
                <c:pt idx="5">
                  <c:v>41091</c:v>
                </c:pt>
                <c:pt idx="6">
                  <c:v>41153</c:v>
                </c:pt>
                <c:pt idx="7">
                  <c:v>41214</c:v>
                </c:pt>
                <c:pt idx="8">
                  <c:v>41275</c:v>
                </c:pt>
                <c:pt idx="9">
                  <c:v>41334</c:v>
                </c:pt>
                <c:pt idx="10">
                  <c:v>41395</c:v>
                </c:pt>
                <c:pt idx="11">
                  <c:v>41456</c:v>
                </c:pt>
                <c:pt idx="12">
                  <c:v>41518</c:v>
                </c:pt>
                <c:pt idx="13">
                  <c:v>41579</c:v>
                </c:pt>
                <c:pt idx="14">
                  <c:v>41640</c:v>
                </c:pt>
                <c:pt idx="15">
                  <c:v>41699</c:v>
                </c:pt>
                <c:pt idx="16">
                  <c:v>41760</c:v>
                </c:pt>
                <c:pt idx="17">
                  <c:v>41791</c:v>
                </c:pt>
                <c:pt idx="18">
                  <c:v>41821</c:v>
                </c:pt>
                <c:pt idx="19">
                  <c:v>41852</c:v>
                </c:pt>
                <c:pt idx="20">
                  <c:v>41883</c:v>
                </c:pt>
                <c:pt idx="21">
                  <c:v>41974</c:v>
                </c:pt>
                <c:pt idx="22">
                  <c:v>42036</c:v>
                </c:pt>
                <c:pt idx="23">
                  <c:v>42095</c:v>
                </c:pt>
                <c:pt idx="24">
                  <c:v>42156</c:v>
                </c:pt>
                <c:pt idx="25">
                  <c:v>42217</c:v>
                </c:pt>
                <c:pt idx="26">
                  <c:v>42278</c:v>
                </c:pt>
                <c:pt idx="27">
                  <c:v>42339</c:v>
                </c:pt>
                <c:pt idx="28">
                  <c:v>42401</c:v>
                </c:pt>
                <c:pt idx="29">
                  <c:v>42461</c:v>
                </c:pt>
                <c:pt idx="30">
                  <c:v>42522</c:v>
                </c:pt>
                <c:pt idx="31">
                  <c:v>42583</c:v>
                </c:pt>
                <c:pt idx="32">
                  <c:v>42644</c:v>
                </c:pt>
                <c:pt idx="33">
                  <c:v>42705</c:v>
                </c:pt>
                <c:pt idx="34">
                  <c:v>42767</c:v>
                </c:pt>
                <c:pt idx="35">
                  <c:v>42826</c:v>
                </c:pt>
                <c:pt idx="36">
                  <c:v>42887</c:v>
                </c:pt>
                <c:pt idx="37">
                  <c:v>42948</c:v>
                </c:pt>
                <c:pt idx="38">
                  <c:v>43009</c:v>
                </c:pt>
                <c:pt idx="39">
                  <c:v>43070</c:v>
                </c:pt>
                <c:pt idx="40">
                  <c:v>43132</c:v>
                </c:pt>
                <c:pt idx="41">
                  <c:v>43191</c:v>
                </c:pt>
                <c:pt idx="42">
                  <c:v>43252</c:v>
                </c:pt>
                <c:pt idx="43">
                  <c:v>43313</c:v>
                </c:pt>
                <c:pt idx="44">
                  <c:v>43374</c:v>
                </c:pt>
                <c:pt idx="45">
                  <c:v>43405</c:v>
                </c:pt>
                <c:pt idx="46">
                  <c:v>43466</c:v>
                </c:pt>
                <c:pt idx="47">
                  <c:v>43525</c:v>
                </c:pt>
                <c:pt idx="48">
                  <c:v>43525</c:v>
                </c:pt>
                <c:pt idx="49">
                  <c:v>43586</c:v>
                </c:pt>
                <c:pt idx="50">
                  <c:v>43647</c:v>
                </c:pt>
                <c:pt idx="51">
                  <c:v>43709</c:v>
                </c:pt>
                <c:pt idx="52">
                  <c:v>43770</c:v>
                </c:pt>
                <c:pt idx="53">
                  <c:v>43831</c:v>
                </c:pt>
                <c:pt idx="54">
                  <c:v>43831</c:v>
                </c:pt>
                <c:pt idx="55">
                  <c:v>43891</c:v>
                </c:pt>
                <c:pt idx="56">
                  <c:v>43952</c:v>
                </c:pt>
                <c:pt idx="57">
                  <c:v>44013</c:v>
                </c:pt>
                <c:pt idx="58">
                  <c:v>44075</c:v>
                </c:pt>
                <c:pt idx="59">
                  <c:v>44136</c:v>
                </c:pt>
                <c:pt idx="60">
                  <c:v>44197</c:v>
                </c:pt>
                <c:pt idx="61">
                  <c:v>44256</c:v>
                </c:pt>
                <c:pt idx="62">
                  <c:v>44317</c:v>
                </c:pt>
                <c:pt idx="63">
                  <c:v>44378</c:v>
                </c:pt>
                <c:pt idx="64">
                  <c:v>44440</c:v>
                </c:pt>
                <c:pt idx="65">
                  <c:v>44501</c:v>
                </c:pt>
                <c:pt idx="66">
                  <c:v>44562</c:v>
                </c:pt>
                <c:pt idx="67">
                  <c:v>44621</c:v>
                </c:pt>
                <c:pt idx="68">
                  <c:v>44682</c:v>
                </c:pt>
                <c:pt idx="69">
                  <c:v>44743</c:v>
                </c:pt>
                <c:pt idx="70">
                  <c:v>44805</c:v>
                </c:pt>
                <c:pt idx="71">
                  <c:v>44866</c:v>
                </c:pt>
              </c:numCache>
            </c:numRef>
          </c:cat>
          <c:val>
            <c:numRef>
              <c:f>'Water Monitoring DEND 7'!$F$10:$F$81</c:f>
              <c:numCache>
                <c:formatCode>General</c:formatCode>
                <c:ptCount val="72"/>
                <c:pt idx="0">
                  <c:v>453</c:v>
                </c:pt>
                <c:pt idx="1">
                  <c:v>427</c:v>
                </c:pt>
                <c:pt idx="2">
                  <c:v>443</c:v>
                </c:pt>
                <c:pt idx="3">
                  <c:v>370</c:v>
                </c:pt>
                <c:pt idx="4">
                  <c:v>424</c:v>
                </c:pt>
                <c:pt idx="5">
                  <c:v>364</c:v>
                </c:pt>
                <c:pt idx="6">
                  <c:v>564</c:v>
                </c:pt>
                <c:pt idx="7">
                  <c:v>634</c:v>
                </c:pt>
                <c:pt idx="8">
                  <c:v>762</c:v>
                </c:pt>
                <c:pt idx="9">
                  <c:v>331</c:v>
                </c:pt>
                <c:pt idx="10">
                  <c:v>463</c:v>
                </c:pt>
                <c:pt idx="11">
                  <c:v>373</c:v>
                </c:pt>
                <c:pt idx="12">
                  <c:v>539</c:v>
                </c:pt>
                <c:pt idx="13">
                  <c:v>560</c:v>
                </c:pt>
                <c:pt idx="14">
                  <c:v>424</c:v>
                </c:pt>
                <c:pt idx="15">
                  <c:v>392</c:v>
                </c:pt>
                <c:pt idx="16">
                  <c:v>381</c:v>
                </c:pt>
                <c:pt idx="17">
                  <c:v>462</c:v>
                </c:pt>
                <c:pt idx="18">
                  <c:v>505</c:v>
                </c:pt>
                <c:pt idx="19">
                  <c:v>192</c:v>
                </c:pt>
                <c:pt idx="20">
                  <c:v>435</c:v>
                </c:pt>
                <c:pt idx="21">
                  <c:v>482</c:v>
                </c:pt>
                <c:pt idx="22">
                  <c:v>475</c:v>
                </c:pt>
                <c:pt idx="23">
                  <c:v>400</c:v>
                </c:pt>
                <c:pt idx="24">
                  <c:v>439</c:v>
                </c:pt>
                <c:pt idx="25">
                  <c:v>516</c:v>
                </c:pt>
                <c:pt idx="26">
                  <c:v>493</c:v>
                </c:pt>
                <c:pt idx="27">
                  <c:v>520</c:v>
                </c:pt>
                <c:pt idx="28">
                  <c:v>440</c:v>
                </c:pt>
                <c:pt idx="29">
                  <c:v>524</c:v>
                </c:pt>
                <c:pt idx="30">
                  <c:v>214</c:v>
                </c:pt>
                <c:pt idx="31">
                  <c:v>446</c:v>
                </c:pt>
                <c:pt idx="32">
                  <c:v>554</c:v>
                </c:pt>
                <c:pt idx="33">
                  <c:v>488</c:v>
                </c:pt>
                <c:pt idx="34">
                  <c:v>457</c:v>
                </c:pt>
                <c:pt idx="35">
                  <c:v>283</c:v>
                </c:pt>
                <c:pt idx="36">
                  <c:v>456</c:v>
                </c:pt>
                <c:pt idx="37">
                  <c:v>473</c:v>
                </c:pt>
                <c:pt idx="38">
                  <c:v>675</c:v>
                </c:pt>
                <c:pt idx="39">
                  <c:v>484</c:v>
                </c:pt>
                <c:pt idx="40" formatCode="0">
                  <c:v>624</c:v>
                </c:pt>
                <c:pt idx="41" formatCode="0">
                  <c:v>566</c:v>
                </c:pt>
                <c:pt idx="42" formatCode="0">
                  <c:v>498</c:v>
                </c:pt>
                <c:pt idx="43" formatCode="0">
                  <c:v>806</c:v>
                </c:pt>
                <c:pt idx="44" formatCode="0">
                  <c:v>470</c:v>
                </c:pt>
                <c:pt idx="45" formatCode="0">
                  <c:v>688</c:v>
                </c:pt>
                <c:pt idx="46" formatCode="0">
                  <c:v>436</c:v>
                </c:pt>
                <c:pt idx="47" formatCode="0">
                  <c:v>581</c:v>
                </c:pt>
                <c:pt idx="48" formatCode="0">
                  <c:v>257</c:v>
                </c:pt>
                <c:pt idx="49" formatCode="0">
                  <c:v>488</c:v>
                </c:pt>
                <c:pt idx="50" formatCode="0">
                  <c:v>576</c:v>
                </c:pt>
                <c:pt idx="51" formatCode="0">
                  <c:v>584</c:v>
                </c:pt>
                <c:pt idx="52" formatCode="0">
                  <c:v>651</c:v>
                </c:pt>
                <c:pt idx="53" formatCode="0">
                  <c:v>816</c:v>
                </c:pt>
                <c:pt idx="54" formatCode="0">
                  <c:v>788</c:v>
                </c:pt>
                <c:pt idx="55" formatCode="0">
                  <c:v>467</c:v>
                </c:pt>
                <c:pt idx="56" formatCode="0">
                  <c:v>545</c:v>
                </c:pt>
                <c:pt idx="57" formatCode="0">
                  <c:v>563</c:v>
                </c:pt>
                <c:pt idx="58" formatCode="0">
                  <c:v>453</c:v>
                </c:pt>
                <c:pt idx="59" formatCode="0">
                  <c:v>447</c:v>
                </c:pt>
                <c:pt idx="60" formatCode="0">
                  <c:v>429</c:v>
                </c:pt>
                <c:pt idx="61" formatCode="0">
                  <c:v>395</c:v>
                </c:pt>
                <c:pt idx="62" formatCode="0">
                  <c:v>396</c:v>
                </c:pt>
                <c:pt idx="63" formatCode="0">
                  <c:v>498</c:v>
                </c:pt>
                <c:pt idx="64" formatCode="0">
                  <c:v>509</c:v>
                </c:pt>
                <c:pt idx="65" formatCode="0">
                  <c:v>477</c:v>
                </c:pt>
                <c:pt idx="66" formatCode="0">
                  <c:v>292</c:v>
                </c:pt>
                <c:pt idx="67" formatCode="0">
                  <c:v>311</c:v>
                </c:pt>
                <c:pt idx="68" formatCode="0">
                  <c:v>269</c:v>
                </c:pt>
                <c:pt idx="69" formatCode="0">
                  <c:v>306</c:v>
                </c:pt>
                <c:pt idx="70" formatCode="0">
                  <c:v>430</c:v>
                </c:pt>
                <c:pt idx="71" formatCode="0">
                  <c:v>378</c:v>
                </c:pt>
              </c:numCache>
            </c:numRef>
          </c:val>
          <c:extLst>
            <c:ext xmlns:c16="http://schemas.microsoft.com/office/drawing/2014/chart" uri="{C3380CC4-5D6E-409C-BE32-E72D297353CC}">
              <c16:uniqueId val="{00000000-FC73-41A6-8540-DCC38910F791}"/>
            </c:ext>
          </c:extLst>
        </c:ser>
        <c:dLbls>
          <c:showLegendKey val="0"/>
          <c:showVal val="0"/>
          <c:showCatName val="0"/>
          <c:showSerName val="0"/>
          <c:showPercent val="0"/>
          <c:showBubbleSize val="0"/>
        </c:dLbls>
        <c:gapWidth val="150"/>
        <c:axId val="270521056"/>
        <c:axId val="270521448"/>
      </c:barChart>
      <c:catAx>
        <c:axId val="27052105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0521448"/>
        <c:crosses val="autoZero"/>
        <c:auto val="0"/>
        <c:lblAlgn val="ctr"/>
        <c:lblOffset val="100"/>
        <c:noMultiLvlLbl val="0"/>
      </c:catAx>
      <c:valAx>
        <c:axId val="27052144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052105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TSS</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DEND 7'!$G$9</c:f>
              <c:strCache>
                <c:ptCount val="1"/>
                <c:pt idx="0">
                  <c:v>TSS  (mg/L)</c:v>
                </c:pt>
              </c:strCache>
            </c:strRef>
          </c:tx>
          <c:spPr>
            <a:solidFill>
              <a:schemeClr val="tx1"/>
            </a:solidFill>
          </c:spPr>
          <c:invertIfNegative val="0"/>
          <c:cat>
            <c:numRef>
              <c:f>'Water Monitoring DEND 7'!$A$10:$A$81</c:f>
              <c:numCache>
                <c:formatCode>mmm\-yy</c:formatCode>
                <c:ptCount val="72"/>
                <c:pt idx="0">
                  <c:v>40787</c:v>
                </c:pt>
                <c:pt idx="1">
                  <c:v>40848</c:v>
                </c:pt>
                <c:pt idx="2">
                  <c:v>40909</c:v>
                </c:pt>
                <c:pt idx="3">
                  <c:v>40969</c:v>
                </c:pt>
                <c:pt idx="4">
                  <c:v>41030</c:v>
                </c:pt>
                <c:pt idx="5">
                  <c:v>41091</c:v>
                </c:pt>
                <c:pt idx="6">
                  <c:v>41153</c:v>
                </c:pt>
                <c:pt idx="7">
                  <c:v>41214</c:v>
                </c:pt>
                <c:pt idx="8">
                  <c:v>41275</c:v>
                </c:pt>
                <c:pt idx="9">
                  <c:v>41334</c:v>
                </c:pt>
                <c:pt idx="10">
                  <c:v>41395</c:v>
                </c:pt>
                <c:pt idx="11">
                  <c:v>41456</c:v>
                </c:pt>
                <c:pt idx="12">
                  <c:v>41518</c:v>
                </c:pt>
                <c:pt idx="13">
                  <c:v>41579</c:v>
                </c:pt>
                <c:pt idx="14">
                  <c:v>41640</c:v>
                </c:pt>
                <c:pt idx="15">
                  <c:v>41699</c:v>
                </c:pt>
                <c:pt idx="16">
                  <c:v>41760</c:v>
                </c:pt>
                <c:pt idx="17">
                  <c:v>41791</c:v>
                </c:pt>
                <c:pt idx="18">
                  <c:v>41821</c:v>
                </c:pt>
                <c:pt idx="19">
                  <c:v>41852</c:v>
                </c:pt>
                <c:pt idx="20">
                  <c:v>41883</c:v>
                </c:pt>
                <c:pt idx="21">
                  <c:v>41974</c:v>
                </c:pt>
                <c:pt idx="22">
                  <c:v>42036</c:v>
                </c:pt>
                <c:pt idx="23">
                  <c:v>42095</c:v>
                </c:pt>
                <c:pt idx="24">
                  <c:v>42156</c:v>
                </c:pt>
                <c:pt idx="25">
                  <c:v>42217</c:v>
                </c:pt>
                <c:pt idx="26">
                  <c:v>42278</c:v>
                </c:pt>
                <c:pt idx="27">
                  <c:v>42339</c:v>
                </c:pt>
                <c:pt idx="28">
                  <c:v>42401</c:v>
                </c:pt>
                <c:pt idx="29">
                  <c:v>42461</c:v>
                </c:pt>
                <c:pt idx="30">
                  <c:v>42522</c:v>
                </c:pt>
                <c:pt idx="31">
                  <c:v>42583</c:v>
                </c:pt>
                <c:pt idx="32">
                  <c:v>42644</c:v>
                </c:pt>
                <c:pt idx="33">
                  <c:v>42705</c:v>
                </c:pt>
                <c:pt idx="34">
                  <c:v>42767</c:v>
                </c:pt>
                <c:pt idx="35">
                  <c:v>42826</c:v>
                </c:pt>
                <c:pt idx="36">
                  <c:v>42887</c:v>
                </c:pt>
                <c:pt idx="37">
                  <c:v>42948</c:v>
                </c:pt>
                <c:pt idx="38">
                  <c:v>43009</c:v>
                </c:pt>
                <c:pt idx="39">
                  <c:v>43070</c:v>
                </c:pt>
                <c:pt idx="40">
                  <c:v>43132</c:v>
                </c:pt>
                <c:pt idx="41">
                  <c:v>43191</c:v>
                </c:pt>
                <c:pt idx="42">
                  <c:v>43252</c:v>
                </c:pt>
                <c:pt idx="43">
                  <c:v>43313</c:v>
                </c:pt>
                <c:pt idx="44">
                  <c:v>43374</c:v>
                </c:pt>
                <c:pt idx="45">
                  <c:v>43405</c:v>
                </c:pt>
                <c:pt idx="46">
                  <c:v>43466</c:v>
                </c:pt>
                <c:pt idx="47">
                  <c:v>43525</c:v>
                </c:pt>
                <c:pt idx="48">
                  <c:v>43525</c:v>
                </c:pt>
                <c:pt idx="49">
                  <c:v>43586</c:v>
                </c:pt>
                <c:pt idx="50">
                  <c:v>43647</c:v>
                </c:pt>
                <c:pt idx="51">
                  <c:v>43709</c:v>
                </c:pt>
                <c:pt idx="52">
                  <c:v>43770</c:v>
                </c:pt>
                <c:pt idx="53">
                  <c:v>43831</c:v>
                </c:pt>
                <c:pt idx="54">
                  <c:v>43831</c:v>
                </c:pt>
                <c:pt idx="55">
                  <c:v>43891</c:v>
                </c:pt>
                <c:pt idx="56">
                  <c:v>43952</c:v>
                </c:pt>
                <c:pt idx="57">
                  <c:v>44013</c:v>
                </c:pt>
                <c:pt idx="58">
                  <c:v>44075</c:v>
                </c:pt>
                <c:pt idx="59">
                  <c:v>44136</c:v>
                </c:pt>
                <c:pt idx="60">
                  <c:v>44197</c:v>
                </c:pt>
                <c:pt idx="61">
                  <c:v>44256</c:v>
                </c:pt>
                <c:pt idx="62">
                  <c:v>44317</c:v>
                </c:pt>
                <c:pt idx="63">
                  <c:v>44378</c:v>
                </c:pt>
                <c:pt idx="64">
                  <c:v>44440</c:v>
                </c:pt>
                <c:pt idx="65">
                  <c:v>44501</c:v>
                </c:pt>
                <c:pt idx="66">
                  <c:v>44562</c:v>
                </c:pt>
                <c:pt idx="67">
                  <c:v>44621</c:v>
                </c:pt>
                <c:pt idx="68">
                  <c:v>44682</c:v>
                </c:pt>
                <c:pt idx="69">
                  <c:v>44743</c:v>
                </c:pt>
                <c:pt idx="70">
                  <c:v>44805</c:v>
                </c:pt>
                <c:pt idx="71">
                  <c:v>44866</c:v>
                </c:pt>
              </c:numCache>
            </c:numRef>
          </c:cat>
          <c:val>
            <c:numRef>
              <c:f>'Water Monitoring DEND 7'!$G$10:$G$81</c:f>
              <c:numCache>
                <c:formatCode>General</c:formatCode>
                <c:ptCount val="72"/>
                <c:pt idx="0">
                  <c:v>5</c:v>
                </c:pt>
                <c:pt idx="1">
                  <c:v>5</c:v>
                </c:pt>
                <c:pt idx="2">
                  <c:v>5</c:v>
                </c:pt>
                <c:pt idx="3">
                  <c:v>6</c:v>
                </c:pt>
                <c:pt idx="4">
                  <c:v>5</c:v>
                </c:pt>
                <c:pt idx="5">
                  <c:v>564</c:v>
                </c:pt>
                <c:pt idx="6">
                  <c:v>5</c:v>
                </c:pt>
                <c:pt idx="7">
                  <c:v>9</c:v>
                </c:pt>
                <c:pt idx="8">
                  <c:v>5</c:v>
                </c:pt>
                <c:pt idx="9">
                  <c:v>5</c:v>
                </c:pt>
                <c:pt idx="10">
                  <c:v>5</c:v>
                </c:pt>
                <c:pt idx="11">
                  <c:v>5</c:v>
                </c:pt>
                <c:pt idx="12">
                  <c:v>5</c:v>
                </c:pt>
                <c:pt idx="13">
                  <c:v>5</c:v>
                </c:pt>
                <c:pt idx="14">
                  <c:v>5</c:v>
                </c:pt>
                <c:pt idx="15">
                  <c:v>11</c:v>
                </c:pt>
                <c:pt idx="16">
                  <c:v>6</c:v>
                </c:pt>
                <c:pt idx="17">
                  <c:v>7</c:v>
                </c:pt>
                <c:pt idx="18">
                  <c:v>5</c:v>
                </c:pt>
                <c:pt idx="19">
                  <c:v>26</c:v>
                </c:pt>
                <c:pt idx="20">
                  <c:v>5</c:v>
                </c:pt>
                <c:pt idx="21">
                  <c:v>6</c:v>
                </c:pt>
                <c:pt idx="22">
                  <c:v>8</c:v>
                </c:pt>
                <c:pt idx="23">
                  <c:v>11</c:v>
                </c:pt>
                <c:pt idx="24">
                  <c:v>5</c:v>
                </c:pt>
                <c:pt idx="25">
                  <c:v>5</c:v>
                </c:pt>
                <c:pt idx="26">
                  <c:v>10</c:v>
                </c:pt>
                <c:pt idx="27">
                  <c:v>13</c:v>
                </c:pt>
                <c:pt idx="28">
                  <c:v>22</c:v>
                </c:pt>
                <c:pt idx="29">
                  <c:v>13</c:v>
                </c:pt>
                <c:pt idx="30">
                  <c:v>12</c:v>
                </c:pt>
                <c:pt idx="31">
                  <c:v>5</c:v>
                </c:pt>
                <c:pt idx="32">
                  <c:v>5</c:v>
                </c:pt>
                <c:pt idx="33">
                  <c:v>7</c:v>
                </c:pt>
                <c:pt idx="34">
                  <c:v>12</c:v>
                </c:pt>
                <c:pt idx="35">
                  <c:v>20</c:v>
                </c:pt>
                <c:pt idx="36">
                  <c:v>9</c:v>
                </c:pt>
                <c:pt idx="37">
                  <c:v>7</c:v>
                </c:pt>
                <c:pt idx="38">
                  <c:v>6</c:v>
                </c:pt>
                <c:pt idx="39">
                  <c:v>8</c:v>
                </c:pt>
                <c:pt idx="40">
                  <c:v>5</c:v>
                </c:pt>
                <c:pt idx="41">
                  <c:v>5</c:v>
                </c:pt>
                <c:pt idx="42">
                  <c:v>334</c:v>
                </c:pt>
                <c:pt idx="43">
                  <c:v>5</c:v>
                </c:pt>
                <c:pt idx="44">
                  <c:v>66</c:v>
                </c:pt>
                <c:pt idx="45">
                  <c:v>5</c:v>
                </c:pt>
                <c:pt idx="46">
                  <c:v>175</c:v>
                </c:pt>
                <c:pt idx="47">
                  <c:v>24</c:v>
                </c:pt>
                <c:pt idx="48">
                  <c:v>39</c:v>
                </c:pt>
                <c:pt idx="49">
                  <c:v>5</c:v>
                </c:pt>
                <c:pt idx="50">
                  <c:v>5</c:v>
                </c:pt>
                <c:pt idx="51">
                  <c:v>5</c:v>
                </c:pt>
                <c:pt idx="52">
                  <c:v>5</c:v>
                </c:pt>
                <c:pt idx="53">
                  <c:v>5</c:v>
                </c:pt>
                <c:pt idx="54">
                  <c:v>5</c:v>
                </c:pt>
                <c:pt idx="55">
                  <c:v>5</c:v>
                </c:pt>
                <c:pt idx="56">
                  <c:v>5</c:v>
                </c:pt>
                <c:pt idx="57">
                  <c:v>5</c:v>
                </c:pt>
                <c:pt idx="58">
                  <c:v>6</c:v>
                </c:pt>
                <c:pt idx="59">
                  <c:v>5</c:v>
                </c:pt>
                <c:pt idx="60">
                  <c:v>8</c:v>
                </c:pt>
                <c:pt idx="61">
                  <c:v>82</c:v>
                </c:pt>
                <c:pt idx="62">
                  <c:v>14</c:v>
                </c:pt>
                <c:pt idx="63">
                  <c:v>5</c:v>
                </c:pt>
                <c:pt idx="64">
                  <c:v>16</c:v>
                </c:pt>
                <c:pt idx="65">
                  <c:v>12</c:v>
                </c:pt>
                <c:pt idx="66">
                  <c:v>25</c:v>
                </c:pt>
                <c:pt idx="67">
                  <c:v>59</c:v>
                </c:pt>
                <c:pt idx="68">
                  <c:v>151</c:v>
                </c:pt>
                <c:pt idx="69">
                  <c:v>14</c:v>
                </c:pt>
                <c:pt idx="70">
                  <c:v>5</c:v>
                </c:pt>
                <c:pt idx="71">
                  <c:v>7</c:v>
                </c:pt>
              </c:numCache>
            </c:numRef>
          </c:val>
          <c:extLst>
            <c:ext xmlns:c16="http://schemas.microsoft.com/office/drawing/2014/chart" uri="{C3380CC4-5D6E-409C-BE32-E72D297353CC}">
              <c16:uniqueId val="{00000000-D4C3-483C-BC7E-483CE7F668D5}"/>
            </c:ext>
          </c:extLst>
        </c:ser>
        <c:dLbls>
          <c:showLegendKey val="0"/>
          <c:showVal val="0"/>
          <c:showCatName val="0"/>
          <c:showSerName val="0"/>
          <c:showPercent val="0"/>
          <c:showBubbleSize val="0"/>
        </c:dLbls>
        <c:gapWidth val="150"/>
        <c:axId val="270522232"/>
        <c:axId val="270522624"/>
      </c:barChart>
      <c:catAx>
        <c:axId val="27052223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0522624"/>
        <c:crosses val="autoZero"/>
        <c:auto val="0"/>
        <c:lblAlgn val="ctr"/>
        <c:lblOffset val="100"/>
        <c:noMultiLvlLbl val="0"/>
      </c:catAx>
      <c:valAx>
        <c:axId val="270522624"/>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052223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Oil &amp; Grease</a:t>
            </a:r>
          </a:p>
        </c:rich>
      </c:tx>
      <c:layout>
        <c:manualLayout>
          <c:xMode val="edge"/>
          <c:yMode val="edge"/>
          <c:x val="1.5095831278969967E-2"/>
          <c:y val="2.0240360926541037E-2"/>
        </c:manualLayout>
      </c:layout>
      <c:overlay val="0"/>
    </c:title>
    <c:autoTitleDeleted val="0"/>
    <c:plotArea>
      <c:layout>
        <c:manualLayout>
          <c:layoutTarget val="inner"/>
          <c:xMode val="edge"/>
          <c:yMode val="edge"/>
          <c:x val="1.7038363707647476E-2"/>
          <c:y val="0.13101155531536218"/>
          <c:w val="0.89423565775087044"/>
          <c:h val="0.7272427741295342"/>
        </c:manualLayout>
      </c:layout>
      <c:barChart>
        <c:barDir val="col"/>
        <c:grouping val="clustered"/>
        <c:varyColors val="0"/>
        <c:ser>
          <c:idx val="0"/>
          <c:order val="0"/>
          <c:tx>
            <c:strRef>
              <c:f>'Water Monitoring DEND 7'!$H$9</c:f>
              <c:strCache>
                <c:ptCount val="1"/>
                <c:pt idx="0">
                  <c:v>Oil and Grease (mg/L)</c:v>
                </c:pt>
              </c:strCache>
            </c:strRef>
          </c:tx>
          <c:spPr>
            <a:solidFill>
              <a:schemeClr val="tx1"/>
            </a:solidFill>
          </c:spPr>
          <c:invertIfNegative val="0"/>
          <c:cat>
            <c:numRef>
              <c:f>'Water Monitoring DEND 7'!$A$10:$A$81</c:f>
              <c:numCache>
                <c:formatCode>mmm\-yy</c:formatCode>
                <c:ptCount val="72"/>
                <c:pt idx="0">
                  <c:v>40787</c:v>
                </c:pt>
                <c:pt idx="1">
                  <c:v>40848</c:v>
                </c:pt>
                <c:pt idx="2">
                  <c:v>40909</c:v>
                </c:pt>
                <c:pt idx="3">
                  <c:v>40969</c:v>
                </c:pt>
                <c:pt idx="4">
                  <c:v>41030</c:v>
                </c:pt>
                <c:pt idx="5">
                  <c:v>41091</c:v>
                </c:pt>
                <c:pt idx="6">
                  <c:v>41153</c:v>
                </c:pt>
                <c:pt idx="7">
                  <c:v>41214</c:v>
                </c:pt>
                <c:pt idx="8">
                  <c:v>41275</c:v>
                </c:pt>
                <c:pt idx="9">
                  <c:v>41334</c:v>
                </c:pt>
                <c:pt idx="10">
                  <c:v>41395</c:v>
                </c:pt>
                <c:pt idx="11">
                  <c:v>41456</c:v>
                </c:pt>
                <c:pt idx="12">
                  <c:v>41518</c:v>
                </c:pt>
                <c:pt idx="13">
                  <c:v>41579</c:v>
                </c:pt>
                <c:pt idx="14">
                  <c:v>41640</c:v>
                </c:pt>
                <c:pt idx="15">
                  <c:v>41699</c:v>
                </c:pt>
                <c:pt idx="16">
                  <c:v>41760</c:v>
                </c:pt>
                <c:pt idx="17">
                  <c:v>41791</c:v>
                </c:pt>
                <c:pt idx="18">
                  <c:v>41821</c:v>
                </c:pt>
                <c:pt idx="19">
                  <c:v>41852</c:v>
                </c:pt>
                <c:pt idx="20">
                  <c:v>41883</c:v>
                </c:pt>
                <c:pt idx="21">
                  <c:v>41974</c:v>
                </c:pt>
                <c:pt idx="22">
                  <c:v>42036</c:v>
                </c:pt>
                <c:pt idx="23">
                  <c:v>42095</c:v>
                </c:pt>
                <c:pt idx="24">
                  <c:v>42156</c:v>
                </c:pt>
                <c:pt idx="25">
                  <c:v>42217</c:v>
                </c:pt>
                <c:pt idx="26">
                  <c:v>42278</c:v>
                </c:pt>
                <c:pt idx="27">
                  <c:v>42339</c:v>
                </c:pt>
                <c:pt idx="28">
                  <c:v>42401</c:v>
                </c:pt>
                <c:pt idx="29">
                  <c:v>42461</c:v>
                </c:pt>
                <c:pt idx="30">
                  <c:v>42522</c:v>
                </c:pt>
                <c:pt idx="31">
                  <c:v>42583</c:v>
                </c:pt>
                <c:pt idx="32">
                  <c:v>42644</c:v>
                </c:pt>
                <c:pt idx="33">
                  <c:v>42705</c:v>
                </c:pt>
                <c:pt idx="34">
                  <c:v>42767</c:v>
                </c:pt>
                <c:pt idx="35">
                  <c:v>42826</c:v>
                </c:pt>
                <c:pt idx="36">
                  <c:v>42887</c:v>
                </c:pt>
                <c:pt idx="37">
                  <c:v>42948</c:v>
                </c:pt>
                <c:pt idx="38">
                  <c:v>43009</c:v>
                </c:pt>
                <c:pt idx="39">
                  <c:v>43070</c:v>
                </c:pt>
                <c:pt idx="40">
                  <c:v>43132</c:v>
                </c:pt>
                <c:pt idx="41">
                  <c:v>43191</c:v>
                </c:pt>
                <c:pt idx="42">
                  <c:v>43252</c:v>
                </c:pt>
                <c:pt idx="43">
                  <c:v>43313</c:v>
                </c:pt>
                <c:pt idx="44">
                  <c:v>43374</c:v>
                </c:pt>
                <c:pt idx="45">
                  <c:v>43405</c:v>
                </c:pt>
                <c:pt idx="46">
                  <c:v>43466</c:v>
                </c:pt>
                <c:pt idx="47">
                  <c:v>43525</c:v>
                </c:pt>
                <c:pt idx="48">
                  <c:v>43525</c:v>
                </c:pt>
                <c:pt idx="49">
                  <c:v>43586</c:v>
                </c:pt>
                <c:pt idx="50">
                  <c:v>43647</c:v>
                </c:pt>
                <c:pt idx="51">
                  <c:v>43709</c:v>
                </c:pt>
                <c:pt idx="52">
                  <c:v>43770</c:v>
                </c:pt>
                <c:pt idx="53">
                  <c:v>43831</c:v>
                </c:pt>
                <c:pt idx="54">
                  <c:v>43831</c:v>
                </c:pt>
                <c:pt idx="55">
                  <c:v>43891</c:v>
                </c:pt>
                <c:pt idx="56">
                  <c:v>43952</c:v>
                </c:pt>
                <c:pt idx="57">
                  <c:v>44013</c:v>
                </c:pt>
                <c:pt idx="58">
                  <c:v>44075</c:v>
                </c:pt>
                <c:pt idx="59">
                  <c:v>44136</c:v>
                </c:pt>
                <c:pt idx="60">
                  <c:v>44197</c:v>
                </c:pt>
                <c:pt idx="61">
                  <c:v>44256</c:v>
                </c:pt>
                <c:pt idx="62">
                  <c:v>44317</c:v>
                </c:pt>
                <c:pt idx="63">
                  <c:v>44378</c:v>
                </c:pt>
                <c:pt idx="64">
                  <c:v>44440</c:v>
                </c:pt>
                <c:pt idx="65">
                  <c:v>44501</c:v>
                </c:pt>
                <c:pt idx="66">
                  <c:v>44562</c:v>
                </c:pt>
                <c:pt idx="67">
                  <c:v>44621</c:v>
                </c:pt>
                <c:pt idx="68">
                  <c:v>44682</c:v>
                </c:pt>
                <c:pt idx="69">
                  <c:v>44743</c:v>
                </c:pt>
                <c:pt idx="70">
                  <c:v>44805</c:v>
                </c:pt>
                <c:pt idx="71">
                  <c:v>44866</c:v>
                </c:pt>
              </c:numCache>
            </c:numRef>
          </c:cat>
          <c:val>
            <c:numRef>
              <c:f>'Water Monitoring DEND 7'!$H$10:$H$81</c:f>
              <c:numCache>
                <c:formatCode>General</c:formatCode>
                <c:ptCount val="72"/>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14</c:v>
                </c:pt>
                <c:pt idx="47">
                  <c:v>5</c:v>
                </c:pt>
                <c:pt idx="48">
                  <c:v>5</c:v>
                </c:pt>
                <c:pt idx="49">
                  <c:v>5</c:v>
                </c:pt>
                <c:pt idx="50">
                  <c:v>5</c:v>
                </c:pt>
                <c:pt idx="51">
                  <c:v>5</c:v>
                </c:pt>
                <c:pt idx="52">
                  <c:v>5</c:v>
                </c:pt>
                <c:pt idx="53">
                  <c:v>35</c:v>
                </c:pt>
                <c:pt idx="54">
                  <c:v>5</c:v>
                </c:pt>
                <c:pt idx="55">
                  <c:v>5</c:v>
                </c:pt>
                <c:pt idx="56">
                  <c:v>5</c:v>
                </c:pt>
                <c:pt idx="57">
                  <c:v>5</c:v>
                </c:pt>
                <c:pt idx="58">
                  <c:v>5</c:v>
                </c:pt>
                <c:pt idx="59">
                  <c:v>5</c:v>
                </c:pt>
                <c:pt idx="60">
                  <c:v>5</c:v>
                </c:pt>
                <c:pt idx="61">
                  <c:v>5</c:v>
                </c:pt>
                <c:pt idx="62">
                  <c:v>5</c:v>
                </c:pt>
                <c:pt idx="63">
                  <c:v>5</c:v>
                </c:pt>
                <c:pt idx="64">
                  <c:v>5</c:v>
                </c:pt>
                <c:pt idx="65">
                  <c:v>7</c:v>
                </c:pt>
                <c:pt idx="66">
                  <c:v>5</c:v>
                </c:pt>
                <c:pt idx="67">
                  <c:v>5</c:v>
                </c:pt>
                <c:pt idx="68">
                  <c:v>5</c:v>
                </c:pt>
                <c:pt idx="69">
                  <c:v>5</c:v>
                </c:pt>
                <c:pt idx="70">
                  <c:v>5</c:v>
                </c:pt>
                <c:pt idx="71">
                  <c:v>5</c:v>
                </c:pt>
              </c:numCache>
            </c:numRef>
          </c:val>
          <c:extLst>
            <c:ext xmlns:c16="http://schemas.microsoft.com/office/drawing/2014/chart" uri="{C3380CC4-5D6E-409C-BE32-E72D297353CC}">
              <c16:uniqueId val="{00000000-5EB2-4471-AC8C-C9CE9D036726}"/>
            </c:ext>
          </c:extLst>
        </c:ser>
        <c:dLbls>
          <c:showLegendKey val="0"/>
          <c:showVal val="0"/>
          <c:showCatName val="0"/>
          <c:showSerName val="0"/>
          <c:showPercent val="0"/>
          <c:showBubbleSize val="0"/>
        </c:dLbls>
        <c:gapWidth val="150"/>
        <c:axId val="270523408"/>
        <c:axId val="270523800"/>
      </c:barChart>
      <c:catAx>
        <c:axId val="27052340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0523800"/>
        <c:crosses val="autoZero"/>
        <c:auto val="0"/>
        <c:lblAlgn val="ctr"/>
        <c:lblOffset val="100"/>
        <c:noMultiLvlLbl val="0"/>
      </c:catAx>
      <c:valAx>
        <c:axId val="270523800"/>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052340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Conductivity</a:t>
            </a:r>
          </a:p>
        </c:rich>
      </c:tx>
      <c:layout>
        <c:manualLayout>
          <c:xMode val="edge"/>
          <c:yMode val="edge"/>
          <c:x val="1.5095831278969967E-2"/>
          <c:y val="2.0240360926541037E-2"/>
        </c:manualLayout>
      </c:layout>
      <c:overlay val="0"/>
    </c:title>
    <c:autoTitleDeleted val="0"/>
    <c:plotArea>
      <c:layout>
        <c:manualLayout>
          <c:layoutTarget val="inner"/>
          <c:xMode val="edge"/>
          <c:yMode val="edge"/>
          <c:x val="6.8555717150870568E-2"/>
          <c:y val="0.14194416369723925"/>
          <c:w val="0.85128078076300617"/>
          <c:h val="0.71150499833322489"/>
        </c:manualLayout>
      </c:layout>
      <c:barChart>
        <c:barDir val="col"/>
        <c:grouping val="clustered"/>
        <c:varyColors val="0"/>
        <c:ser>
          <c:idx val="0"/>
          <c:order val="0"/>
          <c:tx>
            <c:strRef>
              <c:f>'Water Quality - LDP5'!$J$8</c:f>
              <c:strCache>
                <c:ptCount val="1"/>
                <c:pt idx="0">
                  <c:v>Conductivity (µS/cm)
</c:v>
                </c:pt>
              </c:strCache>
            </c:strRef>
          </c:tx>
          <c:spPr>
            <a:solidFill>
              <a:schemeClr val="tx1"/>
            </a:solidFill>
          </c:spPr>
          <c:invertIfNegative val="0"/>
          <c:cat>
            <c:numRef>
              <c:f>'Water Quality - LDP5'!$B$9:$B$172</c:f>
              <c:numCache>
                <c:formatCode>m/d/yyyy</c:formatCode>
                <c:ptCount val="164"/>
                <c:pt idx="0">
                  <c:v>41003</c:v>
                </c:pt>
                <c:pt idx="1">
                  <c:v>41017</c:v>
                </c:pt>
                <c:pt idx="2">
                  <c:v>41031</c:v>
                </c:pt>
                <c:pt idx="3">
                  <c:v>41045</c:v>
                </c:pt>
                <c:pt idx="4">
                  <c:v>41059</c:v>
                </c:pt>
                <c:pt idx="5">
                  <c:v>41073</c:v>
                </c:pt>
                <c:pt idx="6">
                  <c:v>41087</c:v>
                </c:pt>
                <c:pt idx="7">
                  <c:v>41101</c:v>
                </c:pt>
                <c:pt idx="8">
                  <c:v>41115</c:v>
                </c:pt>
                <c:pt idx="9">
                  <c:v>41129</c:v>
                </c:pt>
                <c:pt idx="10">
                  <c:v>41143</c:v>
                </c:pt>
                <c:pt idx="11">
                  <c:v>41157</c:v>
                </c:pt>
                <c:pt idx="12">
                  <c:v>41171</c:v>
                </c:pt>
                <c:pt idx="13">
                  <c:v>41185</c:v>
                </c:pt>
                <c:pt idx="14">
                  <c:v>41199</c:v>
                </c:pt>
                <c:pt idx="15">
                  <c:v>41213</c:v>
                </c:pt>
                <c:pt idx="16">
                  <c:v>41227</c:v>
                </c:pt>
                <c:pt idx="17">
                  <c:v>41241</c:v>
                </c:pt>
                <c:pt idx="18">
                  <c:v>41255</c:v>
                </c:pt>
                <c:pt idx="19">
                  <c:v>41267</c:v>
                </c:pt>
                <c:pt idx="20">
                  <c:v>41281</c:v>
                </c:pt>
                <c:pt idx="21">
                  <c:v>41292</c:v>
                </c:pt>
                <c:pt idx="22">
                  <c:v>41304</c:v>
                </c:pt>
                <c:pt idx="23">
                  <c:v>41318</c:v>
                </c:pt>
                <c:pt idx="24">
                  <c:v>41332</c:v>
                </c:pt>
                <c:pt idx="25">
                  <c:v>41346</c:v>
                </c:pt>
                <c:pt idx="26">
                  <c:v>41360</c:v>
                </c:pt>
                <c:pt idx="27">
                  <c:v>41374</c:v>
                </c:pt>
                <c:pt idx="28">
                  <c:v>41388</c:v>
                </c:pt>
                <c:pt idx="29">
                  <c:v>41402</c:v>
                </c:pt>
                <c:pt idx="30">
                  <c:v>41416</c:v>
                </c:pt>
                <c:pt idx="31">
                  <c:v>41430</c:v>
                </c:pt>
                <c:pt idx="32">
                  <c:v>41444</c:v>
                </c:pt>
                <c:pt idx="33">
                  <c:v>41458</c:v>
                </c:pt>
                <c:pt idx="34">
                  <c:v>41472</c:v>
                </c:pt>
                <c:pt idx="35">
                  <c:v>41485</c:v>
                </c:pt>
                <c:pt idx="36">
                  <c:v>41488</c:v>
                </c:pt>
                <c:pt idx="37">
                  <c:v>41502</c:v>
                </c:pt>
                <c:pt idx="38">
                  <c:v>41516</c:v>
                </c:pt>
                <c:pt idx="39">
                  <c:v>41530</c:v>
                </c:pt>
                <c:pt idx="40">
                  <c:v>41544</c:v>
                </c:pt>
                <c:pt idx="41">
                  <c:v>41558</c:v>
                </c:pt>
                <c:pt idx="42">
                  <c:v>41572</c:v>
                </c:pt>
                <c:pt idx="43">
                  <c:v>41586</c:v>
                </c:pt>
                <c:pt idx="44">
                  <c:v>41600</c:v>
                </c:pt>
                <c:pt idx="45">
                  <c:v>41614</c:v>
                </c:pt>
                <c:pt idx="46">
                  <c:v>41628</c:v>
                </c:pt>
                <c:pt idx="47">
                  <c:v>41642</c:v>
                </c:pt>
                <c:pt idx="48">
                  <c:v>41656</c:v>
                </c:pt>
                <c:pt idx="49">
                  <c:v>41670</c:v>
                </c:pt>
                <c:pt idx="50">
                  <c:v>41684</c:v>
                </c:pt>
                <c:pt idx="51">
                  <c:v>41698</c:v>
                </c:pt>
                <c:pt idx="52">
                  <c:v>41712</c:v>
                </c:pt>
                <c:pt idx="53">
                  <c:v>41726</c:v>
                </c:pt>
                <c:pt idx="54">
                  <c:v>41740</c:v>
                </c:pt>
                <c:pt idx="55">
                  <c:v>41752</c:v>
                </c:pt>
                <c:pt idx="56">
                  <c:v>41761</c:v>
                </c:pt>
                <c:pt idx="57">
                  <c:v>41775</c:v>
                </c:pt>
                <c:pt idx="58">
                  <c:v>41789</c:v>
                </c:pt>
                <c:pt idx="59">
                  <c:v>41803</c:v>
                </c:pt>
                <c:pt idx="60">
                  <c:v>41817</c:v>
                </c:pt>
                <c:pt idx="61">
                  <c:v>41843</c:v>
                </c:pt>
                <c:pt idx="62">
                  <c:v>41863</c:v>
                </c:pt>
                <c:pt idx="63">
                  <c:v>41884</c:v>
                </c:pt>
                <c:pt idx="64">
                  <c:v>41914</c:v>
                </c:pt>
                <c:pt idx="65">
                  <c:v>41946</c:v>
                </c:pt>
                <c:pt idx="66">
                  <c:v>41974</c:v>
                </c:pt>
                <c:pt idx="67">
                  <c:v>42009</c:v>
                </c:pt>
                <c:pt idx="68">
                  <c:v>42037</c:v>
                </c:pt>
                <c:pt idx="69">
                  <c:v>42066</c:v>
                </c:pt>
                <c:pt idx="70">
                  <c:v>42107</c:v>
                </c:pt>
                <c:pt idx="71">
                  <c:v>42130</c:v>
                </c:pt>
                <c:pt idx="72">
                  <c:v>42165</c:v>
                </c:pt>
                <c:pt idx="73">
                  <c:v>42208</c:v>
                </c:pt>
                <c:pt idx="74">
                  <c:v>42234</c:v>
                </c:pt>
                <c:pt idx="75">
                  <c:v>42263</c:v>
                </c:pt>
                <c:pt idx="76">
                  <c:v>42293</c:v>
                </c:pt>
                <c:pt idx="77">
                  <c:v>42327</c:v>
                </c:pt>
                <c:pt idx="78">
                  <c:v>42339</c:v>
                </c:pt>
                <c:pt idx="79">
                  <c:v>42380</c:v>
                </c:pt>
                <c:pt idx="80">
                  <c:v>42422</c:v>
                </c:pt>
                <c:pt idx="81">
                  <c:v>42445</c:v>
                </c:pt>
                <c:pt idx="82">
                  <c:v>42467</c:v>
                </c:pt>
                <c:pt idx="83">
                  <c:v>42507</c:v>
                </c:pt>
                <c:pt idx="84">
                  <c:v>42528</c:v>
                </c:pt>
                <c:pt idx="85">
                  <c:v>42571</c:v>
                </c:pt>
                <c:pt idx="86">
                  <c:v>42591</c:v>
                </c:pt>
                <c:pt idx="87">
                  <c:v>42619</c:v>
                </c:pt>
                <c:pt idx="88">
                  <c:v>42656</c:v>
                </c:pt>
                <c:pt idx="89">
                  <c:v>42677</c:v>
                </c:pt>
                <c:pt idx="90">
                  <c:v>42718</c:v>
                </c:pt>
                <c:pt idx="91">
                  <c:v>42747</c:v>
                </c:pt>
                <c:pt idx="92">
                  <c:v>42782</c:v>
                </c:pt>
                <c:pt idx="93">
                  <c:v>42810</c:v>
                </c:pt>
                <c:pt idx="94">
                  <c:v>42829</c:v>
                </c:pt>
                <c:pt idx="95">
                  <c:v>42873</c:v>
                </c:pt>
                <c:pt idx="96">
                  <c:v>42900</c:v>
                </c:pt>
                <c:pt idx="97">
                  <c:v>42936</c:v>
                </c:pt>
                <c:pt idx="98">
                  <c:v>42950</c:v>
                </c:pt>
                <c:pt idx="99">
                  <c:v>42982</c:v>
                </c:pt>
                <c:pt idx="100">
                  <c:v>43006</c:v>
                </c:pt>
                <c:pt idx="101">
                  <c:v>43017</c:v>
                </c:pt>
                <c:pt idx="102">
                  <c:v>43053</c:v>
                </c:pt>
                <c:pt idx="103">
                  <c:v>43090</c:v>
                </c:pt>
                <c:pt idx="104">
                  <c:v>43110</c:v>
                </c:pt>
                <c:pt idx="105">
                  <c:v>43137</c:v>
                </c:pt>
                <c:pt idx="106">
                  <c:v>43165</c:v>
                </c:pt>
                <c:pt idx="107">
                  <c:v>43201</c:v>
                </c:pt>
                <c:pt idx="108">
                  <c:v>43234</c:v>
                </c:pt>
                <c:pt idx="109">
                  <c:v>43257</c:v>
                </c:pt>
                <c:pt idx="110">
                  <c:v>43297</c:v>
                </c:pt>
                <c:pt idx="111">
                  <c:v>43299</c:v>
                </c:pt>
                <c:pt idx="112">
                  <c:v>43332</c:v>
                </c:pt>
                <c:pt idx="113">
                  <c:v>43357</c:v>
                </c:pt>
                <c:pt idx="114">
                  <c:v>43378</c:v>
                </c:pt>
                <c:pt idx="115">
                  <c:v>43427</c:v>
                </c:pt>
                <c:pt idx="116">
                  <c:v>43447</c:v>
                </c:pt>
                <c:pt idx="117">
                  <c:v>43474</c:v>
                </c:pt>
                <c:pt idx="118">
                  <c:v>43518</c:v>
                </c:pt>
                <c:pt idx="119">
                  <c:v>43531</c:v>
                </c:pt>
                <c:pt idx="120">
                  <c:v>43566</c:v>
                </c:pt>
                <c:pt idx="121">
                  <c:v>43588</c:v>
                </c:pt>
                <c:pt idx="122">
                  <c:v>43619</c:v>
                </c:pt>
                <c:pt idx="123">
                  <c:v>43648</c:v>
                </c:pt>
                <c:pt idx="124">
                  <c:v>43678</c:v>
                </c:pt>
                <c:pt idx="125">
                  <c:v>43710</c:v>
                </c:pt>
                <c:pt idx="126">
                  <c:v>43741</c:v>
                </c:pt>
                <c:pt idx="127">
                  <c:v>43770</c:v>
                </c:pt>
                <c:pt idx="128">
                  <c:v>43805</c:v>
                </c:pt>
                <c:pt idx="129">
                  <c:v>43836</c:v>
                </c:pt>
                <c:pt idx="130">
                  <c:v>43881</c:v>
                </c:pt>
                <c:pt idx="131">
                  <c:v>43910</c:v>
                </c:pt>
                <c:pt idx="132">
                  <c:v>43938</c:v>
                </c:pt>
                <c:pt idx="133">
                  <c:v>43971</c:v>
                </c:pt>
                <c:pt idx="134">
                  <c:v>44007</c:v>
                </c:pt>
                <c:pt idx="135">
                  <c:v>44029</c:v>
                </c:pt>
                <c:pt idx="136">
                  <c:v>44070</c:v>
                </c:pt>
                <c:pt idx="137">
                  <c:v>44098</c:v>
                </c:pt>
                <c:pt idx="138">
                  <c:v>44126</c:v>
                </c:pt>
                <c:pt idx="139">
                  <c:v>44151</c:v>
                </c:pt>
                <c:pt idx="140">
                  <c:v>44182</c:v>
                </c:pt>
                <c:pt idx="141">
                  <c:v>44208</c:v>
                </c:pt>
                <c:pt idx="142">
                  <c:v>44245</c:v>
                </c:pt>
                <c:pt idx="143">
                  <c:v>44272</c:v>
                </c:pt>
                <c:pt idx="144">
                  <c:v>44300</c:v>
                </c:pt>
                <c:pt idx="145">
                  <c:v>44329</c:v>
                </c:pt>
                <c:pt idx="146">
                  <c:v>44375</c:v>
                </c:pt>
                <c:pt idx="147">
                  <c:v>44397</c:v>
                </c:pt>
                <c:pt idx="148">
                  <c:v>44420</c:v>
                </c:pt>
                <c:pt idx="149">
                  <c:v>44453</c:v>
                </c:pt>
                <c:pt idx="150">
                  <c:v>44491</c:v>
                </c:pt>
                <c:pt idx="151">
                  <c:v>44515</c:v>
                </c:pt>
                <c:pt idx="152">
                  <c:v>44544</c:v>
                </c:pt>
                <c:pt idx="153">
                  <c:v>44578</c:v>
                </c:pt>
                <c:pt idx="154">
                  <c:v>44606</c:v>
                </c:pt>
                <c:pt idx="155">
                  <c:v>44634</c:v>
                </c:pt>
                <c:pt idx="156">
                  <c:v>44672</c:v>
                </c:pt>
                <c:pt idx="157">
                  <c:v>44700</c:v>
                </c:pt>
                <c:pt idx="158">
                  <c:v>44728</c:v>
                </c:pt>
                <c:pt idx="159">
                  <c:v>44762</c:v>
                </c:pt>
                <c:pt idx="160">
                  <c:v>44799</c:v>
                </c:pt>
                <c:pt idx="161">
                  <c:v>44827</c:v>
                </c:pt>
                <c:pt idx="162">
                  <c:v>44853</c:v>
                </c:pt>
                <c:pt idx="163">
                  <c:v>44883</c:v>
                </c:pt>
              </c:numCache>
            </c:numRef>
          </c:cat>
          <c:val>
            <c:numRef>
              <c:f>'Water Quality - LDP5'!$J$9:$J$172</c:f>
              <c:numCache>
                <c:formatCode>General</c:formatCode>
                <c:ptCount val="164"/>
                <c:pt idx="0">
                  <c:v>1510</c:v>
                </c:pt>
                <c:pt idx="1">
                  <c:v>1760</c:v>
                </c:pt>
                <c:pt idx="2">
                  <c:v>1790</c:v>
                </c:pt>
                <c:pt idx="3">
                  <c:v>1730</c:v>
                </c:pt>
                <c:pt idx="4">
                  <c:v>1690</c:v>
                </c:pt>
                <c:pt idx="5">
                  <c:v>1470</c:v>
                </c:pt>
                <c:pt idx="6">
                  <c:v>1830</c:v>
                </c:pt>
                <c:pt idx="7">
                  <c:v>1800</c:v>
                </c:pt>
                <c:pt idx="8">
                  <c:v>1780</c:v>
                </c:pt>
                <c:pt idx="9">
                  <c:v>1800</c:v>
                </c:pt>
                <c:pt idx="10">
                  <c:v>1760</c:v>
                </c:pt>
                <c:pt idx="11">
                  <c:v>1800</c:v>
                </c:pt>
                <c:pt idx="12">
                  <c:v>1780</c:v>
                </c:pt>
                <c:pt idx="13">
                  <c:v>1780</c:v>
                </c:pt>
                <c:pt idx="14">
                  <c:v>1830</c:v>
                </c:pt>
                <c:pt idx="15">
                  <c:v>1760</c:v>
                </c:pt>
                <c:pt idx="16">
                  <c:v>1740</c:v>
                </c:pt>
                <c:pt idx="17">
                  <c:v>1790</c:v>
                </c:pt>
                <c:pt idx="18">
                  <c:v>1820</c:v>
                </c:pt>
                <c:pt idx="19">
                  <c:v>1860</c:v>
                </c:pt>
                <c:pt idx="20">
                  <c:v>1860</c:v>
                </c:pt>
                <c:pt idx="21">
                  <c:v>1860</c:v>
                </c:pt>
                <c:pt idx="22">
                  <c:v>1390</c:v>
                </c:pt>
                <c:pt idx="23">
                  <c:v>1860</c:v>
                </c:pt>
                <c:pt idx="24">
                  <c:v>1790</c:v>
                </c:pt>
                <c:pt idx="25">
                  <c:v>1810</c:v>
                </c:pt>
                <c:pt idx="26">
                  <c:v>1730</c:v>
                </c:pt>
                <c:pt idx="27">
                  <c:v>1820</c:v>
                </c:pt>
                <c:pt idx="28">
                  <c:v>1850</c:v>
                </c:pt>
                <c:pt idx="29">
                  <c:v>1850</c:v>
                </c:pt>
                <c:pt idx="30">
                  <c:v>1910</c:v>
                </c:pt>
                <c:pt idx="31">
                  <c:v>13200</c:v>
                </c:pt>
                <c:pt idx="32">
                  <c:v>1870</c:v>
                </c:pt>
                <c:pt idx="33">
                  <c:v>1840</c:v>
                </c:pt>
                <c:pt idx="34">
                  <c:v>1870</c:v>
                </c:pt>
                <c:pt idx="35">
                  <c:v>1720</c:v>
                </c:pt>
                <c:pt idx="36">
                  <c:v>9810</c:v>
                </c:pt>
                <c:pt idx="37">
                  <c:v>1870</c:v>
                </c:pt>
                <c:pt idx="38">
                  <c:v>1840</c:v>
                </c:pt>
                <c:pt idx="39">
                  <c:v>1800</c:v>
                </c:pt>
                <c:pt idx="40">
                  <c:v>1830</c:v>
                </c:pt>
                <c:pt idx="41">
                  <c:v>14100</c:v>
                </c:pt>
                <c:pt idx="42">
                  <c:v>1880</c:v>
                </c:pt>
                <c:pt idx="43">
                  <c:v>1960</c:v>
                </c:pt>
                <c:pt idx="44">
                  <c:v>1860</c:v>
                </c:pt>
                <c:pt idx="45">
                  <c:v>1900</c:v>
                </c:pt>
                <c:pt idx="46">
                  <c:v>12300</c:v>
                </c:pt>
                <c:pt idx="47">
                  <c:v>2060</c:v>
                </c:pt>
                <c:pt idx="48">
                  <c:v>2020</c:v>
                </c:pt>
                <c:pt idx="49">
                  <c:v>2030</c:v>
                </c:pt>
                <c:pt idx="50">
                  <c:v>1920</c:v>
                </c:pt>
                <c:pt idx="51">
                  <c:v>1950</c:v>
                </c:pt>
                <c:pt idx="52">
                  <c:v>2020</c:v>
                </c:pt>
                <c:pt idx="53">
                  <c:v>1540</c:v>
                </c:pt>
                <c:pt idx="54">
                  <c:v>1990</c:v>
                </c:pt>
                <c:pt idx="55">
                  <c:v>1910</c:v>
                </c:pt>
                <c:pt idx="56">
                  <c:v>1820</c:v>
                </c:pt>
                <c:pt idx="57">
                  <c:v>2060</c:v>
                </c:pt>
                <c:pt idx="58">
                  <c:v>4970</c:v>
                </c:pt>
                <c:pt idx="59">
                  <c:v>1980</c:v>
                </c:pt>
                <c:pt idx="60">
                  <c:v>2060</c:v>
                </c:pt>
                <c:pt idx="61">
                  <c:v>1960</c:v>
                </c:pt>
                <c:pt idx="62">
                  <c:v>2150</c:v>
                </c:pt>
                <c:pt idx="63">
                  <c:v>14100</c:v>
                </c:pt>
                <c:pt idx="64">
                  <c:v>1990</c:v>
                </c:pt>
                <c:pt idx="65">
                  <c:v>5990</c:v>
                </c:pt>
                <c:pt idx="66">
                  <c:v>1960</c:v>
                </c:pt>
                <c:pt idx="67">
                  <c:v>1990</c:v>
                </c:pt>
                <c:pt idx="68">
                  <c:v>2110</c:v>
                </c:pt>
                <c:pt idx="69">
                  <c:v>2020</c:v>
                </c:pt>
                <c:pt idx="70">
                  <c:v>1990</c:v>
                </c:pt>
                <c:pt idx="71">
                  <c:v>12800</c:v>
                </c:pt>
                <c:pt idx="72">
                  <c:v>1940</c:v>
                </c:pt>
                <c:pt idx="73">
                  <c:v>2010</c:v>
                </c:pt>
                <c:pt idx="74">
                  <c:v>2010</c:v>
                </c:pt>
                <c:pt idx="75">
                  <c:v>3210</c:v>
                </c:pt>
                <c:pt idx="76">
                  <c:v>2000</c:v>
                </c:pt>
                <c:pt idx="77">
                  <c:v>1990</c:v>
                </c:pt>
                <c:pt idx="78">
                  <c:v>5270</c:v>
                </c:pt>
                <c:pt idx="79">
                  <c:v>2050</c:v>
                </c:pt>
                <c:pt idx="80">
                  <c:v>1940</c:v>
                </c:pt>
                <c:pt idx="81">
                  <c:v>19400</c:v>
                </c:pt>
                <c:pt idx="82">
                  <c:v>1970</c:v>
                </c:pt>
                <c:pt idx="83">
                  <c:v>1980</c:v>
                </c:pt>
                <c:pt idx="84">
                  <c:v>1450</c:v>
                </c:pt>
                <c:pt idx="85">
                  <c:v>1960</c:v>
                </c:pt>
                <c:pt idx="86">
                  <c:v>1960</c:v>
                </c:pt>
                <c:pt idx="87">
                  <c:v>1940</c:v>
                </c:pt>
                <c:pt idx="88">
                  <c:v>2080</c:v>
                </c:pt>
                <c:pt idx="89">
                  <c:v>2060</c:v>
                </c:pt>
                <c:pt idx="90">
                  <c:v>2040</c:v>
                </c:pt>
                <c:pt idx="91">
                  <c:v>1940</c:v>
                </c:pt>
                <c:pt idx="92">
                  <c:v>2140</c:v>
                </c:pt>
                <c:pt idx="93">
                  <c:v>1940</c:v>
                </c:pt>
                <c:pt idx="94">
                  <c:v>2110</c:v>
                </c:pt>
                <c:pt idx="95">
                  <c:v>2040</c:v>
                </c:pt>
                <c:pt idx="96">
                  <c:v>1920</c:v>
                </c:pt>
                <c:pt idx="97">
                  <c:v>20000</c:v>
                </c:pt>
                <c:pt idx="98">
                  <c:v>1840</c:v>
                </c:pt>
                <c:pt idx="99">
                  <c:v>1860</c:v>
                </c:pt>
                <c:pt idx="100">
                  <c:v>2020</c:v>
                </c:pt>
                <c:pt idx="101">
                  <c:v>1960</c:v>
                </c:pt>
                <c:pt idx="102">
                  <c:v>1890</c:v>
                </c:pt>
                <c:pt idx="103">
                  <c:v>1850</c:v>
                </c:pt>
                <c:pt idx="104">
                  <c:v>1970</c:v>
                </c:pt>
                <c:pt idx="105">
                  <c:v>16100</c:v>
                </c:pt>
                <c:pt idx="106">
                  <c:v>1990</c:v>
                </c:pt>
                <c:pt idx="107">
                  <c:v>2050</c:v>
                </c:pt>
                <c:pt idx="108">
                  <c:v>1940</c:v>
                </c:pt>
                <c:pt idx="109">
                  <c:v>1960</c:v>
                </c:pt>
                <c:pt idx="110">
                  <c:v>1970</c:v>
                </c:pt>
                <c:pt idx="111">
                  <c:v>2040</c:v>
                </c:pt>
                <c:pt idx="112">
                  <c:v>1950</c:v>
                </c:pt>
                <c:pt idx="113">
                  <c:v>2400</c:v>
                </c:pt>
                <c:pt idx="114">
                  <c:v>2020</c:v>
                </c:pt>
                <c:pt idx="115">
                  <c:v>2050</c:v>
                </c:pt>
                <c:pt idx="116">
                  <c:v>1890</c:v>
                </c:pt>
                <c:pt idx="117">
                  <c:v>2000</c:v>
                </c:pt>
                <c:pt idx="118">
                  <c:v>1850</c:v>
                </c:pt>
                <c:pt idx="119">
                  <c:v>1960</c:v>
                </c:pt>
                <c:pt idx="120">
                  <c:v>1900</c:v>
                </c:pt>
                <c:pt idx="121">
                  <c:v>1800</c:v>
                </c:pt>
                <c:pt idx="122">
                  <c:v>2230</c:v>
                </c:pt>
                <c:pt idx="123">
                  <c:v>1840</c:v>
                </c:pt>
                <c:pt idx="124">
                  <c:v>1960</c:v>
                </c:pt>
                <c:pt idx="125">
                  <c:v>1980</c:v>
                </c:pt>
                <c:pt idx="126">
                  <c:v>1910</c:v>
                </c:pt>
                <c:pt idx="127">
                  <c:v>1950</c:v>
                </c:pt>
                <c:pt idx="128">
                  <c:v>1940</c:v>
                </c:pt>
                <c:pt idx="129">
                  <c:v>1870</c:v>
                </c:pt>
                <c:pt idx="130">
                  <c:v>1810</c:v>
                </c:pt>
                <c:pt idx="131">
                  <c:v>1900</c:v>
                </c:pt>
                <c:pt idx="132">
                  <c:v>1860</c:v>
                </c:pt>
                <c:pt idx="133">
                  <c:v>1900</c:v>
                </c:pt>
                <c:pt idx="134">
                  <c:v>1710</c:v>
                </c:pt>
                <c:pt idx="135">
                  <c:v>1870</c:v>
                </c:pt>
                <c:pt idx="136">
                  <c:v>1910</c:v>
                </c:pt>
                <c:pt idx="137">
                  <c:v>1730</c:v>
                </c:pt>
                <c:pt idx="138">
                  <c:v>1940</c:v>
                </c:pt>
                <c:pt idx="139">
                  <c:v>1830</c:v>
                </c:pt>
                <c:pt idx="140">
                  <c:v>1740</c:v>
                </c:pt>
                <c:pt idx="141">
                  <c:v>1680</c:v>
                </c:pt>
                <c:pt idx="142">
                  <c:v>2840</c:v>
                </c:pt>
                <c:pt idx="143">
                  <c:v>2030</c:v>
                </c:pt>
                <c:pt idx="144">
                  <c:v>1900</c:v>
                </c:pt>
                <c:pt idx="145">
                  <c:v>1680</c:v>
                </c:pt>
                <c:pt idx="146">
                  <c:v>1750</c:v>
                </c:pt>
                <c:pt idx="147">
                  <c:v>1810</c:v>
                </c:pt>
                <c:pt idx="148">
                  <c:v>1760</c:v>
                </c:pt>
                <c:pt idx="149">
                  <c:v>1770</c:v>
                </c:pt>
                <c:pt idx="150">
                  <c:v>1890</c:v>
                </c:pt>
                <c:pt idx="151">
                  <c:v>1670</c:v>
                </c:pt>
                <c:pt idx="152">
                  <c:v>1790</c:v>
                </c:pt>
                <c:pt idx="153">
                  <c:v>1770</c:v>
                </c:pt>
                <c:pt idx="154">
                  <c:v>1610</c:v>
                </c:pt>
                <c:pt idx="155">
                  <c:v>1600</c:v>
                </c:pt>
                <c:pt idx="156">
                  <c:v>1630</c:v>
                </c:pt>
                <c:pt idx="157">
                  <c:v>1700</c:v>
                </c:pt>
                <c:pt idx="158">
                  <c:v>1800</c:v>
                </c:pt>
                <c:pt idx="159">
                  <c:v>1830</c:v>
                </c:pt>
                <c:pt idx="160">
                  <c:v>1830</c:v>
                </c:pt>
                <c:pt idx="161">
                  <c:v>1510</c:v>
                </c:pt>
                <c:pt idx="162">
                  <c:v>7970</c:v>
                </c:pt>
                <c:pt idx="163">
                  <c:v>1620</c:v>
                </c:pt>
              </c:numCache>
            </c:numRef>
          </c:val>
          <c:extLst>
            <c:ext xmlns:c16="http://schemas.microsoft.com/office/drawing/2014/chart" uri="{C3380CC4-5D6E-409C-BE32-E72D297353CC}">
              <c16:uniqueId val="{00000000-FD1D-46AB-80EE-844C76BE2911}"/>
            </c:ext>
          </c:extLst>
        </c:ser>
        <c:dLbls>
          <c:showLegendKey val="0"/>
          <c:showVal val="0"/>
          <c:showCatName val="0"/>
          <c:showSerName val="0"/>
          <c:showPercent val="0"/>
          <c:showBubbleSize val="0"/>
        </c:dLbls>
        <c:gapWidth val="150"/>
        <c:axId val="268569816"/>
        <c:axId val="194999664"/>
      </c:barChart>
      <c:catAx>
        <c:axId val="26856981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194999664"/>
        <c:crosses val="autoZero"/>
        <c:auto val="0"/>
        <c:lblAlgn val="ctr"/>
        <c:lblOffset val="100"/>
        <c:noMultiLvlLbl val="0"/>
      </c:catAx>
      <c:valAx>
        <c:axId val="194999664"/>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6856981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pH</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DEND 10'!$E$9</c:f>
              <c:strCache>
                <c:ptCount val="1"/>
                <c:pt idx="0">
                  <c:v>pH
(pH units)</c:v>
                </c:pt>
              </c:strCache>
            </c:strRef>
          </c:tx>
          <c:spPr>
            <a:solidFill>
              <a:schemeClr val="tx1"/>
            </a:solidFill>
          </c:spPr>
          <c:invertIfNegative val="0"/>
          <c:cat>
            <c:numRef>
              <c:f>'Water Monitoring DEND 10'!$A$10:$A$80</c:f>
              <c:numCache>
                <c:formatCode>mmm\-yy</c:formatCode>
                <c:ptCount val="71"/>
                <c:pt idx="0">
                  <c:v>40848</c:v>
                </c:pt>
                <c:pt idx="1">
                  <c:v>40909</c:v>
                </c:pt>
                <c:pt idx="2">
                  <c:v>40969</c:v>
                </c:pt>
                <c:pt idx="3">
                  <c:v>41030</c:v>
                </c:pt>
                <c:pt idx="4">
                  <c:v>41091</c:v>
                </c:pt>
                <c:pt idx="5">
                  <c:v>41153</c:v>
                </c:pt>
                <c:pt idx="6">
                  <c:v>41214</c:v>
                </c:pt>
                <c:pt idx="7">
                  <c:v>41275</c:v>
                </c:pt>
                <c:pt idx="8">
                  <c:v>41334</c:v>
                </c:pt>
                <c:pt idx="9">
                  <c:v>41395</c:v>
                </c:pt>
                <c:pt idx="10">
                  <c:v>41456</c:v>
                </c:pt>
                <c:pt idx="11">
                  <c:v>41518</c:v>
                </c:pt>
                <c:pt idx="12">
                  <c:v>41579</c:v>
                </c:pt>
                <c:pt idx="13">
                  <c:v>41640</c:v>
                </c:pt>
                <c:pt idx="14">
                  <c:v>41699</c:v>
                </c:pt>
                <c:pt idx="15">
                  <c:v>41760</c:v>
                </c:pt>
                <c:pt idx="16">
                  <c:v>41791</c:v>
                </c:pt>
                <c:pt idx="17">
                  <c:v>41821</c:v>
                </c:pt>
                <c:pt idx="18">
                  <c:v>41852</c:v>
                </c:pt>
                <c:pt idx="19">
                  <c:v>41883</c:v>
                </c:pt>
                <c:pt idx="20">
                  <c:v>41974</c:v>
                </c:pt>
                <c:pt idx="21">
                  <c:v>42036</c:v>
                </c:pt>
                <c:pt idx="22">
                  <c:v>42095</c:v>
                </c:pt>
                <c:pt idx="23">
                  <c:v>42156</c:v>
                </c:pt>
                <c:pt idx="24">
                  <c:v>42217</c:v>
                </c:pt>
                <c:pt idx="25">
                  <c:v>42278</c:v>
                </c:pt>
                <c:pt idx="26">
                  <c:v>42339</c:v>
                </c:pt>
                <c:pt idx="27">
                  <c:v>42401</c:v>
                </c:pt>
                <c:pt idx="28">
                  <c:v>42461</c:v>
                </c:pt>
                <c:pt idx="29">
                  <c:v>42522</c:v>
                </c:pt>
                <c:pt idx="30">
                  <c:v>42583</c:v>
                </c:pt>
                <c:pt idx="31">
                  <c:v>42644</c:v>
                </c:pt>
                <c:pt idx="32">
                  <c:v>42705</c:v>
                </c:pt>
                <c:pt idx="33">
                  <c:v>42767</c:v>
                </c:pt>
                <c:pt idx="34">
                  <c:v>42826</c:v>
                </c:pt>
                <c:pt idx="35">
                  <c:v>42887</c:v>
                </c:pt>
                <c:pt idx="36">
                  <c:v>42948</c:v>
                </c:pt>
                <c:pt idx="37">
                  <c:v>43009</c:v>
                </c:pt>
                <c:pt idx="38">
                  <c:v>43070</c:v>
                </c:pt>
                <c:pt idx="39">
                  <c:v>43132</c:v>
                </c:pt>
                <c:pt idx="40">
                  <c:v>43191</c:v>
                </c:pt>
                <c:pt idx="41">
                  <c:v>43252</c:v>
                </c:pt>
                <c:pt idx="42">
                  <c:v>43313</c:v>
                </c:pt>
                <c:pt idx="43">
                  <c:v>43374</c:v>
                </c:pt>
                <c:pt idx="44">
                  <c:v>43405</c:v>
                </c:pt>
                <c:pt idx="45">
                  <c:v>43466</c:v>
                </c:pt>
                <c:pt idx="46">
                  <c:v>43525</c:v>
                </c:pt>
                <c:pt idx="47">
                  <c:v>43525</c:v>
                </c:pt>
                <c:pt idx="48">
                  <c:v>43586</c:v>
                </c:pt>
                <c:pt idx="49">
                  <c:v>43647</c:v>
                </c:pt>
                <c:pt idx="50">
                  <c:v>43709</c:v>
                </c:pt>
                <c:pt idx="51">
                  <c:v>43770</c:v>
                </c:pt>
                <c:pt idx="52">
                  <c:v>43831</c:v>
                </c:pt>
                <c:pt idx="53">
                  <c:v>43831</c:v>
                </c:pt>
                <c:pt idx="54">
                  <c:v>43891</c:v>
                </c:pt>
                <c:pt idx="55">
                  <c:v>43952</c:v>
                </c:pt>
                <c:pt idx="56">
                  <c:v>44013</c:v>
                </c:pt>
                <c:pt idx="57">
                  <c:v>44075</c:v>
                </c:pt>
                <c:pt idx="58">
                  <c:v>44136</c:v>
                </c:pt>
                <c:pt idx="59">
                  <c:v>44197</c:v>
                </c:pt>
                <c:pt idx="60">
                  <c:v>44256</c:v>
                </c:pt>
                <c:pt idx="61">
                  <c:v>44317</c:v>
                </c:pt>
                <c:pt idx="62">
                  <c:v>44378</c:v>
                </c:pt>
                <c:pt idx="63">
                  <c:v>44440</c:v>
                </c:pt>
                <c:pt idx="64">
                  <c:v>44501</c:v>
                </c:pt>
                <c:pt idx="65">
                  <c:v>44197</c:v>
                </c:pt>
                <c:pt idx="66">
                  <c:v>44621</c:v>
                </c:pt>
                <c:pt idx="67">
                  <c:v>44682</c:v>
                </c:pt>
                <c:pt idx="68">
                  <c:v>44743</c:v>
                </c:pt>
                <c:pt idx="69">
                  <c:v>44805</c:v>
                </c:pt>
                <c:pt idx="70">
                  <c:v>44866</c:v>
                </c:pt>
              </c:numCache>
            </c:numRef>
          </c:cat>
          <c:val>
            <c:numRef>
              <c:f>'Water Monitoring DEND 10'!$E$10:$E$80</c:f>
              <c:numCache>
                <c:formatCode>0.0</c:formatCode>
                <c:ptCount val="71"/>
                <c:pt idx="0">
                  <c:v>8.5</c:v>
                </c:pt>
                <c:pt idx="1">
                  <c:v>8.6</c:v>
                </c:pt>
                <c:pt idx="2">
                  <c:v>8.3000000000000007</c:v>
                </c:pt>
                <c:pt idx="3">
                  <c:v>8.4</c:v>
                </c:pt>
                <c:pt idx="4">
                  <c:v>7.8</c:v>
                </c:pt>
                <c:pt idx="5">
                  <c:v>8.1999999999999993</c:v>
                </c:pt>
                <c:pt idx="6">
                  <c:v>8</c:v>
                </c:pt>
                <c:pt idx="7">
                  <c:v>8</c:v>
                </c:pt>
                <c:pt idx="8">
                  <c:v>8.3000000000000007</c:v>
                </c:pt>
                <c:pt idx="9">
                  <c:v>8.6999999999999993</c:v>
                </c:pt>
                <c:pt idx="10">
                  <c:v>8.1999999999999993</c:v>
                </c:pt>
                <c:pt idx="11">
                  <c:v>8.1999999999999993</c:v>
                </c:pt>
                <c:pt idx="12">
                  <c:v>8.4</c:v>
                </c:pt>
                <c:pt idx="13">
                  <c:v>8.44</c:v>
                </c:pt>
                <c:pt idx="14">
                  <c:v>8.15</c:v>
                </c:pt>
                <c:pt idx="15">
                  <c:v>8.7899999999999991</c:v>
                </c:pt>
                <c:pt idx="16">
                  <c:v>8.39</c:v>
                </c:pt>
                <c:pt idx="17">
                  <c:v>8.1999999999999993</c:v>
                </c:pt>
                <c:pt idx="18">
                  <c:v>7.7</c:v>
                </c:pt>
                <c:pt idx="19">
                  <c:v>8.6</c:v>
                </c:pt>
                <c:pt idx="20">
                  <c:v>8.3000000000000007</c:v>
                </c:pt>
                <c:pt idx="21">
                  <c:v>9</c:v>
                </c:pt>
                <c:pt idx="22">
                  <c:v>8.3000000000000007</c:v>
                </c:pt>
                <c:pt idx="23">
                  <c:v>8.1999999999999993</c:v>
                </c:pt>
                <c:pt idx="24">
                  <c:v>8.6</c:v>
                </c:pt>
                <c:pt idx="25">
                  <c:v>8.1999999999999993</c:v>
                </c:pt>
                <c:pt idx="26">
                  <c:v>8.31</c:v>
                </c:pt>
                <c:pt idx="27">
                  <c:v>8</c:v>
                </c:pt>
                <c:pt idx="28">
                  <c:v>8.1999999999999993</c:v>
                </c:pt>
                <c:pt idx="29">
                  <c:v>7.7</c:v>
                </c:pt>
                <c:pt idx="30">
                  <c:v>8.4</c:v>
                </c:pt>
                <c:pt idx="31">
                  <c:v>8.3000000000000007</c:v>
                </c:pt>
                <c:pt idx="32">
                  <c:v>8.1</c:v>
                </c:pt>
                <c:pt idx="33">
                  <c:v>8.2899999999999991</c:v>
                </c:pt>
                <c:pt idx="34">
                  <c:v>8.01</c:v>
                </c:pt>
                <c:pt idx="35">
                  <c:v>8.42</c:v>
                </c:pt>
                <c:pt idx="36">
                  <c:v>8.25</c:v>
                </c:pt>
                <c:pt idx="37">
                  <c:v>8.44</c:v>
                </c:pt>
                <c:pt idx="38">
                  <c:v>8.25</c:v>
                </c:pt>
                <c:pt idx="39">
                  <c:v>8.39</c:v>
                </c:pt>
                <c:pt idx="40">
                  <c:v>8.5299999999999994</c:v>
                </c:pt>
                <c:pt idx="41">
                  <c:v>8</c:v>
                </c:pt>
                <c:pt idx="42">
                  <c:v>8.1999999999999993</c:v>
                </c:pt>
                <c:pt idx="43">
                  <c:v>8.27</c:v>
                </c:pt>
                <c:pt idx="44">
                  <c:v>8.4</c:v>
                </c:pt>
                <c:pt idx="45">
                  <c:v>8.1999999999999993</c:v>
                </c:pt>
                <c:pt idx="46">
                  <c:v>8.2899999999999991</c:v>
                </c:pt>
                <c:pt idx="47">
                  <c:v>7.68</c:v>
                </c:pt>
                <c:pt idx="48">
                  <c:v>8.31</c:v>
                </c:pt>
                <c:pt idx="49">
                  <c:v>8.3000000000000007</c:v>
                </c:pt>
                <c:pt idx="50">
                  <c:v>8.33</c:v>
                </c:pt>
                <c:pt idx="51">
                  <c:v>8.2899999999999991</c:v>
                </c:pt>
                <c:pt idx="52">
                  <c:v>8.1999999999999993</c:v>
                </c:pt>
                <c:pt idx="53">
                  <c:v>8.35</c:v>
                </c:pt>
                <c:pt idx="54">
                  <c:v>8.3800000000000008</c:v>
                </c:pt>
                <c:pt idx="55">
                  <c:v>8.35</c:v>
                </c:pt>
                <c:pt idx="56">
                  <c:v>8.35</c:v>
                </c:pt>
                <c:pt idx="57">
                  <c:v>8.4</c:v>
                </c:pt>
                <c:pt idx="58">
                  <c:v>8.1</c:v>
                </c:pt>
                <c:pt idx="59">
                  <c:v>7.92</c:v>
                </c:pt>
                <c:pt idx="60">
                  <c:v>8.25</c:v>
                </c:pt>
                <c:pt idx="61">
                  <c:v>7.89</c:v>
                </c:pt>
                <c:pt idx="62">
                  <c:v>8.18</c:v>
                </c:pt>
                <c:pt idx="63">
                  <c:v>6.88</c:v>
                </c:pt>
                <c:pt idx="64">
                  <c:v>8.33</c:v>
                </c:pt>
                <c:pt idx="65">
                  <c:v>7.69</c:v>
                </c:pt>
                <c:pt idx="66">
                  <c:v>7.81</c:v>
                </c:pt>
                <c:pt idx="67">
                  <c:v>7.87</c:v>
                </c:pt>
                <c:pt idx="68">
                  <c:v>7.87</c:v>
                </c:pt>
                <c:pt idx="69">
                  <c:v>8.1199999999999992</c:v>
                </c:pt>
                <c:pt idx="70">
                  <c:v>8.68</c:v>
                </c:pt>
              </c:numCache>
            </c:numRef>
          </c:val>
          <c:extLst>
            <c:ext xmlns:c16="http://schemas.microsoft.com/office/drawing/2014/chart" uri="{C3380CC4-5D6E-409C-BE32-E72D297353CC}">
              <c16:uniqueId val="{00000000-0855-414A-B59F-94541168008A}"/>
            </c:ext>
          </c:extLst>
        </c:ser>
        <c:dLbls>
          <c:showLegendKey val="0"/>
          <c:showVal val="0"/>
          <c:showCatName val="0"/>
          <c:showSerName val="0"/>
          <c:showPercent val="0"/>
          <c:showBubbleSize val="0"/>
        </c:dLbls>
        <c:gapWidth val="150"/>
        <c:axId val="270524584"/>
        <c:axId val="270860032"/>
      </c:barChart>
      <c:catAx>
        <c:axId val="27052458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0860032"/>
        <c:crosses val="autoZero"/>
        <c:auto val="0"/>
        <c:lblAlgn val="ctr"/>
        <c:lblOffset val="100"/>
        <c:noMultiLvlLbl val="0"/>
      </c:catAx>
      <c:valAx>
        <c:axId val="270860032"/>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270524584"/>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Conductivity</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DEND 10'!$F$9</c:f>
              <c:strCache>
                <c:ptCount val="1"/>
                <c:pt idx="0">
                  <c:v>Conductivity (µS/cm)
</c:v>
                </c:pt>
              </c:strCache>
            </c:strRef>
          </c:tx>
          <c:spPr>
            <a:solidFill>
              <a:schemeClr val="tx1"/>
            </a:solidFill>
          </c:spPr>
          <c:invertIfNegative val="0"/>
          <c:cat>
            <c:numRef>
              <c:f>'Water Monitoring DEND 10'!$A$10:$A$80</c:f>
              <c:numCache>
                <c:formatCode>mmm\-yy</c:formatCode>
                <c:ptCount val="71"/>
                <c:pt idx="0">
                  <c:v>40848</c:v>
                </c:pt>
                <c:pt idx="1">
                  <c:v>40909</c:v>
                </c:pt>
                <c:pt idx="2">
                  <c:v>40969</c:v>
                </c:pt>
                <c:pt idx="3">
                  <c:v>41030</c:v>
                </c:pt>
                <c:pt idx="4">
                  <c:v>41091</c:v>
                </c:pt>
                <c:pt idx="5">
                  <c:v>41153</c:v>
                </c:pt>
                <c:pt idx="6">
                  <c:v>41214</c:v>
                </c:pt>
                <c:pt idx="7">
                  <c:v>41275</c:v>
                </c:pt>
                <c:pt idx="8">
                  <c:v>41334</c:v>
                </c:pt>
                <c:pt idx="9">
                  <c:v>41395</c:v>
                </c:pt>
                <c:pt idx="10">
                  <c:v>41456</c:v>
                </c:pt>
                <c:pt idx="11">
                  <c:v>41518</c:v>
                </c:pt>
                <c:pt idx="12">
                  <c:v>41579</c:v>
                </c:pt>
                <c:pt idx="13">
                  <c:v>41640</c:v>
                </c:pt>
                <c:pt idx="14">
                  <c:v>41699</c:v>
                </c:pt>
                <c:pt idx="15">
                  <c:v>41760</c:v>
                </c:pt>
                <c:pt idx="16">
                  <c:v>41791</c:v>
                </c:pt>
                <c:pt idx="17">
                  <c:v>41821</c:v>
                </c:pt>
                <c:pt idx="18">
                  <c:v>41852</c:v>
                </c:pt>
                <c:pt idx="19">
                  <c:v>41883</c:v>
                </c:pt>
                <c:pt idx="20">
                  <c:v>41974</c:v>
                </c:pt>
                <c:pt idx="21">
                  <c:v>42036</c:v>
                </c:pt>
                <c:pt idx="22">
                  <c:v>42095</c:v>
                </c:pt>
                <c:pt idx="23">
                  <c:v>42156</c:v>
                </c:pt>
                <c:pt idx="24">
                  <c:v>42217</c:v>
                </c:pt>
                <c:pt idx="25">
                  <c:v>42278</c:v>
                </c:pt>
                <c:pt idx="26">
                  <c:v>42339</c:v>
                </c:pt>
                <c:pt idx="27">
                  <c:v>42401</c:v>
                </c:pt>
                <c:pt idx="28">
                  <c:v>42461</c:v>
                </c:pt>
                <c:pt idx="29">
                  <c:v>42522</c:v>
                </c:pt>
                <c:pt idx="30">
                  <c:v>42583</c:v>
                </c:pt>
                <c:pt idx="31">
                  <c:v>42644</c:v>
                </c:pt>
                <c:pt idx="32">
                  <c:v>42705</c:v>
                </c:pt>
                <c:pt idx="33">
                  <c:v>42767</c:v>
                </c:pt>
                <c:pt idx="34">
                  <c:v>42826</c:v>
                </c:pt>
                <c:pt idx="35">
                  <c:v>42887</c:v>
                </c:pt>
                <c:pt idx="36">
                  <c:v>42948</c:v>
                </c:pt>
                <c:pt idx="37">
                  <c:v>43009</c:v>
                </c:pt>
                <c:pt idx="38">
                  <c:v>43070</c:v>
                </c:pt>
                <c:pt idx="39">
                  <c:v>43132</c:v>
                </c:pt>
                <c:pt idx="40">
                  <c:v>43191</c:v>
                </c:pt>
                <c:pt idx="41">
                  <c:v>43252</c:v>
                </c:pt>
                <c:pt idx="42">
                  <c:v>43313</c:v>
                </c:pt>
                <c:pt idx="43">
                  <c:v>43374</c:v>
                </c:pt>
                <c:pt idx="44">
                  <c:v>43405</c:v>
                </c:pt>
                <c:pt idx="45">
                  <c:v>43466</c:v>
                </c:pt>
                <c:pt idx="46">
                  <c:v>43525</c:v>
                </c:pt>
                <c:pt idx="47">
                  <c:v>43525</c:v>
                </c:pt>
                <c:pt idx="48">
                  <c:v>43586</c:v>
                </c:pt>
                <c:pt idx="49">
                  <c:v>43647</c:v>
                </c:pt>
                <c:pt idx="50">
                  <c:v>43709</c:v>
                </c:pt>
                <c:pt idx="51">
                  <c:v>43770</c:v>
                </c:pt>
                <c:pt idx="52">
                  <c:v>43831</c:v>
                </c:pt>
                <c:pt idx="53">
                  <c:v>43831</c:v>
                </c:pt>
                <c:pt idx="54">
                  <c:v>43891</c:v>
                </c:pt>
                <c:pt idx="55">
                  <c:v>43952</c:v>
                </c:pt>
                <c:pt idx="56">
                  <c:v>44013</c:v>
                </c:pt>
                <c:pt idx="57">
                  <c:v>44075</c:v>
                </c:pt>
                <c:pt idx="58">
                  <c:v>44136</c:v>
                </c:pt>
                <c:pt idx="59">
                  <c:v>44197</c:v>
                </c:pt>
                <c:pt idx="60">
                  <c:v>44256</c:v>
                </c:pt>
                <c:pt idx="61">
                  <c:v>44317</c:v>
                </c:pt>
                <c:pt idx="62">
                  <c:v>44378</c:v>
                </c:pt>
                <c:pt idx="63">
                  <c:v>44440</c:v>
                </c:pt>
                <c:pt idx="64">
                  <c:v>44501</c:v>
                </c:pt>
                <c:pt idx="65">
                  <c:v>44197</c:v>
                </c:pt>
                <c:pt idx="66">
                  <c:v>44621</c:v>
                </c:pt>
                <c:pt idx="67">
                  <c:v>44682</c:v>
                </c:pt>
                <c:pt idx="68">
                  <c:v>44743</c:v>
                </c:pt>
                <c:pt idx="69">
                  <c:v>44805</c:v>
                </c:pt>
                <c:pt idx="70">
                  <c:v>44866</c:v>
                </c:pt>
              </c:numCache>
            </c:numRef>
          </c:cat>
          <c:val>
            <c:numRef>
              <c:f>'Water Monitoring DEND 10'!$F$10:$F$80</c:f>
              <c:numCache>
                <c:formatCode>General</c:formatCode>
                <c:ptCount val="71"/>
                <c:pt idx="0">
                  <c:v>439</c:v>
                </c:pt>
                <c:pt idx="1">
                  <c:v>450</c:v>
                </c:pt>
                <c:pt idx="2">
                  <c:v>374</c:v>
                </c:pt>
                <c:pt idx="3">
                  <c:v>432</c:v>
                </c:pt>
                <c:pt idx="4">
                  <c:v>370</c:v>
                </c:pt>
                <c:pt idx="5">
                  <c:v>578</c:v>
                </c:pt>
                <c:pt idx="6">
                  <c:v>648</c:v>
                </c:pt>
                <c:pt idx="7">
                  <c:v>773</c:v>
                </c:pt>
                <c:pt idx="8">
                  <c:v>342</c:v>
                </c:pt>
                <c:pt idx="9">
                  <c:v>478</c:v>
                </c:pt>
                <c:pt idx="10">
                  <c:v>389</c:v>
                </c:pt>
                <c:pt idx="11">
                  <c:v>548</c:v>
                </c:pt>
                <c:pt idx="12">
                  <c:v>627</c:v>
                </c:pt>
                <c:pt idx="13">
                  <c:v>469</c:v>
                </c:pt>
                <c:pt idx="14">
                  <c:v>484</c:v>
                </c:pt>
                <c:pt idx="15">
                  <c:v>390</c:v>
                </c:pt>
                <c:pt idx="16">
                  <c:v>479</c:v>
                </c:pt>
                <c:pt idx="17">
                  <c:v>531</c:v>
                </c:pt>
                <c:pt idx="18">
                  <c:v>212</c:v>
                </c:pt>
                <c:pt idx="19">
                  <c:v>450</c:v>
                </c:pt>
                <c:pt idx="20">
                  <c:v>495</c:v>
                </c:pt>
                <c:pt idx="21">
                  <c:v>481</c:v>
                </c:pt>
                <c:pt idx="22">
                  <c:v>416</c:v>
                </c:pt>
                <c:pt idx="23">
                  <c:v>478</c:v>
                </c:pt>
                <c:pt idx="24">
                  <c:v>544</c:v>
                </c:pt>
                <c:pt idx="25">
                  <c:v>572</c:v>
                </c:pt>
                <c:pt idx="26">
                  <c:v>540</c:v>
                </c:pt>
                <c:pt idx="27">
                  <c:v>463</c:v>
                </c:pt>
                <c:pt idx="28">
                  <c:v>524</c:v>
                </c:pt>
                <c:pt idx="29">
                  <c:v>233</c:v>
                </c:pt>
                <c:pt idx="30">
                  <c:v>460</c:v>
                </c:pt>
                <c:pt idx="31">
                  <c:v>597</c:v>
                </c:pt>
                <c:pt idx="32">
                  <c:v>560</c:v>
                </c:pt>
                <c:pt idx="33">
                  <c:v>482</c:v>
                </c:pt>
                <c:pt idx="34">
                  <c:v>322</c:v>
                </c:pt>
                <c:pt idx="35">
                  <c:v>466</c:v>
                </c:pt>
                <c:pt idx="36">
                  <c:v>543</c:v>
                </c:pt>
                <c:pt idx="37">
                  <c:v>690</c:v>
                </c:pt>
                <c:pt idx="38">
                  <c:v>524</c:v>
                </c:pt>
                <c:pt idx="39">
                  <c:v>651</c:v>
                </c:pt>
                <c:pt idx="40">
                  <c:v>602</c:v>
                </c:pt>
                <c:pt idx="41">
                  <c:v>503</c:v>
                </c:pt>
                <c:pt idx="42">
                  <c:v>851</c:v>
                </c:pt>
                <c:pt idx="43">
                  <c:v>469</c:v>
                </c:pt>
                <c:pt idx="44">
                  <c:v>718</c:v>
                </c:pt>
                <c:pt idx="45">
                  <c:v>434</c:v>
                </c:pt>
                <c:pt idx="46">
                  <c:v>597</c:v>
                </c:pt>
                <c:pt idx="47">
                  <c:v>276</c:v>
                </c:pt>
                <c:pt idx="48">
                  <c:v>517</c:v>
                </c:pt>
                <c:pt idx="49" formatCode="0">
                  <c:v>568</c:v>
                </c:pt>
                <c:pt idx="50" formatCode="0">
                  <c:v>616</c:v>
                </c:pt>
                <c:pt idx="51" formatCode="0">
                  <c:v>704</c:v>
                </c:pt>
                <c:pt idx="52" formatCode="0">
                  <c:v>1090</c:v>
                </c:pt>
                <c:pt idx="53" formatCode="0">
                  <c:v>935</c:v>
                </c:pt>
                <c:pt idx="54" formatCode="0">
                  <c:v>476</c:v>
                </c:pt>
                <c:pt idx="55" formatCode="0">
                  <c:v>559</c:v>
                </c:pt>
                <c:pt idx="56" formatCode="0">
                  <c:v>581</c:v>
                </c:pt>
                <c:pt idx="57" formatCode="0">
                  <c:v>460</c:v>
                </c:pt>
                <c:pt idx="58" formatCode="0">
                  <c:v>458</c:v>
                </c:pt>
                <c:pt idx="59" formatCode="0">
                  <c:v>447</c:v>
                </c:pt>
                <c:pt idx="60" formatCode="0">
                  <c:v>408</c:v>
                </c:pt>
                <c:pt idx="61" formatCode="0">
                  <c:v>398</c:v>
                </c:pt>
                <c:pt idx="62" formatCode="0">
                  <c:v>514</c:v>
                </c:pt>
                <c:pt idx="63" formatCode="0">
                  <c:v>523</c:v>
                </c:pt>
                <c:pt idx="64" formatCode="0">
                  <c:v>490</c:v>
                </c:pt>
                <c:pt idx="65" formatCode="0">
                  <c:v>297</c:v>
                </c:pt>
                <c:pt idx="66" formatCode="0">
                  <c:v>165</c:v>
                </c:pt>
                <c:pt idx="67" formatCode="0">
                  <c:v>272</c:v>
                </c:pt>
                <c:pt idx="68" formatCode="0">
                  <c:v>315</c:v>
                </c:pt>
                <c:pt idx="69" formatCode="0">
                  <c:v>452</c:v>
                </c:pt>
                <c:pt idx="70" formatCode="0">
                  <c:v>393</c:v>
                </c:pt>
              </c:numCache>
            </c:numRef>
          </c:val>
          <c:extLst>
            <c:ext xmlns:c16="http://schemas.microsoft.com/office/drawing/2014/chart" uri="{C3380CC4-5D6E-409C-BE32-E72D297353CC}">
              <c16:uniqueId val="{00000000-4335-4211-93CA-CF018713A37B}"/>
            </c:ext>
          </c:extLst>
        </c:ser>
        <c:dLbls>
          <c:showLegendKey val="0"/>
          <c:showVal val="0"/>
          <c:showCatName val="0"/>
          <c:showSerName val="0"/>
          <c:showPercent val="0"/>
          <c:showBubbleSize val="0"/>
        </c:dLbls>
        <c:gapWidth val="150"/>
        <c:axId val="270860816"/>
        <c:axId val="270861208"/>
      </c:barChart>
      <c:catAx>
        <c:axId val="27086081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0861208"/>
        <c:crosses val="autoZero"/>
        <c:auto val="0"/>
        <c:lblAlgn val="ctr"/>
        <c:lblOffset val="100"/>
        <c:noMultiLvlLbl val="0"/>
      </c:catAx>
      <c:valAx>
        <c:axId val="27086120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086081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TSS</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DEND 10'!$G$9</c:f>
              <c:strCache>
                <c:ptCount val="1"/>
                <c:pt idx="0">
                  <c:v>TSS  (mg/L)</c:v>
                </c:pt>
              </c:strCache>
            </c:strRef>
          </c:tx>
          <c:spPr>
            <a:solidFill>
              <a:schemeClr val="tx1"/>
            </a:solidFill>
          </c:spPr>
          <c:invertIfNegative val="0"/>
          <c:cat>
            <c:numRef>
              <c:f>'Water Monitoring DEND 10'!$A$10:$A$80</c:f>
              <c:numCache>
                <c:formatCode>mmm\-yy</c:formatCode>
                <c:ptCount val="71"/>
                <c:pt idx="0">
                  <c:v>40848</c:v>
                </c:pt>
                <c:pt idx="1">
                  <c:v>40909</c:v>
                </c:pt>
                <c:pt idx="2">
                  <c:v>40969</c:v>
                </c:pt>
                <c:pt idx="3">
                  <c:v>41030</c:v>
                </c:pt>
                <c:pt idx="4">
                  <c:v>41091</c:v>
                </c:pt>
                <c:pt idx="5">
                  <c:v>41153</c:v>
                </c:pt>
                <c:pt idx="6">
                  <c:v>41214</c:v>
                </c:pt>
                <c:pt idx="7">
                  <c:v>41275</c:v>
                </c:pt>
                <c:pt idx="8">
                  <c:v>41334</c:v>
                </c:pt>
                <c:pt idx="9">
                  <c:v>41395</c:v>
                </c:pt>
                <c:pt idx="10">
                  <c:v>41456</c:v>
                </c:pt>
                <c:pt idx="11">
                  <c:v>41518</c:v>
                </c:pt>
                <c:pt idx="12">
                  <c:v>41579</c:v>
                </c:pt>
                <c:pt idx="13">
                  <c:v>41640</c:v>
                </c:pt>
                <c:pt idx="14">
                  <c:v>41699</c:v>
                </c:pt>
                <c:pt idx="15">
                  <c:v>41760</c:v>
                </c:pt>
                <c:pt idx="16">
                  <c:v>41791</c:v>
                </c:pt>
                <c:pt idx="17">
                  <c:v>41821</c:v>
                </c:pt>
                <c:pt idx="18">
                  <c:v>41852</c:v>
                </c:pt>
                <c:pt idx="19">
                  <c:v>41883</c:v>
                </c:pt>
                <c:pt idx="20">
                  <c:v>41974</c:v>
                </c:pt>
                <c:pt idx="21">
                  <c:v>42036</c:v>
                </c:pt>
                <c:pt idx="22">
                  <c:v>42095</c:v>
                </c:pt>
                <c:pt idx="23">
                  <c:v>42156</c:v>
                </c:pt>
                <c:pt idx="24">
                  <c:v>42217</c:v>
                </c:pt>
                <c:pt idx="25">
                  <c:v>42278</c:v>
                </c:pt>
                <c:pt idx="26">
                  <c:v>42339</c:v>
                </c:pt>
                <c:pt idx="27">
                  <c:v>42401</c:v>
                </c:pt>
                <c:pt idx="28">
                  <c:v>42461</c:v>
                </c:pt>
                <c:pt idx="29">
                  <c:v>42522</c:v>
                </c:pt>
                <c:pt idx="30">
                  <c:v>42583</c:v>
                </c:pt>
                <c:pt idx="31">
                  <c:v>42644</c:v>
                </c:pt>
                <c:pt idx="32">
                  <c:v>42705</c:v>
                </c:pt>
                <c:pt idx="33">
                  <c:v>42767</c:v>
                </c:pt>
                <c:pt idx="34">
                  <c:v>42826</c:v>
                </c:pt>
                <c:pt idx="35">
                  <c:v>42887</c:v>
                </c:pt>
                <c:pt idx="36">
                  <c:v>42948</c:v>
                </c:pt>
                <c:pt idx="37">
                  <c:v>43009</c:v>
                </c:pt>
                <c:pt idx="38">
                  <c:v>43070</c:v>
                </c:pt>
                <c:pt idx="39">
                  <c:v>43132</c:v>
                </c:pt>
                <c:pt idx="40">
                  <c:v>43191</c:v>
                </c:pt>
                <c:pt idx="41">
                  <c:v>43252</c:v>
                </c:pt>
                <c:pt idx="42">
                  <c:v>43313</c:v>
                </c:pt>
                <c:pt idx="43">
                  <c:v>43374</c:v>
                </c:pt>
                <c:pt idx="44">
                  <c:v>43405</c:v>
                </c:pt>
                <c:pt idx="45">
                  <c:v>43466</c:v>
                </c:pt>
                <c:pt idx="46">
                  <c:v>43525</c:v>
                </c:pt>
                <c:pt idx="47">
                  <c:v>43525</c:v>
                </c:pt>
                <c:pt idx="48">
                  <c:v>43586</c:v>
                </c:pt>
                <c:pt idx="49">
                  <c:v>43647</c:v>
                </c:pt>
                <c:pt idx="50">
                  <c:v>43709</c:v>
                </c:pt>
                <c:pt idx="51">
                  <c:v>43770</c:v>
                </c:pt>
                <c:pt idx="52">
                  <c:v>43831</c:v>
                </c:pt>
                <c:pt idx="53">
                  <c:v>43831</c:v>
                </c:pt>
                <c:pt idx="54">
                  <c:v>43891</c:v>
                </c:pt>
                <c:pt idx="55">
                  <c:v>43952</c:v>
                </c:pt>
                <c:pt idx="56">
                  <c:v>44013</c:v>
                </c:pt>
                <c:pt idx="57">
                  <c:v>44075</c:v>
                </c:pt>
                <c:pt idx="58">
                  <c:v>44136</c:v>
                </c:pt>
                <c:pt idx="59">
                  <c:v>44197</c:v>
                </c:pt>
                <c:pt idx="60">
                  <c:v>44256</c:v>
                </c:pt>
                <c:pt idx="61">
                  <c:v>44317</c:v>
                </c:pt>
                <c:pt idx="62">
                  <c:v>44378</c:v>
                </c:pt>
                <c:pt idx="63">
                  <c:v>44440</c:v>
                </c:pt>
                <c:pt idx="64">
                  <c:v>44501</c:v>
                </c:pt>
                <c:pt idx="65">
                  <c:v>44197</c:v>
                </c:pt>
                <c:pt idx="66">
                  <c:v>44621</c:v>
                </c:pt>
                <c:pt idx="67">
                  <c:v>44682</c:v>
                </c:pt>
                <c:pt idx="68">
                  <c:v>44743</c:v>
                </c:pt>
                <c:pt idx="69">
                  <c:v>44805</c:v>
                </c:pt>
                <c:pt idx="70">
                  <c:v>44866</c:v>
                </c:pt>
              </c:numCache>
            </c:numRef>
          </c:cat>
          <c:val>
            <c:numRef>
              <c:f>'Water Monitoring DEND 10'!$G$10:$G$80</c:f>
              <c:numCache>
                <c:formatCode>General</c:formatCode>
                <c:ptCount val="71"/>
                <c:pt idx="0">
                  <c:v>5</c:v>
                </c:pt>
                <c:pt idx="1">
                  <c:v>5</c:v>
                </c:pt>
                <c:pt idx="2">
                  <c:v>7</c:v>
                </c:pt>
                <c:pt idx="3">
                  <c:v>5</c:v>
                </c:pt>
                <c:pt idx="4">
                  <c:v>564</c:v>
                </c:pt>
                <c:pt idx="5">
                  <c:v>12</c:v>
                </c:pt>
                <c:pt idx="6">
                  <c:v>6</c:v>
                </c:pt>
                <c:pt idx="7">
                  <c:v>5</c:v>
                </c:pt>
                <c:pt idx="8">
                  <c:v>6</c:v>
                </c:pt>
                <c:pt idx="9">
                  <c:v>5</c:v>
                </c:pt>
                <c:pt idx="10">
                  <c:v>5</c:v>
                </c:pt>
                <c:pt idx="11">
                  <c:v>5</c:v>
                </c:pt>
                <c:pt idx="12">
                  <c:v>5</c:v>
                </c:pt>
                <c:pt idx="13">
                  <c:v>5</c:v>
                </c:pt>
                <c:pt idx="14">
                  <c:v>54</c:v>
                </c:pt>
                <c:pt idx="15">
                  <c:v>5</c:v>
                </c:pt>
                <c:pt idx="16">
                  <c:v>5</c:v>
                </c:pt>
                <c:pt idx="17">
                  <c:v>5</c:v>
                </c:pt>
                <c:pt idx="18">
                  <c:v>31</c:v>
                </c:pt>
                <c:pt idx="19">
                  <c:v>6</c:v>
                </c:pt>
                <c:pt idx="20">
                  <c:v>6</c:v>
                </c:pt>
                <c:pt idx="21">
                  <c:v>5</c:v>
                </c:pt>
                <c:pt idx="22">
                  <c:v>10</c:v>
                </c:pt>
                <c:pt idx="23">
                  <c:v>5</c:v>
                </c:pt>
                <c:pt idx="24">
                  <c:v>5</c:v>
                </c:pt>
                <c:pt idx="25">
                  <c:v>15</c:v>
                </c:pt>
                <c:pt idx="26">
                  <c:v>14</c:v>
                </c:pt>
                <c:pt idx="27">
                  <c:v>6</c:v>
                </c:pt>
                <c:pt idx="28">
                  <c:v>11</c:v>
                </c:pt>
                <c:pt idx="29">
                  <c:v>12</c:v>
                </c:pt>
                <c:pt idx="30">
                  <c:v>5</c:v>
                </c:pt>
                <c:pt idx="31">
                  <c:v>5</c:v>
                </c:pt>
                <c:pt idx="32">
                  <c:v>10</c:v>
                </c:pt>
                <c:pt idx="33">
                  <c:v>16</c:v>
                </c:pt>
                <c:pt idx="34">
                  <c:v>12</c:v>
                </c:pt>
                <c:pt idx="35">
                  <c:v>6</c:v>
                </c:pt>
                <c:pt idx="36">
                  <c:v>5</c:v>
                </c:pt>
                <c:pt idx="37">
                  <c:v>164</c:v>
                </c:pt>
                <c:pt idx="38">
                  <c:v>6</c:v>
                </c:pt>
                <c:pt idx="39">
                  <c:v>5</c:v>
                </c:pt>
                <c:pt idx="40">
                  <c:v>5</c:v>
                </c:pt>
                <c:pt idx="41">
                  <c:v>338</c:v>
                </c:pt>
                <c:pt idx="42">
                  <c:v>5</c:v>
                </c:pt>
                <c:pt idx="43">
                  <c:v>61</c:v>
                </c:pt>
                <c:pt idx="44">
                  <c:v>10</c:v>
                </c:pt>
                <c:pt idx="45">
                  <c:v>187</c:v>
                </c:pt>
                <c:pt idx="46">
                  <c:v>5</c:v>
                </c:pt>
                <c:pt idx="47">
                  <c:v>40</c:v>
                </c:pt>
                <c:pt idx="48">
                  <c:v>5</c:v>
                </c:pt>
                <c:pt idx="49">
                  <c:v>5</c:v>
                </c:pt>
                <c:pt idx="50">
                  <c:v>14</c:v>
                </c:pt>
                <c:pt idx="51">
                  <c:v>5</c:v>
                </c:pt>
                <c:pt idx="52">
                  <c:v>23</c:v>
                </c:pt>
                <c:pt idx="53">
                  <c:v>25</c:v>
                </c:pt>
                <c:pt idx="54">
                  <c:v>9</c:v>
                </c:pt>
                <c:pt idx="55">
                  <c:v>20</c:v>
                </c:pt>
                <c:pt idx="56">
                  <c:v>5</c:v>
                </c:pt>
                <c:pt idx="57">
                  <c:v>5</c:v>
                </c:pt>
                <c:pt idx="58">
                  <c:v>5</c:v>
                </c:pt>
                <c:pt idx="59">
                  <c:v>6</c:v>
                </c:pt>
                <c:pt idx="60">
                  <c:v>99</c:v>
                </c:pt>
                <c:pt idx="61">
                  <c:v>12</c:v>
                </c:pt>
                <c:pt idx="62">
                  <c:v>5</c:v>
                </c:pt>
                <c:pt idx="63">
                  <c:v>21</c:v>
                </c:pt>
                <c:pt idx="64">
                  <c:v>11</c:v>
                </c:pt>
                <c:pt idx="65">
                  <c:v>22</c:v>
                </c:pt>
                <c:pt idx="66">
                  <c:v>56</c:v>
                </c:pt>
                <c:pt idx="67">
                  <c:v>295</c:v>
                </c:pt>
                <c:pt idx="68">
                  <c:v>10</c:v>
                </c:pt>
                <c:pt idx="69">
                  <c:v>5</c:v>
                </c:pt>
                <c:pt idx="70">
                  <c:v>6</c:v>
                </c:pt>
              </c:numCache>
            </c:numRef>
          </c:val>
          <c:extLst>
            <c:ext xmlns:c16="http://schemas.microsoft.com/office/drawing/2014/chart" uri="{C3380CC4-5D6E-409C-BE32-E72D297353CC}">
              <c16:uniqueId val="{00000000-6F5D-42AA-80AA-C1CFCD8F459D}"/>
            </c:ext>
          </c:extLst>
        </c:ser>
        <c:dLbls>
          <c:showLegendKey val="0"/>
          <c:showVal val="0"/>
          <c:showCatName val="0"/>
          <c:showSerName val="0"/>
          <c:showPercent val="0"/>
          <c:showBubbleSize val="0"/>
        </c:dLbls>
        <c:gapWidth val="150"/>
        <c:axId val="270861992"/>
        <c:axId val="270862384"/>
      </c:barChart>
      <c:catAx>
        <c:axId val="27086199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0862384"/>
        <c:crosses val="autoZero"/>
        <c:auto val="0"/>
        <c:lblAlgn val="ctr"/>
        <c:lblOffset val="100"/>
        <c:noMultiLvlLbl val="0"/>
      </c:catAx>
      <c:valAx>
        <c:axId val="270862384"/>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086199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Oil &amp; Grease</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DEND 10'!$H$9</c:f>
              <c:strCache>
                <c:ptCount val="1"/>
                <c:pt idx="0">
                  <c:v>Oil and Grease (mg/L)</c:v>
                </c:pt>
              </c:strCache>
            </c:strRef>
          </c:tx>
          <c:spPr>
            <a:solidFill>
              <a:schemeClr val="tx1"/>
            </a:solidFill>
          </c:spPr>
          <c:invertIfNegative val="0"/>
          <c:cat>
            <c:numRef>
              <c:f>'Water Monitoring DEND 10'!$A$10:$A$80</c:f>
              <c:numCache>
                <c:formatCode>mmm\-yy</c:formatCode>
                <c:ptCount val="71"/>
                <c:pt idx="0">
                  <c:v>40848</c:v>
                </c:pt>
                <c:pt idx="1">
                  <c:v>40909</c:v>
                </c:pt>
                <c:pt idx="2">
                  <c:v>40969</c:v>
                </c:pt>
                <c:pt idx="3">
                  <c:v>41030</c:v>
                </c:pt>
                <c:pt idx="4">
                  <c:v>41091</c:v>
                </c:pt>
                <c:pt idx="5">
                  <c:v>41153</c:v>
                </c:pt>
                <c:pt idx="6">
                  <c:v>41214</c:v>
                </c:pt>
                <c:pt idx="7">
                  <c:v>41275</c:v>
                </c:pt>
                <c:pt idx="8">
                  <c:v>41334</c:v>
                </c:pt>
                <c:pt idx="9">
                  <c:v>41395</c:v>
                </c:pt>
                <c:pt idx="10">
                  <c:v>41456</c:v>
                </c:pt>
                <c:pt idx="11">
                  <c:v>41518</c:v>
                </c:pt>
                <c:pt idx="12">
                  <c:v>41579</c:v>
                </c:pt>
                <c:pt idx="13">
                  <c:v>41640</c:v>
                </c:pt>
                <c:pt idx="14">
                  <c:v>41699</c:v>
                </c:pt>
                <c:pt idx="15">
                  <c:v>41760</c:v>
                </c:pt>
                <c:pt idx="16">
                  <c:v>41791</c:v>
                </c:pt>
                <c:pt idx="17">
                  <c:v>41821</c:v>
                </c:pt>
                <c:pt idx="18">
                  <c:v>41852</c:v>
                </c:pt>
                <c:pt idx="19">
                  <c:v>41883</c:v>
                </c:pt>
                <c:pt idx="20">
                  <c:v>41974</c:v>
                </c:pt>
                <c:pt idx="21">
                  <c:v>42036</c:v>
                </c:pt>
                <c:pt idx="22">
                  <c:v>42095</c:v>
                </c:pt>
                <c:pt idx="23">
                  <c:v>42156</c:v>
                </c:pt>
                <c:pt idx="24">
                  <c:v>42217</c:v>
                </c:pt>
                <c:pt idx="25">
                  <c:v>42278</c:v>
                </c:pt>
                <c:pt idx="26">
                  <c:v>42339</c:v>
                </c:pt>
                <c:pt idx="27">
                  <c:v>42401</c:v>
                </c:pt>
                <c:pt idx="28">
                  <c:v>42461</c:v>
                </c:pt>
                <c:pt idx="29">
                  <c:v>42522</c:v>
                </c:pt>
                <c:pt idx="30">
                  <c:v>42583</c:v>
                </c:pt>
                <c:pt idx="31">
                  <c:v>42644</c:v>
                </c:pt>
                <c:pt idx="32">
                  <c:v>42705</c:v>
                </c:pt>
                <c:pt idx="33">
                  <c:v>42767</c:v>
                </c:pt>
                <c:pt idx="34">
                  <c:v>42826</c:v>
                </c:pt>
                <c:pt idx="35">
                  <c:v>42887</c:v>
                </c:pt>
                <c:pt idx="36">
                  <c:v>42948</c:v>
                </c:pt>
                <c:pt idx="37">
                  <c:v>43009</c:v>
                </c:pt>
                <c:pt idx="38">
                  <c:v>43070</c:v>
                </c:pt>
                <c:pt idx="39">
                  <c:v>43132</c:v>
                </c:pt>
                <c:pt idx="40">
                  <c:v>43191</c:v>
                </c:pt>
                <c:pt idx="41">
                  <c:v>43252</c:v>
                </c:pt>
                <c:pt idx="42">
                  <c:v>43313</c:v>
                </c:pt>
                <c:pt idx="43">
                  <c:v>43374</c:v>
                </c:pt>
                <c:pt idx="44">
                  <c:v>43405</c:v>
                </c:pt>
                <c:pt idx="45">
                  <c:v>43466</c:v>
                </c:pt>
                <c:pt idx="46">
                  <c:v>43525</c:v>
                </c:pt>
                <c:pt idx="47">
                  <c:v>43525</c:v>
                </c:pt>
                <c:pt idx="48">
                  <c:v>43586</c:v>
                </c:pt>
                <c:pt idx="49">
                  <c:v>43647</c:v>
                </c:pt>
                <c:pt idx="50">
                  <c:v>43709</c:v>
                </c:pt>
                <c:pt idx="51">
                  <c:v>43770</c:v>
                </c:pt>
                <c:pt idx="52">
                  <c:v>43831</c:v>
                </c:pt>
                <c:pt idx="53">
                  <c:v>43831</c:v>
                </c:pt>
                <c:pt idx="54">
                  <c:v>43891</c:v>
                </c:pt>
                <c:pt idx="55">
                  <c:v>43952</c:v>
                </c:pt>
                <c:pt idx="56">
                  <c:v>44013</c:v>
                </c:pt>
                <c:pt idx="57">
                  <c:v>44075</c:v>
                </c:pt>
                <c:pt idx="58">
                  <c:v>44136</c:v>
                </c:pt>
                <c:pt idx="59">
                  <c:v>44197</c:v>
                </c:pt>
                <c:pt idx="60">
                  <c:v>44256</c:v>
                </c:pt>
                <c:pt idx="61">
                  <c:v>44317</c:v>
                </c:pt>
                <c:pt idx="62">
                  <c:v>44378</c:v>
                </c:pt>
                <c:pt idx="63">
                  <c:v>44440</c:v>
                </c:pt>
                <c:pt idx="64">
                  <c:v>44501</c:v>
                </c:pt>
                <c:pt idx="65">
                  <c:v>44197</c:v>
                </c:pt>
                <c:pt idx="66">
                  <c:v>44621</c:v>
                </c:pt>
                <c:pt idx="67">
                  <c:v>44682</c:v>
                </c:pt>
                <c:pt idx="68">
                  <c:v>44743</c:v>
                </c:pt>
                <c:pt idx="69">
                  <c:v>44805</c:v>
                </c:pt>
                <c:pt idx="70">
                  <c:v>44866</c:v>
                </c:pt>
              </c:numCache>
            </c:numRef>
          </c:cat>
          <c:val>
            <c:numRef>
              <c:f>'Water Monitoring DEND 10'!$H$10:$H$80</c:f>
              <c:numCache>
                <c:formatCode>General</c:formatCode>
                <c:ptCount val="7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7</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6</c:v>
                </c:pt>
                <c:pt idx="44">
                  <c:v>5</c:v>
                </c:pt>
                <c:pt idx="45">
                  <c:v>6</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numCache>
            </c:numRef>
          </c:val>
          <c:extLst>
            <c:ext xmlns:c16="http://schemas.microsoft.com/office/drawing/2014/chart" uri="{C3380CC4-5D6E-409C-BE32-E72D297353CC}">
              <c16:uniqueId val="{00000000-C19E-474F-8CF0-611AF2AAFD7F}"/>
            </c:ext>
          </c:extLst>
        </c:ser>
        <c:dLbls>
          <c:showLegendKey val="0"/>
          <c:showVal val="0"/>
          <c:showCatName val="0"/>
          <c:showSerName val="0"/>
          <c:showPercent val="0"/>
          <c:showBubbleSize val="0"/>
        </c:dLbls>
        <c:gapWidth val="150"/>
        <c:axId val="270863168"/>
        <c:axId val="270863560"/>
      </c:barChart>
      <c:catAx>
        <c:axId val="27086316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0863560"/>
        <c:crosses val="autoZero"/>
        <c:auto val="0"/>
        <c:lblAlgn val="ctr"/>
        <c:lblOffset val="100"/>
        <c:noMultiLvlLbl val="0"/>
      </c:catAx>
      <c:valAx>
        <c:axId val="270863560"/>
        <c:scaling>
          <c:orientation val="minMax"/>
          <c:max val="10"/>
          <c:min val="4"/>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0863168"/>
        <c:crosses val="autoZero"/>
        <c:crossBetween val="between"/>
        <c:majorUnit val="1"/>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pH</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DEND 12'!$E$9</c:f>
              <c:strCache>
                <c:ptCount val="1"/>
                <c:pt idx="0">
                  <c:v>pH
(pH units)</c:v>
                </c:pt>
              </c:strCache>
            </c:strRef>
          </c:tx>
          <c:spPr>
            <a:solidFill>
              <a:schemeClr val="tx1"/>
            </a:solidFill>
          </c:spPr>
          <c:invertIfNegative val="0"/>
          <c:cat>
            <c:numRef>
              <c:f>'Water Monitoring DEND 12'!$A$10:$A$80</c:f>
              <c:numCache>
                <c:formatCode>mmm\-yy</c:formatCode>
                <c:ptCount val="71"/>
                <c:pt idx="0">
                  <c:v>40848</c:v>
                </c:pt>
                <c:pt idx="1">
                  <c:v>40909</c:v>
                </c:pt>
                <c:pt idx="2">
                  <c:v>40969</c:v>
                </c:pt>
                <c:pt idx="3">
                  <c:v>41030</c:v>
                </c:pt>
                <c:pt idx="4">
                  <c:v>41091</c:v>
                </c:pt>
                <c:pt idx="5">
                  <c:v>41153</c:v>
                </c:pt>
                <c:pt idx="6">
                  <c:v>41214</c:v>
                </c:pt>
                <c:pt idx="7">
                  <c:v>41275</c:v>
                </c:pt>
                <c:pt idx="8">
                  <c:v>41334</c:v>
                </c:pt>
                <c:pt idx="9">
                  <c:v>41395</c:v>
                </c:pt>
                <c:pt idx="10">
                  <c:v>41456</c:v>
                </c:pt>
                <c:pt idx="11">
                  <c:v>41518</c:v>
                </c:pt>
                <c:pt idx="12">
                  <c:v>41579</c:v>
                </c:pt>
                <c:pt idx="13">
                  <c:v>41640</c:v>
                </c:pt>
                <c:pt idx="14">
                  <c:v>41699</c:v>
                </c:pt>
                <c:pt idx="15">
                  <c:v>41760</c:v>
                </c:pt>
                <c:pt idx="16">
                  <c:v>41791</c:v>
                </c:pt>
                <c:pt idx="17">
                  <c:v>41821</c:v>
                </c:pt>
                <c:pt idx="18">
                  <c:v>41852</c:v>
                </c:pt>
                <c:pt idx="19">
                  <c:v>41883</c:v>
                </c:pt>
                <c:pt idx="20">
                  <c:v>41913</c:v>
                </c:pt>
                <c:pt idx="21">
                  <c:v>41974</c:v>
                </c:pt>
                <c:pt idx="22">
                  <c:v>42036</c:v>
                </c:pt>
                <c:pt idx="23">
                  <c:v>42095</c:v>
                </c:pt>
                <c:pt idx="24">
                  <c:v>42156</c:v>
                </c:pt>
                <c:pt idx="25">
                  <c:v>42217</c:v>
                </c:pt>
                <c:pt idx="26">
                  <c:v>42278</c:v>
                </c:pt>
                <c:pt idx="27">
                  <c:v>42339</c:v>
                </c:pt>
                <c:pt idx="28">
                  <c:v>42401</c:v>
                </c:pt>
                <c:pt idx="29">
                  <c:v>42461</c:v>
                </c:pt>
                <c:pt idx="30">
                  <c:v>42522</c:v>
                </c:pt>
                <c:pt idx="31">
                  <c:v>42583</c:v>
                </c:pt>
                <c:pt idx="32">
                  <c:v>42644</c:v>
                </c:pt>
                <c:pt idx="33">
                  <c:v>42705</c:v>
                </c:pt>
                <c:pt idx="34">
                  <c:v>42767</c:v>
                </c:pt>
                <c:pt idx="35">
                  <c:v>42826</c:v>
                </c:pt>
                <c:pt idx="36">
                  <c:v>42887</c:v>
                </c:pt>
                <c:pt idx="37">
                  <c:v>42948</c:v>
                </c:pt>
                <c:pt idx="38">
                  <c:v>43009</c:v>
                </c:pt>
                <c:pt idx="39">
                  <c:v>43070</c:v>
                </c:pt>
                <c:pt idx="40">
                  <c:v>43132</c:v>
                </c:pt>
                <c:pt idx="41">
                  <c:v>43191</c:v>
                </c:pt>
                <c:pt idx="42">
                  <c:v>43252</c:v>
                </c:pt>
                <c:pt idx="43">
                  <c:v>43313</c:v>
                </c:pt>
                <c:pt idx="44">
                  <c:v>43374</c:v>
                </c:pt>
                <c:pt idx="45">
                  <c:v>43405</c:v>
                </c:pt>
                <c:pt idx="46">
                  <c:v>43466</c:v>
                </c:pt>
                <c:pt idx="47">
                  <c:v>43525</c:v>
                </c:pt>
                <c:pt idx="48">
                  <c:v>43525</c:v>
                </c:pt>
                <c:pt idx="49">
                  <c:v>43586</c:v>
                </c:pt>
                <c:pt idx="50">
                  <c:v>43647</c:v>
                </c:pt>
                <c:pt idx="51">
                  <c:v>43709</c:v>
                </c:pt>
                <c:pt idx="52">
                  <c:v>43770</c:v>
                </c:pt>
                <c:pt idx="53">
                  <c:v>43831</c:v>
                </c:pt>
                <c:pt idx="54">
                  <c:v>43891</c:v>
                </c:pt>
                <c:pt idx="55">
                  <c:v>43952</c:v>
                </c:pt>
                <c:pt idx="56">
                  <c:v>44013</c:v>
                </c:pt>
                <c:pt idx="57">
                  <c:v>44075</c:v>
                </c:pt>
                <c:pt idx="58">
                  <c:v>44136</c:v>
                </c:pt>
                <c:pt idx="59">
                  <c:v>44197</c:v>
                </c:pt>
                <c:pt idx="60">
                  <c:v>44256</c:v>
                </c:pt>
                <c:pt idx="61">
                  <c:v>44317</c:v>
                </c:pt>
                <c:pt idx="62">
                  <c:v>44378</c:v>
                </c:pt>
                <c:pt idx="63">
                  <c:v>44440</c:v>
                </c:pt>
                <c:pt idx="64">
                  <c:v>44501</c:v>
                </c:pt>
                <c:pt idx="65">
                  <c:v>44562</c:v>
                </c:pt>
                <c:pt idx="66">
                  <c:v>44621</c:v>
                </c:pt>
                <c:pt idx="67">
                  <c:v>44682</c:v>
                </c:pt>
                <c:pt idx="68">
                  <c:v>44743</c:v>
                </c:pt>
                <c:pt idx="69">
                  <c:v>44805</c:v>
                </c:pt>
                <c:pt idx="70">
                  <c:v>44866</c:v>
                </c:pt>
              </c:numCache>
            </c:numRef>
          </c:cat>
          <c:val>
            <c:numRef>
              <c:f>'Water Monitoring DEND 12'!$E$10:$E$80</c:f>
              <c:numCache>
                <c:formatCode>0.0</c:formatCode>
                <c:ptCount val="71"/>
                <c:pt idx="0">
                  <c:v>7.4</c:v>
                </c:pt>
                <c:pt idx="1">
                  <c:v>7.4</c:v>
                </c:pt>
                <c:pt idx="2">
                  <c:v>7.5</c:v>
                </c:pt>
                <c:pt idx="3">
                  <c:v>7.6</c:v>
                </c:pt>
                <c:pt idx="4">
                  <c:v>7.6</c:v>
                </c:pt>
                <c:pt idx="5">
                  <c:v>7.8</c:v>
                </c:pt>
                <c:pt idx="6">
                  <c:v>7.5</c:v>
                </c:pt>
                <c:pt idx="7">
                  <c:v>7.3</c:v>
                </c:pt>
                <c:pt idx="8">
                  <c:v>7.5</c:v>
                </c:pt>
                <c:pt idx="9">
                  <c:v>7.7</c:v>
                </c:pt>
                <c:pt idx="10">
                  <c:v>7.5</c:v>
                </c:pt>
                <c:pt idx="11">
                  <c:v>7.2</c:v>
                </c:pt>
                <c:pt idx="12">
                  <c:v>7.3</c:v>
                </c:pt>
                <c:pt idx="13">
                  <c:v>7.87</c:v>
                </c:pt>
                <c:pt idx="14">
                  <c:v>7.81</c:v>
                </c:pt>
                <c:pt idx="15">
                  <c:v>7.84</c:v>
                </c:pt>
                <c:pt idx="16">
                  <c:v>7.88</c:v>
                </c:pt>
                <c:pt idx="17">
                  <c:v>7.5</c:v>
                </c:pt>
                <c:pt idx="18">
                  <c:v>7.4</c:v>
                </c:pt>
                <c:pt idx="19">
                  <c:v>7.3</c:v>
                </c:pt>
                <c:pt idx="20">
                  <c:v>7.5</c:v>
                </c:pt>
                <c:pt idx="21">
                  <c:v>7.7</c:v>
                </c:pt>
                <c:pt idx="22">
                  <c:v>7.5</c:v>
                </c:pt>
                <c:pt idx="23">
                  <c:v>7.5</c:v>
                </c:pt>
                <c:pt idx="24">
                  <c:v>7.5</c:v>
                </c:pt>
                <c:pt idx="25">
                  <c:v>7.2</c:v>
                </c:pt>
                <c:pt idx="26">
                  <c:v>7.3</c:v>
                </c:pt>
                <c:pt idx="27">
                  <c:v>7.85</c:v>
                </c:pt>
                <c:pt idx="28">
                  <c:v>7.5</c:v>
                </c:pt>
                <c:pt idx="29">
                  <c:v>7.6</c:v>
                </c:pt>
                <c:pt idx="30">
                  <c:v>7.3</c:v>
                </c:pt>
                <c:pt idx="31">
                  <c:v>7.5</c:v>
                </c:pt>
                <c:pt idx="32">
                  <c:v>7.6</c:v>
                </c:pt>
                <c:pt idx="33">
                  <c:v>7.78</c:v>
                </c:pt>
                <c:pt idx="34">
                  <c:v>7.8</c:v>
                </c:pt>
                <c:pt idx="35">
                  <c:v>7.75</c:v>
                </c:pt>
                <c:pt idx="36">
                  <c:v>7.97</c:v>
                </c:pt>
                <c:pt idx="37">
                  <c:v>8</c:v>
                </c:pt>
                <c:pt idx="38">
                  <c:v>7.72</c:v>
                </c:pt>
                <c:pt idx="39">
                  <c:v>7.9</c:v>
                </c:pt>
                <c:pt idx="40">
                  <c:v>7.99</c:v>
                </c:pt>
                <c:pt idx="41">
                  <c:v>8.0500000000000007</c:v>
                </c:pt>
                <c:pt idx="42">
                  <c:v>8.02</c:v>
                </c:pt>
                <c:pt idx="43">
                  <c:v>7.43</c:v>
                </c:pt>
                <c:pt idx="44">
                  <c:v>7.87</c:v>
                </c:pt>
                <c:pt idx="45">
                  <c:v>7.94</c:v>
                </c:pt>
                <c:pt idx="46">
                  <c:v>8.01</c:v>
                </c:pt>
                <c:pt idx="47">
                  <c:v>8.17</c:v>
                </c:pt>
                <c:pt idx="48">
                  <c:v>6.84</c:v>
                </c:pt>
                <c:pt idx="49">
                  <c:v>8.02</c:v>
                </c:pt>
                <c:pt idx="50">
                  <c:v>7.76</c:v>
                </c:pt>
                <c:pt idx="51">
                  <c:v>8.02</c:v>
                </c:pt>
                <c:pt idx="52">
                  <c:v>8.01</c:v>
                </c:pt>
                <c:pt idx="53">
                  <c:v>0</c:v>
                </c:pt>
                <c:pt idx="54">
                  <c:v>8.1199999999999992</c:v>
                </c:pt>
                <c:pt idx="55">
                  <c:v>7.81</c:v>
                </c:pt>
                <c:pt idx="56">
                  <c:v>8.08</c:v>
                </c:pt>
                <c:pt idx="57">
                  <c:v>7.87</c:v>
                </c:pt>
                <c:pt idx="58">
                  <c:v>7.86</c:v>
                </c:pt>
                <c:pt idx="59">
                  <c:v>7.69</c:v>
                </c:pt>
                <c:pt idx="60">
                  <c:v>7.95</c:v>
                </c:pt>
                <c:pt idx="61">
                  <c:v>7.74</c:v>
                </c:pt>
                <c:pt idx="62">
                  <c:v>7.57</c:v>
                </c:pt>
                <c:pt idx="63">
                  <c:v>7.04</c:v>
                </c:pt>
                <c:pt idx="64">
                  <c:v>8.02</c:v>
                </c:pt>
                <c:pt idx="65">
                  <c:v>7.56</c:v>
                </c:pt>
                <c:pt idx="66">
                  <c:v>7.73</c:v>
                </c:pt>
                <c:pt idx="67">
                  <c:v>7.65</c:v>
                </c:pt>
                <c:pt idx="68">
                  <c:v>7.81</c:v>
                </c:pt>
                <c:pt idx="69">
                  <c:v>8.08</c:v>
                </c:pt>
                <c:pt idx="70">
                  <c:v>7.98</c:v>
                </c:pt>
              </c:numCache>
            </c:numRef>
          </c:val>
          <c:extLst>
            <c:ext xmlns:c16="http://schemas.microsoft.com/office/drawing/2014/chart" uri="{C3380CC4-5D6E-409C-BE32-E72D297353CC}">
              <c16:uniqueId val="{00000000-5F02-46A5-AD94-24D9EF75AEE4}"/>
            </c:ext>
          </c:extLst>
        </c:ser>
        <c:dLbls>
          <c:showLegendKey val="0"/>
          <c:showVal val="0"/>
          <c:showCatName val="0"/>
          <c:showSerName val="0"/>
          <c:showPercent val="0"/>
          <c:showBubbleSize val="0"/>
        </c:dLbls>
        <c:gapWidth val="150"/>
        <c:axId val="271356064"/>
        <c:axId val="271356456"/>
      </c:barChart>
      <c:catAx>
        <c:axId val="27135606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356456"/>
        <c:crosses val="autoZero"/>
        <c:auto val="0"/>
        <c:lblAlgn val="ctr"/>
        <c:lblOffset val="100"/>
        <c:noMultiLvlLbl val="0"/>
      </c:catAx>
      <c:valAx>
        <c:axId val="271356456"/>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271356064"/>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Conductivity</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DEND 12'!$F$9</c:f>
              <c:strCache>
                <c:ptCount val="1"/>
                <c:pt idx="0">
                  <c:v>Conductivity (µS/cm)
</c:v>
                </c:pt>
              </c:strCache>
            </c:strRef>
          </c:tx>
          <c:spPr>
            <a:solidFill>
              <a:schemeClr val="tx1"/>
            </a:solidFill>
          </c:spPr>
          <c:invertIfNegative val="0"/>
          <c:cat>
            <c:numRef>
              <c:f>'Water Monitoring DEND 12'!$A$10:$A$80</c:f>
              <c:numCache>
                <c:formatCode>mmm\-yy</c:formatCode>
                <c:ptCount val="71"/>
                <c:pt idx="0">
                  <c:v>40848</c:v>
                </c:pt>
                <c:pt idx="1">
                  <c:v>40909</c:v>
                </c:pt>
                <c:pt idx="2">
                  <c:v>40969</c:v>
                </c:pt>
                <c:pt idx="3">
                  <c:v>41030</c:v>
                </c:pt>
                <c:pt idx="4">
                  <c:v>41091</c:v>
                </c:pt>
                <c:pt idx="5">
                  <c:v>41153</c:v>
                </c:pt>
                <c:pt idx="6">
                  <c:v>41214</c:v>
                </c:pt>
                <c:pt idx="7">
                  <c:v>41275</c:v>
                </c:pt>
                <c:pt idx="8">
                  <c:v>41334</c:v>
                </c:pt>
                <c:pt idx="9">
                  <c:v>41395</c:v>
                </c:pt>
                <c:pt idx="10">
                  <c:v>41456</c:v>
                </c:pt>
                <c:pt idx="11">
                  <c:v>41518</c:v>
                </c:pt>
                <c:pt idx="12">
                  <c:v>41579</c:v>
                </c:pt>
                <c:pt idx="13">
                  <c:v>41640</c:v>
                </c:pt>
                <c:pt idx="14">
                  <c:v>41699</c:v>
                </c:pt>
                <c:pt idx="15">
                  <c:v>41760</c:v>
                </c:pt>
                <c:pt idx="16">
                  <c:v>41791</c:v>
                </c:pt>
                <c:pt idx="17">
                  <c:v>41821</c:v>
                </c:pt>
                <c:pt idx="18">
                  <c:v>41852</c:v>
                </c:pt>
                <c:pt idx="19">
                  <c:v>41883</c:v>
                </c:pt>
                <c:pt idx="20">
                  <c:v>41913</c:v>
                </c:pt>
                <c:pt idx="21">
                  <c:v>41974</c:v>
                </c:pt>
                <c:pt idx="22">
                  <c:v>42036</c:v>
                </c:pt>
                <c:pt idx="23">
                  <c:v>42095</c:v>
                </c:pt>
                <c:pt idx="24">
                  <c:v>42156</c:v>
                </c:pt>
                <c:pt idx="25">
                  <c:v>42217</c:v>
                </c:pt>
                <c:pt idx="26">
                  <c:v>42278</c:v>
                </c:pt>
                <c:pt idx="27">
                  <c:v>42339</c:v>
                </c:pt>
                <c:pt idx="28">
                  <c:v>42401</c:v>
                </c:pt>
                <c:pt idx="29">
                  <c:v>42461</c:v>
                </c:pt>
                <c:pt idx="30">
                  <c:v>42522</c:v>
                </c:pt>
                <c:pt idx="31">
                  <c:v>42583</c:v>
                </c:pt>
                <c:pt idx="32">
                  <c:v>42644</c:v>
                </c:pt>
                <c:pt idx="33">
                  <c:v>42705</c:v>
                </c:pt>
                <c:pt idx="34">
                  <c:v>42767</c:v>
                </c:pt>
                <c:pt idx="35">
                  <c:v>42826</c:v>
                </c:pt>
                <c:pt idx="36">
                  <c:v>42887</c:v>
                </c:pt>
                <c:pt idx="37">
                  <c:v>42948</c:v>
                </c:pt>
                <c:pt idx="38">
                  <c:v>43009</c:v>
                </c:pt>
                <c:pt idx="39">
                  <c:v>43070</c:v>
                </c:pt>
                <c:pt idx="40">
                  <c:v>43132</c:v>
                </c:pt>
                <c:pt idx="41">
                  <c:v>43191</c:v>
                </c:pt>
                <c:pt idx="42">
                  <c:v>43252</c:v>
                </c:pt>
                <c:pt idx="43">
                  <c:v>43313</c:v>
                </c:pt>
                <c:pt idx="44">
                  <c:v>43374</c:v>
                </c:pt>
                <c:pt idx="45">
                  <c:v>43405</c:v>
                </c:pt>
                <c:pt idx="46">
                  <c:v>43466</c:v>
                </c:pt>
                <c:pt idx="47">
                  <c:v>43525</c:v>
                </c:pt>
                <c:pt idx="48">
                  <c:v>43525</c:v>
                </c:pt>
                <c:pt idx="49">
                  <c:v>43586</c:v>
                </c:pt>
                <c:pt idx="50">
                  <c:v>43647</c:v>
                </c:pt>
                <c:pt idx="51">
                  <c:v>43709</c:v>
                </c:pt>
                <c:pt idx="52">
                  <c:v>43770</c:v>
                </c:pt>
                <c:pt idx="53">
                  <c:v>43831</c:v>
                </c:pt>
                <c:pt idx="54">
                  <c:v>43891</c:v>
                </c:pt>
                <c:pt idx="55">
                  <c:v>43952</c:v>
                </c:pt>
                <c:pt idx="56">
                  <c:v>44013</c:v>
                </c:pt>
                <c:pt idx="57">
                  <c:v>44075</c:v>
                </c:pt>
                <c:pt idx="58">
                  <c:v>44136</c:v>
                </c:pt>
                <c:pt idx="59">
                  <c:v>44197</c:v>
                </c:pt>
                <c:pt idx="60">
                  <c:v>44256</c:v>
                </c:pt>
                <c:pt idx="61">
                  <c:v>44317</c:v>
                </c:pt>
                <c:pt idx="62">
                  <c:v>44378</c:v>
                </c:pt>
                <c:pt idx="63">
                  <c:v>44440</c:v>
                </c:pt>
                <c:pt idx="64">
                  <c:v>44501</c:v>
                </c:pt>
                <c:pt idx="65">
                  <c:v>44562</c:v>
                </c:pt>
                <c:pt idx="66">
                  <c:v>44621</c:v>
                </c:pt>
                <c:pt idx="67">
                  <c:v>44682</c:v>
                </c:pt>
                <c:pt idx="68">
                  <c:v>44743</c:v>
                </c:pt>
                <c:pt idx="69">
                  <c:v>44805</c:v>
                </c:pt>
                <c:pt idx="70">
                  <c:v>44866</c:v>
                </c:pt>
              </c:numCache>
            </c:numRef>
          </c:cat>
          <c:val>
            <c:numRef>
              <c:f>'Water Monitoring DEND 12'!$F$10:$F$80</c:f>
              <c:numCache>
                <c:formatCode>General</c:formatCode>
                <c:ptCount val="71"/>
                <c:pt idx="0">
                  <c:v>257</c:v>
                </c:pt>
                <c:pt idx="1">
                  <c:v>249</c:v>
                </c:pt>
                <c:pt idx="2">
                  <c:v>205</c:v>
                </c:pt>
                <c:pt idx="3">
                  <c:v>233</c:v>
                </c:pt>
                <c:pt idx="4">
                  <c:v>237</c:v>
                </c:pt>
                <c:pt idx="5">
                  <c:v>283</c:v>
                </c:pt>
                <c:pt idx="6">
                  <c:v>300</c:v>
                </c:pt>
                <c:pt idx="7">
                  <c:v>317</c:v>
                </c:pt>
                <c:pt idx="8">
                  <c:v>215</c:v>
                </c:pt>
                <c:pt idx="9">
                  <c:v>261</c:v>
                </c:pt>
                <c:pt idx="10">
                  <c:v>220</c:v>
                </c:pt>
                <c:pt idx="11">
                  <c:v>265</c:v>
                </c:pt>
                <c:pt idx="12">
                  <c:v>281</c:v>
                </c:pt>
                <c:pt idx="13">
                  <c:v>233</c:v>
                </c:pt>
                <c:pt idx="14">
                  <c:v>237</c:v>
                </c:pt>
                <c:pt idx="15">
                  <c:v>226</c:v>
                </c:pt>
                <c:pt idx="16">
                  <c:v>254</c:v>
                </c:pt>
                <c:pt idx="17">
                  <c:v>271</c:v>
                </c:pt>
                <c:pt idx="18">
                  <c:v>109</c:v>
                </c:pt>
                <c:pt idx="19">
                  <c:v>249</c:v>
                </c:pt>
                <c:pt idx="20">
                  <c:v>269</c:v>
                </c:pt>
                <c:pt idx="21">
                  <c:v>228</c:v>
                </c:pt>
                <c:pt idx="22">
                  <c:v>213</c:v>
                </c:pt>
                <c:pt idx="23">
                  <c:v>230</c:v>
                </c:pt>
                <c:pt idx="24">
                  <c:v>265</c:v>
                </c:pt>
                <c:pt idx="25">
                  <c:v>90</c:v>
                </c:pt>
                <c:pt idx="26">
                  <c:v>259</c:v>
                </c:pt>
                <c:pt idx="27">
                  <c:v>262</c:v>
                </c:pt>
                <c:pt idx="28">
                  <c:v>251</c:v>
                </c:pt>
                <c:pt idx="29">
                  <c:v>251</c:v>
                </c:pt>
                <c:pt idx="30">
                  <c:v>142</c:v>
                </c:pt>
                <c:pt idx="31">
                  <c:v>249</c:v>
                </c:pt>
                <c:pt idx="32">
                  <c:v>291</c:v>
                </c:pt>
                <c:pt idx="33">
                  <c:v>252</c:v>
                </c:pt>
                <c:pt idx="34">
                  <c:v>190</c:v>
                </c:pt>
                <c:pt idx="35">
                  <c:v>194</c:v>
                </c:pt>
                <c:pt idx="36">
                  <c:v>235</c:v>
                </c:pt>
                <c:pt idx="37">
                  <c:v>277</c:v>
                </c:pt>
                <c:pt idx="38">
                  <c:v>330</c:v>
                </c:pt>
                <c:pt idx="39">
                  <c:v>289</c:v>
                </c:pt>
                <c:pt idx="40">
                  <c:v>340</c:v>
                </c:pt>
                <c:pt idx="41">
                  <c:v>311</c:v>
                </c:pt>
                <c:pt idx="42">
                  <c:v>297</c:v>
                </c:pt>
                <c:pt idx="43">
                  <c:v>322</c:v>
                </c:pt>
                <c:pt idx="44">
                  <c:v>214</c:v>
                </c:pt>
                <c:pt idx="45">
                  <c:v>311</c:v>
                </c:pt>
                <c:pt idx="46">
                  <c:v>296</c:v>
                </c:pt>
                <c:pt idx="47">
                  <c:v>276</c:v>
                </c:pt>
                <c:pt idx="48">
                  <c:v>125</c:v>
                </c:pt>
                <c:pt idx="49">
                  <c:v>279</c:v>
                </c:pt>
                <c:pt idx="50" formatCode="0">
                  <c:v>281</c:v>
                </c:pt>
                <c:pt idx="51" formatCode="0">
                  <c:v>266</c:v>
                </c:pt>
                <c:pt idx="52" formatCode="0">
                  <c:v>323</c:v>
                </c:pt>
                <c:pt idx="53" formatCode="0">
                  <c:v>0</c:v>
                </c:pt>
                <c:pt idx="54" formatCode="0">
                  <c:v>270</c:v>
                </c:pt>
                <c:pt idx="55" formatCode="0">
                  <c:v>302</c:v>
                </c:pt>
                <c:pt idx="56" formatCode="0">
                  <c:v>413</c:v>
                </c:pt>
                <c:pt idx="57" formatCode="0">
                  <c:v>257</c:v>
                </c:pt>
                <c:pt idx="58" formatCode="0">
                  <c:v>279</c:v>
                </c:pt>
                <c:pt idx="59" formatCode="0">
                  <c:v>248</c:v>
                </c:pt>
                <c:pt idx="60" formatCode="0">
                  <c:v>253</c:v>
                </c:pt>
                <c:pt idx="61" formatCode="0">
                  <c:v>184</c:v>
                </c:pt>
                <c:pt idx="62" formatCode="0">
                  <c:v>247</c:v>
                </c:pt>
                <c:pt idx="63" formatCode="0">
                  <c:v>276</c:v>
                </c:pt>
                <c:pt idx="64" formatCode="0">
                  <c:v>219</c:v>
                </c:pt>
                <c:pt idx="65" formatCode="0">
                  <c:v>180</c:v>
                </c:pt>
                <c:pt idx="66" formatCode="0">
                  <c:v>165</c:v>
                </c:pt>
                <c:pt idx="67" formatCode="0">
                  <c:v>151</c:v>
                </c:pt>
                <c:pt idx="68" formatCode="0">
                  <c:v>160</c:v>
                </c:pt>
                <c:pt idx="69" formatCode="0">
                  <c:v>236</c:v>
                </c:pt>
                <c:pt idx="70" formatCode="0">
                  <c:v>207</c:v>
                </c:pt>
              </c:numCache>
            </c:numRef>
          </c:val>
          <c:extLst>
            <c:ext xmlns:c16="http://schemas.microsoft.com/office/drawing/2014/chart" uri="{C3380CC4-5D6E-409C-BE32-E72D297353CC}">
              <c16:uniqueId val="{00000000-2D80-4127-A36B-8D90C20DF1DD}"/>
            </c:ext>
          </c:extLst>
        </c:ser>
        <c:dLbls>
          <c:showLegendKey val="0"/>
          <c:showVal val="0"/>
          <c:showCatName val="0"/>
          <c:showSerName val="0"/>
          <c:showPercent val="0"/>
          <c:showBubbleSize val="0"/>
        </c:dLbls>
        <c:gapWidth val="150"/>
        <c:axId val="271357240"/>
        <c:axId val="271357632"/>
      </c:barChart>
      <c:catAx>
        <c:axId val="271357240"/>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357632"/>
        <c:crosses val="autoZero"/>
        <c:auto val="0"/>
        <c:lblAlgn val="ctr"/>
        <c:lblOffset val="100"/>
        <c:noMultiLvlLbl val="0"/>
      </c:catAx>
      <c:valAx>
        <c:axId val="271357632"/>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1357240"/>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TSS</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DEND 12'!$G$9</c:f>
              <c:strCache>
                <c:ptCount val="1"/>
                <c:pt idx="0">
                  <c:v>TSS  (mg/L)</c:v>
                </c:pt>
              </c:strCache>
            </c:strRef>
          </c:tx>
          <c:spPr>
            <a:solidFill>
              <a:schemeClr val="tx1"/>
            </a:solidFill>
          </c:spPr>
          <c:invertIfNegative val="0"/>
          <c:cat>
            <c:numRef>
              <c:f>'Water Monitoring DEND 12'!$A$10:$A$80</c:f>
              <c:numCache>
                <c:formatCode>mmm\-yy</c:formatCode>
                <c:ptCount val="71"/>
                <c:pt idx="0">
                  <c:v>40848</c:v>
                </c:pt>
                <c:pt idx="1">
                  <c:v>40909</c:v>
                </c:pt>
                <c:pt idx="2">
                  <c:v>40969</c:v>
                </c:pt>
                <c:pt idx="3">
                  <c:v>41030</c:v>
                </c:pt>
                <c:pt idx="4">
                  <c:v>41091</c:v>
                </c:pt>
                <c:pt idx="5">
                  <c:v>41153</c:v>
                </c:pt>
                <c:pt idx="6">
                  <c:v>41214</c:v>
                </c:pt>
                <c:pt idx="7">
                  <c:v>41275</c:v>
                </c:pt>
                <c:pt idx="8">
                  <c:v>41334</c:v>
                </c:pt>
                <c:pt idx="9">
                  <c:v>41395</c:v>
                </c:pt>
                <c:pt idx="10">
                  <c:v>41456</c:v>
                </c:pt>
                <c:pt idx="11">
                  <c:v>41518</c:v>
                </c:pt>
                <c:pt idx="12">
                  <c:v>41579</c:v>
                </c:pt>
                <c:pt idx="13">
                  <c:v>41640</c:v>
                </c:pt>
                <c:pt idx="14">
                  <c:v>41699</c:v>
                </c:pt>
                <c:pt idx="15">
                  <c:v>41760</c:v>
                </c:pt>
                <c:pt idx="16">
                  <c:v>41791</c:v>
                </c:pt>
                <c:pt idx="17">
                  <c:v>41821</c:v>
                </c:pt>
                <c:pt idx="18">
                  <c:v>41852</c:v>
                </c:pt>
                <c:pt idx="19">
                  <c:v>41883</c:v>
                </c:pt>
                <c:pt idx="20">
                  <c:v>41913</c:v>
                </c:pt>
                <c:pt idx="21">
                  <c:v>41974</c:v>
                </c:pt>
                <c:pt idx="22">
                  <c:v>42036</c:v>
                </c:pt>
                <c:pt idx="23">
                  <c:v>42095</c:v>
                </c:pt>
                <c:pt idx="24">
                  <c:v>42156</c:v>
                </c:pt>
                <c:pt idx="25">
                  <c:v>42217</c:v>
                </c:pt>
                <c:pt idx="26">
                  <c:v>42278</c:v>
                </c:pt>
                <c:pt idx="27">
                  <c:v>42339</c:v>
                </c:pt>
                <c:pt idx="28">
                  <c:v>42401</c:v>
                </c:pt>
                <c:pt idx="29">
                  <c:v>42461</c:v>
                </c:pt>
                <c:pt idx="30">
                  <c:v>42522</c:v>
                </c:pt>
                <c:pt idx="31">
                  <c:v>42583</c:v>
                </c:pt>
                <c:pt idx="32">
                  <c:v>42644</c:v>
                </c:pt>
                <c:pt idx="33">
                  <c:v>42705</c:v>
                </c:pt>
                <c:pt idx="34">
                  <c:v>42767</c:v>
                </c:pt>
                <c:pt idx="35">
                  <c:v>42826</c:v>
                </c:pt>
                <c:pt idx="36">
                  <c:v>42887</c:v>
                </c:pt>
                <c:pt idx="37">
                  <c:v>42948</c:v>
                </c:pt>
                <c:pt idx="38">
                  <c:v>43009</c:v>
                </c:pt>
                <c:pt idx="39">
                  <c:v>43070</c:v>
                </c:pt>
                <c:pt idx="40">
                  <c:v>43132</c:v>
                </c:pt>
                <c:pt idx="41">
                  <c:v>43191</c:v>
                </c:pt>
                <c:pt idx="42">
                  <c:v>43252</c:v>
                </c:pt>
                <c:pt idx="43">
                  <c:v>43313</c:v>
                </c:pt>
                <c:pt idx="44">
                  <c:v>43374</c:v>
                </c:pt>
                <c:pt idx="45">
                  <c:v>43405</c:v>
                </c:pt>
                <c:pt idx="46">
                  <c:v>43466</c:v>
                </c:pt>
                <c:pt idx="47">
                  <c:v>43525</c:v>
                </c:pt>
                <c:pt idx="48">
                  <c:v>43525</c:v>
                </c:pt>
                <c:pt idx="49">
                  <c:v>43586</c:v>
                </c:pt>
                <c:pt idx="50">
                  <c:v>43647</c:v>
                </c:pt>
                <c:pt idx="51">
                  <c:v>43709</c:v>
                </c:pt>
                <c:pt idx="52">
                  <c:v>43770</c:v>
                </c:pt>
                <c:pt idx="53">
                  <c:v>43831</c:v>
                </c:pt>
                <c:pt idx="54">
                  <c:v>43891</c:v>
                </c:pt>
                <c:pt idx="55">
                  <c:v>43952</c:v>
                </c:pt>
                <c:pt idx="56">
                  <c:v>44013</c:v>
                </c:pt>
                <c:pt idx="57">
                  <c:v>44075</c:v>
                </c:pt>
                <c:pt idx="58">
                  <c:v>44136</c:v>
                </c:pt>
                <c:pt idx="59">
                  <c:v>44197</c:v>
                </c:pt>
                <c:pt idx="60">
                  <c:v>44256</c:v>
                </c:pt>
                <c:pt idx="61">
                  <c:v>44317</c:v>
                </c:pt>
                <c:pt idx="62">
                  <c:v>44378</c:v>
                </c:pt>
                <c:pt idx="63">
                  <c:v>44440</c:v>
                </c:pt>
                <c:pt idx="64">
                  <c:v>44501</c:v>
                </c:pt>
                <c:pt idx="65">
                  <c:v>44562</c:v>
                </c:pt>
                <c:pt idx="66">
                  <c:v>44621</c:v>
                </c:pt>
                <c:pt idx="67">
                  <c:v>44682</c:v>
                </c:pt>
                <c:pt idx="68">
                  <c:v>44743</c:v>
                </c:pt>
                <c:pt idx="69">
                  <c:v>44805</c:v>
                </c:pt>
                <c:pt idx="70">
                  <c:v>44866</c:v>
                </c:pt>
              </c:numCache>
            </c:numRef>
          </c:cat>
          <c:val>
            <c:numRef>
              <c:f>'Water Monitoring DEND 12'!$G$10:$G$80</c:f>
              <c:numCache>
                <c:formatCode>General</c:formatCode>
                <c:ptCount val="71"/>
                <c:pt idx="0">
                  <c:v>5</c:v>
                </c:pt>
                <c:pt idx="1">
                  <c:v>5</c:v>
                </c:pt>
                <c:pt idx="2">
                  <c:v>5</c:v>
                </c:pt>
                <c:pt idx="3">
                  <c:v>5</c:v>
                </c:pt>
                <c:pt idx="4">
                  <c:v>5</c:v>
                </c:pt>
                <c:pt idx="5">
                  <c:v>5</c:v>
                </c:pt>
                <c:pt idx="6">
                  <c:v>5</c:v>
                </c:pt>
                <c:pt idx="7">
                  <c:v>5</c:v>
                </c:pt>
                <c:pt idx="8">
                  <c:v>5</c:v>
                </c:pt>
                <c:pt idx="9">
                  <c:v>5</c:v>
                </c:pt>
                <c:pt idx="10">
                  <c:v>5</c:v>
                </c:pt>
                <c:pt idx="11">
                  <c:v>5</c:v>
                </c:pt>
                <c:pt idx="12">
                  <c:v>5</c:v>
                </c:pt>
                <c:pt idx="13">
                  <c:v>6</c:v>
                </c:pt>
                <c:pt idx="14">
                  <c:v>85</c:v>
                </c:pt>
                <c:pt idx="15">
                  <c:v>5</c:v>
                </c:pt>
                <c:pt idx="16">
                  <c:v>5</c:v>
                </c:pt>
                <c:pt idx="17">
                  <c:v>5</c:v>
                </c:pt>
                <c:pt idx="18">
                  <c:v>5</c:v>
                </c:pt>
                <c:pt idx="19">
                  <c:v>5</c:v>
                </c:pt>
                <c:pt idx="20">
                  <c:v>7</c:v>
                </c:pt>
                <c:pt idx="21">
                  <c:v>8</c:v>
                </c:pt>
                <c:pt idx="22">
                  <c:v>9</c:v>
                </c:pt>
                <c:pt idx="23">
                  <c:v>15</c:v>
                </c:pt>
                <c:pt idx="24">
                  <c:v>11</c:v>
                </c:pt>
                <c:pt idx="25">
                  <c:v>24</c:v>
                </c:pt>
                <c:pt idx="26">
                  <c:v>12</c:v>
                </c:pt>
                <c:pt idx="27">
                  <c:v>14</c:v>
                </c:pt>
                <c:pt idx="28">
                  <c:v>7</c:v>
                </c:pt>
                <c:pt idx="29">
                  <c:v>5</c:v>
                </c:pt>
                <c:pt idx="30">
                  <c:v>5</c:v>
                </c:pt>
                <c:pt idx="31">
                  <c:v>5</c:v>
                </c:pt>
                <c:pt idx="32">
                  <c:v>5</c:v>
                </c:pt>
                <c:pt idx="33">
                  <c:v>8</c:v>
                </c:pt>
                <c:pt idx="34">
                  <c:v>5</c:v>
                </c:pt>
                <c:pt idx="35">
                  <c:v>8</c:v>
                </c:pt>
                <c:pt idx="36">
                  <c:v>6</c:v>
                </c:pt>
                <c:pt idx="37">
                  <c:v>5</c:v>
                </c:pt>
                <c:pt idx="38">
                  <c:v>5</c:v>
                </c:pt>
                <c:pt idx="39">
                  <c:v>11</c:v>
                </c:pt>
                <c:pt idx="40">
                  <c:v>5</c:v>
                </c:pt>
                <c:pt idx="41">
                  <c:v>5</c:v>
                </c:pt>
                <c:pt idx="42">
                  <c:v>5</c:v>
                </c:pt>
                <c:pt idx="43">
                  <c:v>5</c:v>
                </c:pt>
                <c:pt idx="44">
                  <c:v>10</c:v>
                </c:pt>
                <c:pt idx="45">
                  <c:v>7</c:v>
                </c:pt>
                <c:pt idx="46">
                  <c:v>5</c:v>
                </c:pt>
                <c:pt idx="47">
                  <c:v>5</c:v>
                </c:pt>
                <c:pt idx="48">
                  <c:v>15</c:v>
                </c:pt>
                <c:pt idx="49">
                  <c:v>5</c:v>
                </c:pt>
                <c:pt idx="50">
                  <c:v>5</c:v>
                </c:pt>
                <c:pt idx="51">
                  <c:v>7</c:v>
                </c:pt>
                <c:pt idx="52">
                  <c:v>5</c:v>
                </c:pt>
                <c:pt idx="53">
                  <c:v>0</c:v>
                </c:pt>
                <c:pt idx="54">
                  <c:v>5</c:v>
                </c:pt>
                <c:pt idx="55">
                  <c:v>5</c:v>
                </c:pt>
                <c:pt idx="56">
                  <c:v>5</c:v>
                </c:pt>
                <c:pt idx="57">
                  <c:v>5</c:v>
                </c:pt>
                <c:pt idx="58">
                  <c:v>5</c:v>
                </c:pt>
                <c:pt idx="59">
                  <c:v>5</c:v>
                </c:pt>
                <c:pt idx="60">
                  <c:v>172</c:v>
                </c:pt>
                <c:pt idx="61">
                  <c:v>5</c:v>
                </c:pt>
                <c:pt idx="62">
                  <c:v>5</c:v>
                </c:pt>
                <c:pt idx="63">
                  <c:v>14</c:v>
                </c:pt>
                <c:pt idx="64">
                  <c:v>5</c:v>
                </c:pt>
                <c:pt idx="65">
                  <c:v>9</c:v>
                </c:pt>
                <c:pt idx="66">
                  <c:v>10</c:v>
                </c:pt>
                <c:pt idx="67">
                  <c:v>18</c:v>
                </c:pt>
                <c:pt idx="68">
                  <c:v>5</c:v>
                </c:pt>
                <c:pt idx="69">
                  <c:v>5</c:v>
                </c:pt>
                <c:pt idx="70">
                  <c:v>5</c:v>
                </c:pt>
              </c:numCache>
            </c:numRef>
          </c:val>
          <c:extLst>
            <c:ext xmlns:c16="http://schemas.microsoft.com/office/drawing/2014/chart" uri="{C3380CC4-5D6E-409C-BE32-E72D297353CC}">
              <c16:uniqueId val="{00000000-82EB-407D-9E88-5C0F7F7F43C4}"/>
            </c:ext>
          </c:extLst>
        </c:ser>
        <c:dLbls>
          <c:showLegendKey val="0"/>
          <c:showVal val="0"/>
          <c:showCatName val="0"/>
          <c:showSerName val="0"/>
          <c:showPercent val="0"/>
          <c:showBubbleSize val="0"/>
        </c:dLbls>
        <c:gapWidth val="150"/>
        <c:axId val="271358416"/>
        <c:axId val="271358808"/>
      </c:barChart>
      <c:catAx>
        <c:axId val="27135841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358808"/>
        <c:crosses val="autoZero"/>
        <c:auto val="0"/>
        <c:lblAlgn val="ctr"/>
        <c:lblOffset val="100"/>
        <c:noMultiLvlLbl val="0"/>
      </c:catAx>
      <c:valAx>
        <c:axId val="27135880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135841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Oil &amp; Grease</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DEND 12'!$H$9</c:f>
              <c:strCache>
                <c:ptCount val="1"/>
                <c:pt idx="0">
                  <c:v>Oil and Grease (mg/L)</c:v>
                </c:pt>
              </c:strCache>
            </c:strRef>
          </c:tx>
          <c:spPr>
            <a:solidFill>
              <a:schemeClr val="tx1"/>
            </a:solidFill>
          </c:spPr>
          <c:invertIfNegative val="0"/>
          <c:cat>
            <c:numRef>
              <c:f>'Water Monitoring DEND 12'!$A$10:$A$80</c:f>
              <c:numCache>
                <c:formatCode>mmm\-yy</c:formatCode>
                <c:ptCount val="71"/>
                <c:pt idx="0">
                  <c:v>40848</c:v>
                </c:pt>
                <c:pt idx="1">
                  <c:v>40909</c:v>
                </c:pt>
                <c:pt idx="2">
                  <c:v>40969</c:v>
                </c:pt>
                <c:pt idx="3">
                  <c:v>41030</c:v>
                </c:pt>
                <c:pt idx="4">
                  <c:v>41091</c:v>
                </c:pt>
                <c:pt idx="5">
                  <c:v>41153</c:v>
                </c:pt>
                <c:pt idx="6">
                  <c:v>41214</c:v>
                </c:pt>
                <c:pt idx="7">
                  <c:v>41275</c:v>
                </c:pt>
                <c:pt idx="8">
                  <c:v>41334</c:v>
                </c:pt>
                <c:pt idx="9">
                  <c:v>41395</c:v>
                </c:pt>
                <c:pt idx="10">
                  <c:v>41456</c:v>
                </c:pt>
                <c:pt idx="11">
                  <c:v>41518</c:v>
                </c:pt>
                <c:pt idx="12">
                  <c:v>41579</c:v>
                </c:pt>
                <c:pt idx="13">
                  <c:v>41640</c:v>
                </c:pt>
                <c:pt idx="14">
                  <c:v>41699</c:v>
                </c:pt>
                <c:pt idx="15">
                  <c:v>41760</c:v>
                </c:pt>
                <c:pt idx="16">
                  <c:v>41791</c:v>
                </c:pt>
                <c:pt idx="17">
                  <c:v>41821</c:v>
                </c:pt>
                <c:pt idx="18">
                  <c:v>41852</c:v>
                </c:pt>
                <c:pt idx="19">
                  <c:v>41883</c:v>
                </c:pt>
                <c:pt idx="20">
                  <c:v>41913</c:v>
                </c:pt>
                <c:pt idx="21">
                  <c:v>41974</c:v>
                </c:pt>
                <c:pt idx="22">
                  <c:v>42036</c:v>
                </c:pt>
                <c:pt idx="23">
                  <c:v>42095</c:v>
                </c:pt>
                <c:pt idx="24">
                  <c:v>42156</c:v>
                </c:pt>
                <c:pt idx="25">
                  <c:v>42217</c:v>
                </c:pt>
                <c:pt idx="26">
                  <c:v>42278</c:v>
                </c:pt>
                <c:pt idx="27">
                  <c:v>42339</c:v>
                </c:pt>
                <c:pt idx="28">
                  <c:v>42401</c:v>
                </c:pt>
                <c:pt idx="29">
                  <c:v>42461</c:v>
                </c:pt>
                <c:pt idx="30">
                  <c:v>42522</c:v>
                </c:pt>
                <c:pt idx="31">
                  <c:v>42583</c:v>
                </c:pt>
                <c:pt idx="32">
                  <c:v>42644</c:v>
                </c:pt>
                <c:pt idx="33">
                  <c:v>42705</c:v>
                </c:pt>
                <c:pt idx="34">
                  <c:v>42767</c:v>
                </c:pt>
                <c:pt idx="35">
                  <c:v>42826</c:v>
                </c:pt>
                <c:pt idx="36">
                  <c:v>42887</c:v>
                </c:pt>
                <c:pt idx="37">
                  <c:v>42948</c:v>
                </c:pt>
                <c:pt idx="38">
                  <c:v>43009</c:v>
                </c:pt>
                <c:pt idx="39">
                  <c:v>43070</c:v>
                </c:pt>
                <c:pt idx="40">
                  <c:v>43132</c:v>
                </c:pt>
                <c:pt idx="41">
                  <c:v>43191</c:v>
                </c:pt>
                <c:pt idx="42">
                  <c:v>43252</c:v>
                </c:pt>
                <c:pt idx="43">
                  <c:v>43313</c:v>
                </c:pt>
                <c:pt idx="44">
                  <c:v>43374</c:v>
                </c:pt>
                <c:pt idx="45">
                  <c:v>43405</c:v>
                </c:pt>
                <c:pt idx="46">
                  <c:v>43466</c:v>
                </c:pt>
                <c:pt idx="47">
                  <c:v>43525</c:v>
                </c:pt>
                <c:pt idx="48">
                  <c:v>43525</c:v>
                </c:pt>
                <c:pt idx="49">
                  <c:v>43586</c:v>
                </c:pt>
                <c:pt idx="50">
                  <c:v>43647</c:v>
                </c:pt>
                <c:pt idx="51">
                  <c:v>43709</c:v>
                </c:pt>
                <c:pt idx="52">
                  <c:v>43770</c:v>
                </c:pt>
                <c:pt idx="53">
                  <c:v>43831</c:v>
                </c:pt>
                <c:pt idx="54">
                  <c:v>43891</c:v>
                </c:pt>
                <c:pt idx="55">
                  <c:v>43952</c:v>
                </c:pt>
                <c:pt idx="56">
                  <c:v>44013</c:v>
                </c:pt>
                <c:pt idx="57">
                  <c:v>44075</c:v>
                </c:pt>
                <c:pt idx="58">
                  <c:v>44136</c:v>
                </c:pt>
                <c:pt idx="59">
                  <c:v>44197</c:v>
                </c:pt>
                <c:pt idx="60">
                  <c:v>44256</c:v>
                </c:pt>
                <c:pt idx="61">
                  <c:v>44317</c:v>
                </c:pt>
                <c:pt idx="62">
                  <c:v>44378</c:v>
                </c:pt>
                <c:pt idx="63">
                  <c:v>44440</c:v>
                </c:pt>
                <c:pt idx="64">
                  <c:v>44501</c:v>
                </c:pt>
                <c:pt idx="65">
                  <c:v>44562</c:v>
                </c:pt>
                <c:pt idx="66">
                  <c:v>44621</c:v>
                </c:pt>
                <c:pt idx="67">
                  <c:v>44682</c:v>
                </c:pt>
                <c:pt idx="68">
                  <c:v>44743</c:v>
                </c:pt>
                <c:pt idx="69">
                  <c:v>44805</c:v>
                </c:pt>
                <c:pt idx="70">
                  <c:v>44866</c:v>
                </c:pt>
              </c:numCache>
            </c:numRef>
          </c:cat>
          <c:val>
            <c:numRef>
              <c:f>'Water Monitoring DEND 12'!$H$10:$H$80</c:f>
              <c:numCache>
                <c:formatCode>General</c:formatCode>
                <c:ptCount val="7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16</c:v>
                </c:pt>
                <c:pt idx="47">
                  <c:v>5</c:v>
                </c:pt>
                <c:pt idx="48">
                  <c:v>5</c:v>
                </c:pt>
                <c:pt idx="49">
                  <c:v>5</c:v>
                </c:pt>
                <c:pt idx="50">
                  <c:v>5</c:v>
                </c:pt>
                <c:pt idx="51">
                  <c:v>5</c:v>
                </c:pt>
                <c:pt idx="52">
                  <c:v>5</c:v>
                </c:pt>
                <c:pt idx="53">
                  <c:v>0</c:v>
                </c:pt>
                <c:pt idx="54">
                  <c:v>5</c:v>
                </c:pt>
                <c:pt idx="55">
                  <c:v>5</c:v>
                </c:pt>
                <c:pt idx="56">
                  <c:v>5</c:v>
                </c:pt>
                <c:pt idx="57">
                  <c:v>5</c:v>
                </c:pt>
                <c:pt idx="58">
                  <c:v>5</c:v>
                </c:pt>
                <c:pt idx="59">
                  <c:v>5</c:v>
                </c:pt>
                <c:pt idx="60">
                  <c:v>5</c:v>
                </c:pt>
                <c:pt idx="61">
                  <c:v>5</c:v>
                </c:pt>
                <c:pt idx="62">
                  <c:v>11</c:v>
                </c:pt>
                <c:pt idx="63">
                  <c:v>5</c:v>
                </c:pt>
                <c:pt idx="64">
                  <c:v>5</c:v>
                </c:pt>
                <c:pt idx="65">
                  <c:v>5</c:v>
                </c:pt>
                <c:pt idx="66">
                  <c:v>5</c:v>
                </c:pt>
                <c:pt idx="67">
                  <c:v>5</c:v>
                </c:pt>
                <c:pt idx="68">
                  <c:v>5</c:v>
                </c:pt>
                <c:pt idx="69">
                  <c:v>5</c:v>
                </c:pt>
                <c:pt idx="70">
                  <c:v>5</c:v>
                </c:pt>
              </c:numCache>
            </c:numRef>
          </c:val>
          <c:extLst>
            <c:ext xmlns:c16="http://schemas.microsoft.com/office/drawing/2014/chart" uri="{C3380CC4-5D6E-409C-BE32-E72D297353CC}">
              <c16:uniqueId val="{00000000-66C8-49E5-8EA8-F66F0958CF7A}"/>
            </c:ext>
          </c:extLst>
        </c:ser>
        <c:dLbls>
          <c:showLegendKey val="0"/>
          <c:showVal val="0"/>
          <c:showCatName val="0"/>
          <c:showSerName val="0"/>
          <c:showPercent val="0"/>
          <c:showBubbleSize val="0"/>
        </c:dLbls>
        <c:gapWidth val="150"/>
        <c:axId val="269656288"/>
        <c:axId val="269656680"/>
      </c:barChart>
      <c:catAx>
        <c:axId val="26965628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69656680"/>
        <c:crosses val="autoZero"/>
        <c:auto val="0"/>
        <c:lblAlgn val="ctr"/>
        <c:lblOffset val="100"/>
        <c:noMultiLvlLbl val="0"/>
      </c:catAx>
      <c:valAx>
        <c:axId val="269656680"/>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6965628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pH</a:t>
            </a:r>
          </a:p>
        </c:rich>
      </c:tx>
      <c:layout>
        <c:manualLayout>
          <c:xMode val="edge"/>
          <c:yMode val="edge"/>
          <c:x val="1.5095831278969967E-2"/>
          <c:y val="2.0240360926541037E-2"/>
        </c:manualLayout>
      </c:layout>
      <c:overlay val="0"/>
    </c:title>
    <c:autoTitleDeleted val="0"/>
    <c:plotArea>
      <c:layout>
        <c:manualLayout>
          <c:layoutTarget val="inner"/>
          <c:xMode val="edge"/>
          <c:yMode val="edge"/>
          <c:x val="4.0176052512817362E-2"/>
          <c:y val="0.15125327831174945"/>
          <c:w val="0.84456523351712121"/>
          <c:h val="0.72372929765261873"/>
        </c:manualLayout>
      </c:layout>
      <c:barChart>
        <c:barDir val="col"/>
        <c:grouping val="clustered"/>
        <c:varyColors val="0"/>
        <c:ser>
          <c:idx val="0"/>
          <c:order val="0"/>
          <c:tx>
            <c:strRef>
              <c:f>'Water Monitoring DEND 13'!$E$9</c:f>
              <c:strCache>
                <c:ptCount val="1"/>
                <c:pt idx="0">
                  <c:v>pH
(pH units)</c:v>
                </c:pt>
              </c:strCache>
            </c:strRef>
          </c:tx>
          <c:spPr>
            <a:solidFill>
              <a:schemeClr val="tx1"/>
            </a:solidFill>
          </c:spPr>
          <c:invertIfNegative val="0"/>
          <c:cat>
            <c:numRef>
              <c:f>'Water Monitoring DEND 13'!$A$10:$A$80</c:f>
              <c:numCache>
                <c:formatCode>mmm\-yy</c:formatCode>
                <c:ptCount val="71"/>
                <c:pt idx="0">
                  <c:v>40848</c:v>
                </c:pt>
                <c:pt idx="1">
                  <c:v>40909</c:v>
                </c:pt>
                <c:pt idx="2">
                  <c:v>40969</c:v>
                </c:pt>
                <c:pt idx="3">
                  <c:v>41030</c:v>
                </c:pt>
                <c:pt idx="4">
                  <c:v>41091</c:v>
                </c:pt>
                <c:pt idx="5">
                  <c:v>41153</c:v>
                </c:pt>
                <c:pt idx="6">
                  <c:v>41214</c:v>
                </c:pt>
                <c:pt idx="7">
                  <c:v>41275</c:v>
                </c:pt>
                <c:pt idx="8">
                  <c:v>41334</c:v>
                </c:pt>
                <c:pt idx="9">
                  <c:v>41395</c:v>
                </c:pt>
                <c:pt idx="10">
                  <c:v>41456</c:v>
                </c:pt>
                <c:pt idx="11">
                  <c:v>41518</c:v>
                </c:pt>
                <c:pt idx="12">
                  <c:v>41579</c:v>
                </c:pt>
                <c:pt idx="13">
                  <c:v>41640</c:v>
                </c:pt>
                <c:pt idx="14">
                  <c:v>41699</c:v>
                </c:pt>
                <c:pt idx="15">
                  <c:v>41760</c:v>
                </c:pt>
                <c:pt idx="16">
                  <c:v>41791</c:v>
                </c:pt>
                <c:pt idx="17">
                  <c:v>41821</c:v>
                </c:pt>
                <c:pt idx="18">
                  <c:v>41852</c:v>
                </c:pt>
                <c:pt idx="19">
                  <c:v>41883</c:v>
                </c:pt>
                <c:pt idx="20">
                  <c:v>41913</c:v>
                </c:pt>
                <c:pt idx="21">
                  <c:v>41974</c:v>
                </c:pt>
                <c:pt idx="22">
                  <c:v>42036</c:v>
                </c:pt>
                <c:pt idx="23">
                  <c:v>42095</c:v>
                </c:pt>
                <c:pt idx="24">
                  <c:v>42156</c:v>
                </c:pt>
                <c:pt idx="25">
                  <c:v>42217</c:v>
                </c:pt>
                <c:pt idx="26">
                  <c:v>42278</c:v>
                </c:pt>
                <c:pt idx="27">
                  <c:v>42339</c:v>
                </c:pt>
                <c:pt idx="28">
                  <c:v>42401</c:v>
                </c:pt>
                <c:pt idx="29">
                  <c:v>42461</c:v>
                </c:pt>
                <c:pt idx="30">
                  <c:v>42522</c:v>
                </c:pt>
                <c:pt idx="31">
                  <c:v>42583</c:v>
                </c:pt>
                <c:pt idx="32">
                  <c:v>42644</c:v>
                </c:pt>
                <c:pt idx="33">
                  <c:v>42705</c:v>
                </c:pt>
                <c:pt idx="34">
                  <c:v>42767</c:v>
                </c:pt>
                <c:pt idx="35">
                  <c:v>42826</c:v>
                </c:pt>
                <c:pt idx="36">
                  <c:v>42887</c:v>
                </c:pt>
                <c:pt idx="37">
                  <c:v>42948</c:v>
                </c:pt>
                <c:pt idx="38">
                  <c:v>43009</c:v>
                </c:pt>
                <c:pt idx="39">
                  <c:v>43070</c:v>
                </c:pt>
                <c:pt idx="40">
                  <c:v>43132</c:v>
                </c:pt>
                <c:pt idx="41">
                  <c:v>43191</c:v>
                </c:pt>
                <c:pt idx="42">
                  <c:v>43252</c:v>
                </c:pt>
                <c:pt idx="43">
                  <c:v>43313</c:v>
                </c:pt>
                <c:pt idx="44">
                  <c:v>43374</c:v>
                </c:pt>
                <c:pt idx="45">
                  <c:v>43405</c:v>
                </c:pt>
                <c:pt idx="46">
                  <c:v>43466</c:v>
                </c:pt>
                <c:pt idx="47">
                  <c:v>43525</c:v>
                </c:pt>
                <c:pt idx="48">
                  <c:v>43525</c:v>
                </c:pt>
                <c:pt idx="49">
                  <c:v>43586</c:v>
                </c:pt>
                <c:pt idx="50">
                  <c:v>43647</c:v>
                </c:pt>
                <c:pt idx="51">
                  <c:v>43709</c:v>
                </c:pt>
                <c:pt idx="52">
                  <c:v>43770</c:v>
                </c:pt>
                <c:pt idx="53">
                  <c:v>43831</c:v>
                </c:pt>
                <c:pt idx="54">
                  <c:v>43891</c:v>
                </c:pt>
                <c:pt idx="55">
                  <c:v>43952</c:v>
                </c:pt>
                <c:pt idx="56">
                  <c:v>44013</c:v>
                </c:pt>
                <c:pt idx="57">
                  <c:v>44075</c:v>
                </c:pt>
                <c:pt idx="58">
                  <c:v>44136</c:v>
                </c:pt>
                <c:pt idx="59">
                  <c:v>44197</c:v>
                </c:pt>
                <c:pt idx="60">
                  <c:v>44256</c:v>
                </c:pt>
                <c:pt idx="61">
                  <c:v>44317</c:v>
                </c:pt>
                <c:pt idx="62">
                  <c:v>44378</c:v>
                </c:pt>
                <c:pt idx="63">
                  <c:v>44440</c:v>
                </c:pt>
                <c:pt idx="64">
                  <c:v>44501</c:v>
                </c:pt>
                <c:pt idx="65">
                  <c:v>44562</c:v>
                </c:pt>
                <c:pt idx="66">
                  <c:v>44621</c:v>
                </c:pt>
                <c:pt idx="67">
                  <c:v>44682</c:v>
                </c:pt>
                <c:pt idx="68">
                  <c:v>44743</c:v>
                </c:pt>
                <c:pt idx="69">
                  <c:v>44805</c:v>
                </c:pt>
                <c:pt idx="70">
                  <c:v>44866</c:v>
                </c:pt>
              </c:numCache>
            </c:numRef>
          </c:cat>
          <c:val>
            <c:numRef>
              <c:f>'Water Monitoring DEND 13'!$E$10:$E$80</c:f>
              <c:numCache>
                <c:formatCode>0.0</c:formatCode>
                <c:ptCount val="71"/>
                <c:pt idx="0">
                  <c:v>7.9</c:v>
                </c:pt>
                <c:pt idx="1">
                  <c:v>8</c:v>
                </c:pt>
                <c:pt idx="2">
                  <c:v>8.1999999999999993</c:v>
                </c:pt>
                <c:pt idx="3">
                  <c:v>8</c:v>
                </c:pt>
                <c:pt idx="4">
                  <c:v>8.1</c:v>
                </c:pt>
                <c:pt idx="5">
                  <c:v>7.8</c:v>
                </c:pt>
                <c:pt idx="6">
                  <c:v>7.7</c:v>
                </c:pt>
                <c:pt idx="7">
                  <c:v>7.6</c:v>
                </c:pt>
                <c:pt idx="8">
                  <c:v>7.8</c:v>
                </c:pt>
                <c:pt idx="9">
                  <c:v>8.1</c:v>
                </c:pt>
                <c:pt idx="10">
                  <c:v>7.6</c:v>
                </c:pt>
                <c:pt idx="11">
                  <c:v>8</c:v>
                </c:pt>
                <c:pt idx="12">
                  <c:v>7.8</c:v>
                </c:pt>
                <c:pt idx="13">
                  <c:v>8.0299999999999994</c:v>
                </c:pt>
                <c:pt idx="14">
                  <c:v>8.0299999999999994</c:v>
                </c:pt>
                <c:pt idx="15">
                  <c:v>8.0299999999999994</c:v>
                </c:pt>
                <c:pt idx="16">
                  <c:v>8.08</c:v>
                </c:pt>
                <c:pt idx="17">
                  <c:v>7.8</c:v>
                </c:pt>
                <c:pt idx="18">
                  <c:v>7.6</c:v>
                </c:pt>
                <c:pt idx="19">
                  <c:v>8</c:v>
                </c:pt>
                <c:pt idx="20">
                  <c:v>7.8</c:v>
                </c:pt>
                <c:pt idx="21">
                  <c:v>8</c:v>
                </c:pt>
                <c:pt idx="22">
                  <c:v>7.9</c:v>
                </c:pt>
                <c:pt idx="23">
                  <c:v>7.9</c:v>
                </c:pt>
                <c:pt idx="24">
                  <c:v>7.9</c:v>
                </c:pt>
                <c:pt idx="25">
                  <c:v>7.8</c:v>
                </c:pt>
                <c:pt idx="26">
                  <c:v>7.8</c:v>
                </c:pt>
                <c:pt idx="27">
                  <c:v>8</c:v>
                </c:pt>
                <c:pt idx="28">
                  <c:v>7.9</c:v>
                </c:pt>
                <c:pt idx="29">
                  <c:v>7.9</c:v>
                </c:pt>
                <c:pt idx="30">
                  <c:v>7.7</c:v>
                </c:pt>
                <c:pt idx="31">
                  <c:v>7.8</c:v>
                </c:pt>
                <c:pt idx="32">
                  <c:v>7.9</c:v>
                </c:pt>
                <c:pt idx="33">
                  <c:v>7.97</c:v>
                </c:pt>
                <c:pt idx="34">
                  <c:v>8.01</c:v>
                </c:pt>
                <c:pt idx="35">
                  <c:v>7.93</c:v>
                </c:pt>
                <c:pt idx="36">
                  <c:v>8.1300000000000008</c:v>
                </c:pt>
                <c:pt idx="37">
                  <c:v>8.1300000000000008</c:v>
                </c:pt>
                <c:pt idx="38">
                  <c:v>8.0500000000000007</c:v>
                </c:pt>
                <c:pt idx="39">
                  <c:v>8.0299999999999994</c:v>
                </c:pt>
                <c:pt idx="40">
                  <c:v>7.94</c:v>
                </c:pt>
                <c:pt idx="41">
                  <c:v>7.94</c:v>
                </c:pt>
                <c:pt idx="42">
                  <c:v>8.1</c:v>
                </c:pt>
                <c:pt idx="43">
                  <c:v>7.7</c:v>
                </c:pt>
                <c:pt idx="44">
                  <c:v>8.08</c:v>
                </c:pt>
                <c:pt idx="45">
                  <c:v>8.08</c:v>
                </c:pt>
                <c:pt idx="46">
                  <c:v>8.07</c:v>
                </c:pt>
                <c:pt idx="47">
                  <c:v>8.24</c:v>
                </c:pt>
                <c:pt idx="48">
                  <c:v>7.34</c:v>
                </c:pt>
                <c:pt idx="49">
                  <c:v>8.08</c:v>
                </c:pt>
                <c:pt idx="50">
                  <c:v>7.98</c:v>
                </c:pt>
                <c:pt idx="51">
                  <c:v>7.98</c:v>
                </c:pt>
                <c:pt idx="52">
                  <c:v>8.0500000000000007</c:v>
                </c:pt>
                <c:pt idx="53">
                  <c:v>0</c:v>
                </c:pt>
                <c:pt idx="54">
                  <c:v>8.11</c:v>
                </c:pt>
                <c:pt idx="55">
                  <c:v>7.98</c:v>
                </c:pt>
                <c:pt idx="56">
                  <c:v>7.98</c:v>
                </c:pt>
                <c:pt idx="57">
                  <c:v>7.99</c:v>
                </c:pt>
                <c:pt idx="58">
                  <c:v>7.76</c:v>
                </c:pt>
                <c:pt idx="59">
                  <c:v>7.69</c:v>
                </c:pt>
                <c:pt idx="60">
                  <c:v>8.07</c:v>
                </c:pt>
                <c:pt idx="61">
                  <c:v>7.4</c:v>
                </c:pt>
                <c:pt idx="62">
                  <c:v>7.85</c:v>
                </c:pt>
                <c:pt idx="63">
                  <c:v>7.1</c:v>
                </c:pt>
                <c:pt idx="64">
                  <c:v>8.11</c:v>
                </c:pt>
                <c:pt idx="65">
                  <c:v>7.48</c:v>
                </c:pt>
                <c:pt idx="66">
                  <c:v>7.7</c:v>
                </c:pt>
                <c:pt idx="67">
                  <c:v>7.65</c:v>
                </c:pt>
                <c:pt idx="68">
                  <c:v>7.63</c:v>
                </c:pt>
                <c:pt idx="69">
                  <c:v>7.92</c:v>
                </c:pt>
                <c:pt idx="70">
                  <c:v>8.01</c:v>
                </c:pt>
              </c:numCache>
            </c:numRef>
          </c:val>
          <c:extLst>
            <c:ext xmlns:c16="http://schemas.microsoft.com/office/drawing/2014/chart" uri="{C3380CC4-5D6E-409C-BE32-E72D297353CC}">
              <c16:uniqueId val="{00000000-700F-499E-9791-9691A62E7992}"/>
            </c:ext>
          </c:extLst>
        </c:ser>
        <c:dLbls>
          <c:showLegendKey val="0"/>
          <c:showVal val="0"/>
          <c:showCatName val="0"/>
          <c:showSerName val="0"/>
          <c:showPercent val="0"/>
          <c:showBubbleSize val="0"/>
        </c:dLbls>
        <c:gapWidth val="150"/>
        <c:axId val="269657464"/>
        <c:axId val="269657856"/>
      </c:barChart>
      <c:catAx>
        <c:axId val="26965746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69657856"/>
        <c:crosses val="autoZero"/>
        <c:auto val="0"/>
        <c:lblAlgn val="ctr"/>
        <c:lblOffset val="100"/>
        <c:noMultiLvlLbl val="0"/>
      </c:catAx>
      <c:valAx>
        <c:axId val="269657856"/>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269657464"/>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Conductivity</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DEND 13'!$F$9</c:f>
              <c:strCache>
                <c:ptCount val="1"/>
                <c:pt idx="0">
                  <c:v>Conductivity (µS/cm)
</c:v>
                </c:pt>
              </c:strCache>
            </c:strRef>
          </c:tx>
          <c:spPr>
            <a:solidFill>
              <a:schemeClr val="tx1"/>
            </a:solidFill>
          </c:spPr>
          <c:invertIfNegative val="0"/>
          <c:cat>
            <c:numRef>
              <c:f>'Water Monitoring DEND 13'!$A$10:$A$80</c:f>
              <c:numCache>
                <c:formatCode>mmm\-yy</c:formatCode>
                <c:ptCount val="71"/>
                <c:pt idx="0">
                  <c:v>40848</c:v>
                </c:pt>
                <c:pt idx="1">
                  <c:v>40909</c:v>
                </c:pt>
                <c:pt idx="2">
                  <c:v>40969</c:v>
                </c:pt>
                <c:pt idx="3">
                  <c:v>41030</c:v>
                </c:pt>
                <c:pt idx="4">
                  <c:v>41091</c:v>
                </c:pt>
                <c:pt idx="5">
                  <c:v>41153</c:v>
                </c:pt>
                <c:pt idx="6">
                  <c:v>41214</c:v>
                </c:pt>
                <c:pt idx="7">
                  <c:v>41275</c:v>
                </c:pt>
                <c:pt idx="8">
                  <c:v>41334</c:v>
                </c:pt>
                <c:pt idx="9">
                  <c:v>41395</c:v>
                </c:pt>
                <c:pt idx="10">
                  <c:v>41456</c:v>
                </c:pt>
                <c:pt idx="11">
                  <c:v>41518</c:v>
                </c:pt>
                <c:pt idx="12">
                  <c:v>41579</c:v>
                </c:pt>
                <c:pt idx="13">
                  <c:v>41640</c:v>
                </c:pt>
                <c:pt idx="14">
                  <c:v>41699</c:v>
                </c:pt>
                <c:pt idx="15">
                  <c:v>41760</c:v>
                </c:pt>
                <c:pt idx="16">
                  <c:v>41791</c:v>
                </c:pt>
                <c:pt idx="17">
                  <c:v>41821</c:v>
                </c:pt>
                <c:pt idx="18">
                  <c:v>41852</c:v>
                </c:pt>
                <c:pt idx="19">
                  <c:v>41883</c:v>
                </c:pt>
                <c:pt idx="20">
                  <c:v>41913</c:v>
                </c:pt>
                <c:pt idx="21">
                  <c:v>41974</c:v>
                </c:pt>
                <c:pt idx="22">
                  <c:v>42036</c:v>
                </c:pt>
                <c:pt idx="23">
                  <c:v>42095</c:v>
                </c:pt>
                <c:pt idx="24">
                  <c:v>42156</c:v>
                </c:pt>
                <c:pt idx="25">
                  <c:v>42217</c:v>
                </c:pt>
                <c:pt idx="26">
                  <c:v>42278</c:v>
                </c:pt>
                <c:pt idx="27">
                  <c:v>42339</c:v>
                </c:pt>
                <c:pt idx="28">
                  <c:v>42401</c:v>
                </c:pt>
                <c:pt idx="29">
                  <c:v>42461</c:v>
                </c:pt>
                <c:pt idx="30">
                  <c:v>42522</c:v>
                </c:pt>
                <c:pt idx="31">
                  <c:v>42583</c:v>
                </c:pt>
                <c:pt idx="32">
                  <c:v>42644</c:v>
                </c:pt>
                <c:pt idx="33">
                  <c:v>42705</c:v>
                </c:pt>
                <c:pt idx="34">
                  <c:v>42767</c:v>
                </c:pt>
                <c:pt idx="35">
                  <c:v>42826</c:v>
                </c:pt>
                <c:pt idx="36">
                  <c:v>42887</c:v>
                </c:pt>
                <c:pt idx="37">
                  <c:v>42948</c:v>
                </c:pt>
                <c:pt idx="38">
                  <c:v>43009</c:v>
                </c:pt>
                <c:pt idx="39">
                  <c:v>43070</c:v>
                </c:pt>
                <c:pt idx="40">
                  <c:v>43132</c:v>
                </c:pt>
                <c:pt idx="41">
                  <c:v>43191</c:v>
                </c:pt>
                <c:pt idx="42">
                  <c:v>43252</c:v>
                </c:pt>
                <c:pt idx="43">
                  <c:v>43313</c:v>
                </c:pt>
                <c:pt idx="44">
                  <c:v>43374</c:v>
                </c:pt>
                <c:pt idx="45">
                  <c:v>43405</c:v>
                </c:pt>
                <c:pt idx="46">
                  <c:v>43466</c:v>
                </c:pt>
                <c:pt idx="47">
                  <c:v>43525</c:v>
                </c:pt>
                <c:pt idx="48">
                  <c:v>43525</c:v>
                </c:pt>
                <c:pt idx="49">
                  <c:v>43586</c:v>
                </c:pt>
                <c:pt idx="50">
                  <c:v>43647</c:v>
                </c:pt>
                <c:pt idx="51">
                  <c:v>43709</c:v>
                </c:pt>
                <c:pt idx="52">
                  <c:v>43770</c:v>
                </c:pt>
                <c:pt idx="53">
                  <c:v>43831</c:v>
                </c:pt>
                <c:pt idx="54">
                  <c:v>43891</c:v>
                </c:pt>
                <c:pt idx="55">
                  <c:v>43952</c:v>
                </c:pt>
                <c:pt idx="56">
                  <c:v>44013</c:v>
                </c:pt>
                <c:pt idx="57">
                  <c:v>44075</c:v>
                </c:pt>
                <c:pt idx="58">
                  <c:v>44136</c:v>
                </c:pt>
                <c:pt idx="59">
                  <c:v>44197</c:v>
                </c:pt>
                <c:pt idx="60">
                  <c:v>44256</c:v>
                </c:pt>
                <c:pt idx="61">
                  <c:v>44317</c:v>
                </c:pt>
                <c:pt idx="62">
                  <c:v>44378</c:v>
                </c:pt>
                <c:pt idx="63">
                  <c:v>44440</c:v>
                </c:pt>
                <c:pt idx="64">
                  <c:v>44501</c:v>
                </c:pt>
                <c:pt idx="65">
                  <c:v>44562</c:v>
                </c:pt>
                <c:pt idx="66">
                  <c:v>44621</c:v>
                </c:pt>
                <c:pt idx="67">
                  <c:v>44682</c:v>
                </c:pt>
                <c:pt idx="68">
                  <c:v>44743</c:v>
                </c:pt>
                <c:pt idx="69">
                  <c:v>44805</c:v>
                </c:pt>
                <c:pt idx="70">
                  <c:v>44866</c:v>
                </c:pt>
              </c:numCache>
            </c:numRef>
          </c:cat>
          <c:val>
            <c:numRef>
              <c:f>'Water Monitoring DEND 13'!$F$10:$F$80</c:f>
              <c:numCache>
                <c:formatCode>General</c:formatCode>
                <c:ptCount val="71"/>
                <c:pt idx="0">
                  <c:v>346</c:v>
                </c:pt>
                <c:pt idx="1">
                  <c:v>380</c:v>
                </c:pt>
                <c:pt idx="2">
                  <c:v>276</c:v>
                </c:pt>
                <c:pt idx="3">
                  <c:v>328</c:v>
                </c:pt>
                <c:pt idx="4">
                  <c:v>409</c:v>
                </c:pt>
                <c:pt idx="5">
                  <c:v>458</c:v>
                </c:pt>
                <c:pt idx="6">
                  <c:v>541</c:v>
                </c:pt>
                <c:pt idx="7">
                  <c:v>587</c:v>
                </c:pt>
                <c:pt idx="8">
                  <c:v>265</c:v>
                </c:pt>
                <c:pt idx="9">
                  <c:v>412</c:v>
                </c:pt>
                <c:pt idx="10">
                  <c:v>274</c:v>
                </c:pt>
                <c:pt idx="11">
                  <c:v>417</c:v>
                </c:pt>
                <c:pt idx="12">
                  <c:v>438</c:v>
                </c:pt>
                <c:pt idx="13">
                  <c:v>295</c:v>
                </c:pt>
                <c:pt idx="14">
                  <c:v>310</c:v>
                </c:pt>
                <c:pt idx="15">
                  <c:v>338</c:v>
                </c:pt>
                <c:pt idx="16">
                  <c:v>365</c:v>
                </c:pt>
                <c:pt idx="17">
                  <c:v>578</c:v>
                </c:pt>
                <c:pt idx="18">
                  <c:v>150</c:v>
                </c:pt>
                <c:pt idx="19">
                  <c:v>330</c:v>
                </c:pt>
                <c:pt idx="20">
                  <c:v>414</c:v>
                </c:pt>
                <c:pt idx="21">
                  <c:v>288</c:v>
                </c:pt>
                <c:pt idx="22">
                  <c:v>256</c:v>
                </c:pt>
                <c:pt idx="23">
                  <c:v>309</c:v>
                </c:pt>
                <c:pt idx="24">
                  <c:v>377</c:v>
                </c:pt>
                <c:pt idx="25">
                  <c:v>224</c:v>
                </c:pt>
                <c:pt idx="26">
                  <c:v>332</c:v>
                </c:pt>
                <c:pt idx="27">
                  <c:v>335</c:v>
                </c:pt>
                <c:pt idx="28">
                  <c:v>306</c:v>
                </c:pt>
                <c:pt idx="29">
                  <c:v>320</c:v>
                </c:pt>
                <c:pt idx="30">
                  <c:v>185</c:v>
                </c:pt>
                <c:pt idx="31">
                  <c:v>315</c:v>
                </c:pt>
                <c:pt idx="32">
                  <c:v>491</c:v>
                </c:pt>
                <c:pt idx="33">
                  <c:v>364</c:v>
                </c:pt>
                <c:pt idx="34">
                  <c:v>282</c:v>
                </c:pt>
                <c:pt idx="35">
                  <c:v>246</c:v>
                </c:pt>
                <c:pt idx="36">
                  <c:v>314</c:v>
                </c:pt>
                <c:pt idx="37">
                  <c:v>432</c:v>
                </c:pt>
                <c:pt idx="38">
                  <c:v>687</c:v>
                </c:pt>
                <c:pt idx="39">
                  <c:v>439</c:v>
                </c:pt>
                <c:pt idx="40">
                  <c:v>473</c:v>
                </c:pt>
                <c:pt idx="41">
                  <c:v>381</c:v>
                </c:pt>
                <c:pt idx="42">
                  <c:v>529</c:v>
                </c:pt>
                <c:pt idx="43">
                  <c:v>714</c:v>
                </c:pt>
                <c:pt idx="44">
                  <c:v>337</c:v>
                </c:pt>
                <c:pt idx="45">
                  <c:v>513</c:v>
                </c:pt>
                <c:pt idx="46">
                  <c:v>399</c:v>
                </c:pt>
                <c:pt idx="47">
                  <c:v>461</c:v>
                </c:pt>
                <c:pt idx="48">
                  <c:v>176</c:v>
                </c:pt>
                <c:pt idx="49">
                  <c:v>426</c:v>
                </c:pt>
                <c:pt idx="50" formatCode="0">
                  <c:v>419</c:v>
                </c:pt>
                <c:pt idx="51" formatCode="0">
                  <c:v>439</c:v>
                </c:pt>
                <c:pt idx="52" formatCode="0">
                  <c:v>485</c:v>
                </c:pt>
                <c:pt idx="53" formatCode="0">
                  <c:v>0</c:v>
                </c:pt>
                <c:pt idx="54" formatCode="0">
                  <c:v>325</c:v>
                </c:pt>
                <c:pt idx="55" formatCode="0">
                  <c:v>387</c:v>
                </c:pt>
                <c:pt idx="56" formatCode="0">
                  <c:v>291</c:v>
                </c:pt>
                <c:pt idx="57" formatCode="0">
                  <c:v>309</c:v>
                </c:pt>
                <c:pt idx="58" formatCode="0">
                  <c:v>325</c:v>
                </c:pt>
                <c:pt idx="59" formatCode="0">
                  <c:v>286</c:v>
                </c:pt>
                <c:pt idx="60" formatCode="0">
                  <c:v>319</c:v>
                </c:pt>
                <c:pt idx="61" formatCode="0">
                  <c:v>218</c:v>
                </c:pt>
                <c:pt idx="62" formatCode="0">
                  <c:v>354</c:v>
                </c:pt>
                <c:pt idx="63" formatCode="0">
                  <c:v>361</c:v>
                </c:pt>
                <c:pt idx="64" formatCode="0">
                  <c:v>351</c:v>
                </c:pt>
                <c:pt idx="65" formatCode="0">
                  <c:v>227</c:v>
                </c:pt>
                <c:pt idx="66" formatCode="0">
                  <c:v>244</c:v>
                </c:pt>
                <c:pt idx="67" formatCode="0">
                  <c:v>217</c:v>
                </c:pt>
                <c:pt idx="68" formatCode="0">
                  <c:v>222</c:v>
                </c:pt>
                <c:pt idx="69" formatCode="0">
                  <c:v>315</c:v>
                </c:pt>
                <c:pt idx="70" formatCode="0">
                  <c:v>276</c:v>
                </c:pt>
              </c:numCache>
            </c:numRef>
          </c:val>
          <c:extLst>
            <c:ext xmlns:c16="http://schemas.microsoft.com/office/drawing/2014/chart" uri="{C3380CC4-5D6E-409C-BE32-E72D297353CC}">
              <c16:uniqueId val="{00000000-A6A9-4AE2-967E-92AC603F11FB}"/>
            </c:ext>
          </c:extLst>
        </c:ser>
        <c:dLbls>
          <c:showLegendKey val="0"/>
          <c:showVal val="0"/>
          <c:showCatName val="0"/>
          <c:showSerName val="0"/>
          <c:showPercent val="0"/>
          <c:showBubbleSize val="0"/>
        </c:dLbls>
        <c:gapWidth val="150"/>
        <c:axId val="269658640"/>
        <c:axId val="269659032"/>
      </c:barChart>
      <c:catAx>
        <c:axId val="269658640"/>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69659032"/>
        <c:crosses val="autoZero"/>
        <c:auto val="0"/>
        <c:lblAlgn val="ctr"/>
        <c:lblOffset val="100"/>
        <c:noMultiLvlLbl val="0"/>
      </c:catAx>
      <c:valAx>
        <c:axId val="269659032"/>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69658640"/>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TSS</a:t>
            </a:r>
          </a:p>
        </c:rich>
      </c:tx>
      <c:layout>
        <c:manualLayout>
          <c:xMode val="edge"/>
          <c:yMode val="edge"/>
          <c:x val="2.0047582372617251E-2"/>
          <c:y val="2.3613754414297874E-2"/>
        </c:manualLayout>
      </c:layout>
      <c:overlay val="0"/>
    </c:title>
    <c:autoTitleDeleted val="0"/>
    <c:plotArea>
      <c:layout/>
      <c:barChart>
        <c:barDir val="col"/>
        <c:grouping val="clustered"/>
        <c:varyColors val="0"/>
        <c:ser>
          <c:idx val="0"/>
          <c:order val="0"/>
          <c:tx>
            <c:strRef>
              <c:f>'Water Quality - LDP5'!$K$8</c:f>
              <c:strCache>
                <c:ptCount val="1"/>
                <c:pt idx="0">
                  <c:v>TSS  (mg/L)</c:v>
                </c:pt>
              </c:strCache>
            </c:strRef>
          </c:tx>
          <c:spPr>
            <a:solidFill>
              <a:schemeClr val="tx1"/>
            </a:solidFill>
          </c:spPr>
          <c:invertIfNegative val="0"/>
          <c:cat>
            <c:numRef>
              <c:f>'Water Quality - LDP5'!$B$9:$B$172</c:f>
              <c:numCache>
                <c:formatCode>m/d/yyyy</c:formatCode>
                <c:ptCount val="164"/>
                <c:pt idx="0">
                  <c:v>41003</c:v>
                </c:pt>
                <c:pt idx="1">
                  <c:v>41017</c:v>
                </c:pt>
                <c:pt idx="2">
                  <c:v>41031</c:v>
                </c:pt>
                <c:pt idx="3">
                  <c:v>41045</c:v>
                </c:pt>
                <c:pt idx="4">
                  <c:v>41059</c:v>
                </c:pt>
                <c:pt idx="5">
                  <c:v>41073</c:v>
                </c:pt>
                <c:pt idx="6">
                  <c:v>41087</c:v>
                </c:pt>
                <c:pt idx="7">
                  <c:v>41101</c:v>
                </c:pt>
                <c:pt idx="8">
                  <c:v>41115</c:v>
                </c:pt>
                <c:pt idx="9">
                  <c:v>41129</c:v>
                </c:pt>
                <c:pt idx="10">
                  <c:v>41143</c:v>
                </c:pt>
                <c:pt idx="11">
                  <c:v>41157</c:v>
                </c:pt>
                <c:pt idx="12">
                  <c:v>41171</c:v>
                </c:pt>
                <c:pt idx="13">
                  <c:v>41185</c:v>
                </c:pt>
                <c:pt idx="14">
                  <c:v>41199</c:v>
                </c:pt>
                <c:pt idx="15">
                  <c:v>41213</c:v>
                </c:pt>
                <c:pt idx="16">
                  <c:v>41227</c:v>
                </c:pt>
                <c:pt idx="17">
                  <c:v>41241</c:v>
                </c:pt>
                <c:pt idx="18">
                  <c:v>41255</c:v>
                </c:pt>
                <c:pt idx="19">
                  <c:v>41267</c:v>
                </c:pt>
                <c:pt idx="20">
                  <c:v>41281</c:v>
                </c:pt>
                <c:pt idx="21">
                  <c:v>41292</c:v>
                </c:pt>
                <c:pt idx="22">
                  <c:v>41304</c:v>
                </c:pt>
                <c:pt idx="23">
                  <c:v>41318</c:v>
                </c:pt>
                <c:pt idx="24">
                  <c:v>41332</c:v>
                </c:pt>
                <c:pt idx="25">
                  <c:v>41346</c:v>
                </c:pt>
                <c:pt idx="26">
                  <c:v>41360</c:v>
                </c:pt>
                <c:pt idx="27">
                  <c:v>41374</c:v>
                </c:pt>
                <c:pt idx="28">
                  <c:v>41388</c:v>
                </c:pt>
                <c:pt idx="29">
                  <c:v>41402</c:v>
                </c:pt>
                <c:pt idx="30">
                  <c:v>41416</c:v>
                </c:pt>
                <c:pt idx="31">
                  <c:v>41430</c:v>
                </c:pt>
                <c:pt idx="32">
                  <c:v>41444</c:v>
                </c:pt>
                <c:pt idx="33">
                  <c:v>41458</c:v>
                </c:pt>
                <c:pt idx="34">
                  <c:v>41472</c:v>
                </c:pt>
                <c:pt idx="35">
                  <c:v>41485</c:v>
                </c:pt>
                <c:pt idx="36">
                  <c:v>41488</c:v>
                </c:pt>
                <c:pt idx="37">
                  <c:v>41502</c:v>
                </c:pt>
                <c:pt idx="38">
                  <c:v>41516</c:v>
                </c:pt>
                <c:pt idx="39">
                  <c:v>41530</c:v>
                </c:pt>
                <c:pt idx="40">
                  <c:v>41544</c:v>
                </c:pt>
                <c:pt idx="41">
                  <c:v>41558</c:v>
                </c:pt>
                <c:pt idx="42">
                  <c:v>41572</c:v>
                </c:pt>
                <c:pt idx="43">
                  <c:v>41586</c:v>
                </c:pt>
                <c:pt idx="44">
                  <c:v>41600</c:v>
                </c:pt>
                <c:pt idx="45">
                  <c:v>41614</c:v>
                </c:pt>
                <c:pt idx="46">
                  <c:v>41628</c:v>
                </c:pt>
                <c:pt idx="47">
                  <c:v>41642</c:v>
                </c:pt>
                <c:pt idx="48">
                  <c:v>41656</c:v>
                </c:pt>
                <c:pt idx="49">
                  <c:v>41670</c:v>
                </c:pt>
                <c:pt idx="50">
                  <c:v>41684</c:v>
                </c:pt>
                <c:pt idx="51">
                  <c:v>41698</c:v>
                </c:pt>
                <c:pt idx="52">
                  <c:v>41712</c:v>
                </c:pt>
                <c:pt idx="53">
                  <c:v>41726</c:v>
                </c:pt>
                <c:pt idx="54">
                  <c:v>41740</c:v>
                </c:pt>
                <c:pt idx="55">
                  <c:v>41752</c:v>
                </c:pt>
                <c:pt idx="56">
                  <c:v>41761</c:v>
                </c:pt>
                <c:pt idx="57">
                  <c:v>41775</c:v>
                </c:pt>
                <c:pt idx="58">
                  <c:v>41789</c:v>
                </c:pt>
                <c:pt idx="59">
                  <c:v>41803</c:v>
                </c:pt>
                <c:pt idx="60">
                  <c:v>41817</c:v>
                </c:pt>
                <c:pt idx="61">
                  <c:v>41843</c:v>
                </c:pt>
                <c:pt idx="62">
                  <c:v>41863</c:v>
                </c:pt>
                <c:pt idx="63">
                  <c:v>41884</c:v>
                </c:pt>
                <c:pt idx="64">
                  <c:v>41914</c:v>
                </c:pt>
                <c:pt idx="65">
                  <c:v>41946</c:v>
                </c:pt>
                <c:pt idx="66">
                  <c:v>41974</c:v>
                </c:pt>
                <c:pt idx="67">
                  <c:v>42009</c:v>
                </c:pt>
                <c:pt idx="68">
                  <c:v>42037</c:v>
                </c:pt>
                <c:pt idx="69">
                  <c:v>42066</c:v>
                </c:pt>
                <c:pt idx="70">
                  <c:v>42107</c:v>
                </c:pt>
                <c:pt idx="71">
                  <c:v>42130</c:v>
                </c:pt>
                <c:pt idx="72">
                  <c:v>42165</c:v>
                </c:pt>
                <c:pt idx="73">
                  <c:v>42208</c:v>
                </c:pt>
                <c:pt idx="74">
                  <c:v>42234</c:v>
                </c:pt>
                <c:pt idx="75">
                  <c:v>42263</c:v>
                </c:pt>
                <c:pt idx="76">
                  <c:v>42293</c:v>
                </c:pt>
                <c:pt idx="77">
                  <c:v>42327</c:v>
                </c:pt>
                <c:pt idx="78">
                  <c:v>42339</c:v>
                </c:pt>
                <c:pt idx="79">
                  <c:v>42380</c:v>
                </c:pt>
                <c:pt idx="80">
                  <c:v>42422</c:v>
                </c:pt>
                <c:pt idx="81">
                  <c:v>42445</c:v>
                </c:pt>
                <c:pt idx="82">
                  <c:v>42467</c:v>
                </c:pt>
                <c:pt idx="83">
                  <c:v>42507</c:v>
                </c:pt>
                <c:pt idx="84">
                  <c:v>42528</c:v>
                </c:pt>
                <c:pt idx="85">
                  <c:v>42571</c:v>
                </c:pt>
                <c:pt idx="86">
                  <c:v>42591</c:v>
                </c:pt>
                <c:pt idx="87">
                  <c:v>42619</c:v>
                </c:pt>
                <c:pt idx="88">
                  <c:v>42656</c:v>
                </c:pt>
                <c:pt idx="89">
                  <c:v>42677</c:v>
                </c:pt>
                <c:pt idx="90">
                  <c:v>42718</c:v>
                </c:pt>
                <c:pt idx="91">
                  <c:v>42747</c:v>
                </c:pt>
                <c:pt idx="92">
                  <c:v>42782</c:v>
                </c:pt>
                <c:pt idx="93">
                  <c:v>42810</c:v>
                </c:pt>
                <c:pt idx="94">
                  <c:v>42829</c:v>
                </c:pt>
                <c:pt idx="95">
                  <c:v>42873</c:v>
                </c:pt>
                <c:pt idx="96">
                  <c:v>42900</c:v>
                </c:pt>
                <c:pt idx="97">
                  <c:v>42936</c:v>
                </c:pt>
                <c:pt idx="98">
                  <c:v>42950</c:v>
                </c:pt>
                <c:pt idx="99">
                  <c:v>42982</c:v>
                </c:pt>
                <c:pt idx="100">
                  <c:v>43006</c:v>
                </c:pt>
                <c:pt idx="101">
                  <c:v>43017</c:v>
                </c:pt>
                <c:pt idx="102">
                  <c:v>43053</c:v>
                </c:pt>
                <c:pt idx="103">
                  <c:v>43090</c:v>
                </c:pt>
                <c:pt idx="104">
                  <c:v>43110</c:v>
                </c:pt>
                <c:pt idx="105">
                  <c:v>43137</c:v>
                </c:pt>
                <c:pt idx="106">
                  <c:v>43165</c:v>
                </c:pt>
                <c:pt idx="107">
                  <c:v>43201</c:v>
                </c:pt>
                <c:pt idx="108">
                  <c:v>43234</c:v>
                </c:pt>
                <c:pt idx="109">
                  <c:v>43257</c:v>
                </c:pt>
                <c:pt idx="110">
                  <c:v>43297</c:v>
                </c:pt>
                <c:pt idx="111">
                  <c:v>43299</c:v>
                </c:pt>
                <c:pt idx="112">
                  <c:v>43332</c:v>
                </c:pt>
                <c:pt idx="113">
                  <c:v>43357</c:v>
                </c:pt>
                <c:pt idx="114">
                  <c:v>43378</c:v>
                </c:pt>
                <c:pt idx="115">
                  <c:v>43427</c:v>
                </c:pt>
                <c:pt idx="116">
                  <c:v>43447</c:v>
                </c:pt>
                <c:pt idx="117">
                  <c:v>43474</c:v>
                </c:pt>
                <c:pt idx="118">
                  <c:v>43518</c:v>
                </c:pt>
                <c:pt idx="119">
                  <c:v>43531</c:v>
                </c:pt>
                <c:pt idx="120">
                  <c:v>43566</c:v>
                </c:pt>
                <c:pt idx="121">
                  <c:v>43588</c:v>
                </c:pt>
                <c:pt idx="122">
                  <c:v>43619</c:v>
                </c:pt>
                <c:pt idx="123">
                  <c:v>43648</c:v>
                </c:pt>
                <c:pt idx="124">
                  <c:v>43678</c:v>
                </c:pt>
                <c:pt idx="125">
                  <c:v>43710</c:v>
                </c:pt>
                <c:pt idx="126">
                  <c:v>43741</c:v>
                </c:pt>
                <c:pt idx="127">
                  <c:v>43770</c:v>
                </c:pt>
                <c:pt idx="128">
                  <c:v>43805</c:v>
                </c:pt>
                <c:pt idx="129">
                  <c:v>43836</c:v>
                </c:pt>
                <c:pt idx="130">
                  <c:v>43881</c:v>
                </c:pt>
                <c:pt idx="131">
                  <c:v>43910</c:v>
                </c:pt>
                <c:pt idx="132">
                  <c:v>43938</c:v>
                </c:pt>
                <c:pt idx="133">
                  <c:v>43971</c:v>
                </c:pt>
                <c:pt idx="134">
                  <c:v>44007</c:v>
                </c:pt>
                <c:pt idx="135">
                  <c:v>44029</c:v>
                </c:pt>
                <c:pt idx="136">
                  <c:v>44070</c:v>
                </c:pt>
                <c:pt idx="137">
                  <c:v>44098</c:v>
                </c:pt>
                <c:pt idx="138">
                  <c:v>44126</c:v>
                </c:pt>
                <c:pt idx="139">
                  <c:v>44151</c:v>
                </c:pt>
                <c:pt idx="140">
                  <c:v>44182</c:v>
                </c:pt>
                <c:pt idx="141">
                  <c:v>44208</c:v>
                </c:pt>
                <c:pt idx="142">
                  <c:v>44245</c:v>
                </c:pt>
                <c:pt idx="143">
                  <c:v>44272</c:v>
                </c:pt>
                <c:pt idx="144">
                  <c:v>44300</c:v>
                </c:pt>
                <c:pt idx="145">
                  <c:v>44329</c:v>
                </c:pt>
                <c:pt idx="146">
                  <c:v>44375</c:v>
                </c:pt>
                <c:pt idx="147">
                  <c:v>44397</c:v>
                </c:pt>
                <c:pt idx="148">
                  <c:v>44420</c:v>
                </c:pt>
                <c:pt idx="149">
                  <c:v>44453</c:v>
                </c:pt>
                <c:pt idx="150">
                  <c:v>44491</c:v>
                </c:pt>
                <c:pt idx="151">
                  <c:v>44515</c:v>
                </c:pt>
                <c:pt idx="152">
                  <c:v>44544</c:v>
                </c:pt>
                <c:pt idx="153">
                  <c:v>44578</c:v>
                </c:pt>
                <c:pt idx="154">
                  <c:v>44606</c:v>
                </c:pt>
                <c:pt idx="155">
                  <c:v>44634</c:v>
                </c:pt>
                <c:pt idx="156">
                  <c:v>44672</c:v>
                </c:pt>
                <c:pt idx="157">
                  <c:v>44700</c:v>
                </c:pt>
                <c:pt idx="158">
                  <c:v>44728</c:v>
                </c:pt>
                <c:pt idx="159">
                  <c:v>44762</c:v>
                </c:pt>
                <c:pt idx="160">
                  <c:v>44799</c:v>
                </c:pt>
                <c:pt idx="161">
                  <c:v>44827</c:v>
                </c:pt>
                <c:pt idx="162">
                  <c:v>44853</c:v>
                </c:pt>
                <c:pt idx="163">
                  <c:v>44883</c:v>
                </c:pt>
              </c:numCache>
            </c:numRef>
          </c:cat>
          <c:val>
            <c:numRef>
              <c:f>'Water Quality - LDP5'!$K$9:$K$172</c:f>
              <c:numCache>
                <c:formatCode>General</c:formatCode>
                <c:ptCount val="164"/>
                <c:pt idx="0">
                  <c:v>40</c:v>
                </c:pt>
                <c:pt idx="1">
                  <c:v>5</c:v>
                </c:pt>
                <c:pt idx="2">
                  <c:v>5</c:v>
                </c:pt>
                <c:pt idx="3">
                  <c:v>5</c:v>
                </c:pt>
                <c:pt idx="4">
                  <c:v>10</c:v>
                </c:pt>
                <c:pt idx="5">
                  <c:v>22</c:v>
                </c:pt>
                <c:pt idx="6">
                  <c:v>5</c:v>
                </c:pt>
                <c:pt idx="7">
                  <c:v>5</c:v>
                </c:pt>
                <c:pt idx="8">
                  <c:v>6</c:v>
                </c:pt>
                <c:pt idx="9">
                  <c:v>5</c:v>
                </c:pt>
                <c:pt idx="10">
                  <c:v>5</c:v>
                </c:pt>
                <c:pt idx="11">
                  <c:v>5</c:v>
                </c:pt>
                <c:pt idx="12">
                  <c:v>5</c:v>
                </c:pt>
                <c:pt idx="13">
                  <c:v>5</c:v>
                </c:pt>
                <c:pt idx="14">
                  <c:v>5</c:v>
                </c:pt>
                <c:pt idx="15">
                  <c:v>5</c:v>
                </c:pt>
                <c:pt idx="16">
                  <c:v>5</c:v>
                </c:pt>
                <c:pt idx="17">
                  <c:v>5</c:v>
                </c:pt>
                <c:pt idx="18">
                  <c:v>5</c:v>
                </c:pt>
                <c:pt idx="19">
                  <c:v>5</c:v>
                </c:pt>
                <c:pt idx="20">
                  <c:v>8</c:v>
                </c:pt>
                <c:pt idx="21">
                  <c:v>5</c:v>
                </c:pt>
                <c:pt idx="22">
                  <c:v>103</c:v>
                </c:pt>
                <c:pt idx="23">
                  <c:v>5</c:v>
                </c:pt>
                <c:pt idx="24">
                  <c:v>5</c:v>
                </c:pt>
                <c:pt idx="25">
                  <c:v>5</c:v>
                </c:pt>
                <c:pt idx="26">
                  <c:v>5</c:v>
                </c:pt>
                <c:pt idx="27">
                  <c:v>5</c:v>
                </c:pt>
                <c:pt idx="28">
                  <c:v>5</c:v>
                </c:pt>
                <c:pt idx="29">
                  <c:v>5</c:v>
                </c:pt>
                <c:pt idx="30">
                  <c:v>5</c:v>
                </c:pt>
                <c:pt idx="31">
                  <c:v>5</c:v>
                </c:pt>
                <c:pt idx="32">
                  <c:v>5</c:v>
                </c:pt>
                <c:pt idx="33">
                  <c:v>5</c:v>
                </c:pt>
                <c:pt idx="34">
                  <c:v>5</c:v>
                </c:pt>
                <c:pt idx="35">
                  <c:v>6</c:v>
                </c:pt>
                <c:pt idx="36">
                  <c:v>5</c:v>
                </c:pt>
                <c:pt idx="37">
                  <c:v>5</c:v>
                </c:pt>
                <c:pt idx="38">
                  <c:v>5</c:v>
                </c:pt>
                <c:pt idx="39">
                  <c:v>5</c:v>
                </c:pt>
                <c:pt idx="40">
                  <c:v>5</c:v>
                </c:pt>
                <c:pt idx="41">
                  <c:v>5</c:v>
                </c:pt>
                <c:pt idx="42">
                  <c:v>6</c:v>
                </c:pt>
                <c:pt idx="43">
                  <c:v>5</c:v>
                </c:pt>
                <c:pt idx="44">
                  <c:v>7</c:v>
                </c:pt>
                <c:pt idx="45">
                  <c:v>5</c:v>
                </c:pt>
                <c:pt idx="46">
                  <c:v>14</c:v>
                </c:pt>
                <c:pt idx="47">
                  <c:v>5</c:v>
                </c:pt>
                <c:pt idx="48">
                  <c:v>8</c:v>
                </c:pt>
                <c:pt idx="49">
                  <c:v>5</c:v>
                </c:pt>
                <c:pt idx="50">
                  <c:v>5</c:v>
                </c:pt>
                <c:pt idx="51">
                  <c:v>7</c:v>
                </c:pt>
                <c:pt idx="52">
                  <c:v>12</c:v>
                </c:pt>
                <c:pt idx="53">
                  <c:v>41</c:v>
                </c:pt>
                <c:pt idx="54">
                  <c:v>5</c:v>
                </c:pt>
                <c:pt idx="55">
                  <c:v>5</c:v>
                </c:pt>
                <c:pt idx="56">
                  <c:v>5</c:v>
                </c:pt>
                <c:pt idx="57">
                  <c:v>9</c:v>
                </c:pt>
                <c:pt idx="58">
                  <c:v>12</c:v>
                </c:pt>
                <c:pt idx="59">
                  <c:v>7</c:v>
                </c:pt>
                <c:pt idx="60">
                  <c:v>5</c:v>
                </c:pt>
                <c:pt idx="61">
                  <c:v>5</c:v>
                </c:pt>
                <c:pt idx="62">
                  <c:v>5</c:v>
                </c:pt>
                <c:pt idx="63">
                  <c:v>5</c:v>
                </c:pt>
                <c:pt idx="64">
                  <c:v>5</c:v>
                </c:pt>
                <c:pt idx="65">
                  <c:v>5</c:v>
                </c:pt>
                <c:pt idx="66">
                  <c:v>5</c:v>
                </c:pt>
                <c:pt idx="67">
                  <c:v>5</c:v>
                </c:pt>
                <c:pt idx="68">
                  <c:v>5</c:v>
                </c:pt>
                <c:pt idx="69">
                  <c:v>5</c:v>
                </c:pt>
                <c:pt idx="70">
                  <c:v>6</c:v>
                </c:pt>
                <c:pt idx="71">
                  <c:v>5</c:v>
                </c:pt>
                <c:pt idx="72">
                  <c:v>5</c:v>
                </c:pt>
                <c:pt idx="73">
                  <c:v>8</c:v>
                </c:pt>
                <c:pt idx="74">
                  <c:v>5</c:v>
                </c:pt>
                <c:pt idx="75">
                  <c:v>9</c:v>
                </c:pt>
                <c:pt idx="76">
                  <c:v>11</c:v>
                </c:pt>
                <c:pt idx="77">
                  <c:v>18</c:v>
                </c:pt>
                <c:pt idx="78">
                  <c:v>29</c:v>
                </c:pt>
                <c:pt idx="79">
                  <c:v>5</c:v>
                </c:pt>
                <c:pt idx="80">
                  <c:v>15</c:v>
                </c:pt>
                <c:pt idx="81">
                  <c:v>16</c:v>
                </c:pt>
                <c:pt idx="82">
                  <c:v>5</c:v>
                </c:pt>
                <c:pt idx="83">
                  <c:v>5</c:v>
                </c:pt>
                <c:pt idx="84">
                  <c:v>39</c:v>
                </c:pt>
                <c:pt idx="85">
                  <c:v>5</c:v>
                </c:pt>
                <c:pt idx="86">
                  <c:v>5</c:v>
                </c:pt>
                <c:pt idx="87">
                  <c:v>5</c:v>
                </c:pt>
                <c:pt idx="88">
                  <c:v>5</c:v>
                </c:pt>
                <c:pt idx="89">
                  <c:v>5</c:v>
                </c:pt>
                <c:pt idx="90">
                  <c:v>5</c:v>
                </c:pt>
                <c:pt idx="91">
                  <c:v>8</c:v>
                </c:pt>
                <c:pt idx="92">
                  <c:v>5</c:v>
                </c:pt>
                <c:pt idx="93">
                  <c:v>5</c:v>
                </c:pt>
                <c:pt idx="94">
                  <c:v>8</c:v>
                </c:pt>
                <c:pt idx="95">
                  <c:v>5</c:v>
                </c:pt>
                <c:pt idx="96">
                  <c:v>10</c:v>
                </c:pt>
                <c:pt idx="97">
                  <c:v>8</c:v>
                </c:pt>
                <c:pt idx="98">
                  <c:v>5</c:v>
                </c:pt>
                <c:pt idx="99">
                  <c:v>5</c:v>
                </c:pt>
                <c:pt idx="100">
                  <c:v>6</c:v>
                </c:pt>
                <c:pt idx="101">
                  <c:v>5</c:v>
                </c:pt>
                <c:pt idx="102">
                  <c:v>18</c:v>
                </c:pt>
                <c:pt idx="103">
                  <c:v>5</c:v>
                </c:pt>
                <c:pt idx="104">
                  <c:v>5</c:v>
                </c:pt>
                <c:pt idx="105">
                  <c:v>5</c:v>
                </c:pt>
                <c:pt idx="106">
                  <c:v>5</c:v>
                </c:pt>
                <c:pt idx="107">
                  <c:v>5</c:v>
                </c:pt>
                <c:pt idx="108">
                  <c:v>5</c:v>
                </c:pt>
                <c:pt idx="109">
                  <c:v>5</c:v>
                </c:pt>
                <c:pt idx="110">
                  <c:v>5</c:v>
                </c:pt>
                <c:pt idx="111">
                  <c:v>5</c:v>
                </c:pt>
                <c:pt idx="112">
                  <c:v>5</c:v>
                </c:pt>
                <c:pt idx="113">
                  <c:v>5</c:v>
                </c:pt>
                <c:pt idx="114">
                  <c:v>5</c:v>
                </c:pt>
                <c:pt idx="115">
                  <c:v>7</c:v>
                </c:pt>
                <c:pt idx="116">
                  <c:v>11</c:v>
                </c:pt>
                <c:pt idx="117">
                  <c:v>5</c:v>
                </c:pt>
                <c:pt idx="118">
                  <c:v>5</c:v>
                </c:pt>
                <c:pt idx="119">
                  <c:v>5</c:v>
                </c:pt>
                <c:pt idx="120">
                  <c:v>5</c:v>
                </c:pt>
                <c:pt idx="121">
                  <c:v>5</c:v>
                </c:pt>
                <c:pt idx="122">
                  <c:v>8</c:v>
                </c:pt>
                <c:pt idx="123">
                  <c:v>5</c:v>
                </c:pt>
                <c:pt idx="124">
                  <c:v>10</c:v>
                </c:pt>
                <c:pt idx="125">
                  <c:v>5</c:v>
                </c:pt>
                <c:pt idx="126">
                  <c:v>5</c:v>
                </c:pt>
                <c:pt idx="127">
                  <c:v>5</c:v>
                </c:pt>
                <c:pt idx="128">
                  <c:v>5</c:v>
                </c:pt>
                <c:pt idx="129">
                  <c:v>5</c:v>
                </c:pt>
                <c:pt idx="130">
                  <c:v>15</c:v>
                </c:pt>
                <c:pt idx="131">
                  <c:v>5</c:v>
                </c:pt>
                <c:pt idx="132">
                  <c:v>5</c:v>
                </c:pt>
                <c:pt idx="133">
                  <c:v>5</c:v>
                </c:pt>
                <c:pt idx="134">
                  <c:v>5</c:v>
                </c:pt>
                <c:pt idx="135">
                  <c:v>5</c:v>
                </c:pt>
                <c:pt idx="136">
                  <c:v>5</c:v>
                </c:pt>
                <c:pt idx="137">
                  <c:v>5</c:v>
                </c:pt>
                <c:pt idx="138">
                  <c:v>34</c:v>
                </c:pt>
                <c:pt idx="139">
                  <c:v>5</c:v>
                </c:pt>
                <c:pt idx="140">
                  <c:v>5</c:v>
                </c:pt>
                <c:pt idx="141">
                  <c:v>5</c:v>
                </c:pt>
                <c:pt idx="142">
                  <c:v>18</c:v>
                </c:pt>
                <c:pt idx="143">
                  <c:v>5</c:v>
                </c:pt>
                <c:pt idx="144">
                  <c:v>8</c:v>
                </c:pt>
                <c:pt idx="145">
                  <c:v>5</c:v>
                </c:pt>
                <c:pt idx="146">
                  <c:v>5</c:v>
                </c:pt>
                <c:pt idx="147">
                  <c:v>5</c:v>
                </c:pt>
                <c:pt idx="148">
                  <c:v>5</c:v>
                </c:pt>
                <c:pt idx="149">
                  <c:v>5</c:v>
                </c:pt>
                <c:pt idx="150">
                  <c:v>10</c:v>
                </c:pt>
                <c:pt idx="151">
                  <c:v>11</c:v>
                </c:pt>
                <c:pt idx="152">
                  <c:v>5</c:v>
                </c:pt>
                <c:pt idx="153">
                  <c:v>5</c:v>
                </c:pt>
                <c:pt idx="154">
                  <c:v>5</c:v>
                </c:pt>
                <c:pt idx="155">
                  <c:v>7</c:v>
                </c:pt>
                <c:pt idx="156">
                  <c:v>10</c:v>
                </c:pt>
                <c:pt idx="157">
                  <c:v>5</c:v>
                </c:pt>
                <c:pt idx="158">
                  <c:v>5</c:v>
                </c:pt>
                <c:pt idx="159">
                  <c:v>9</c:v>
                </c:pt>
                <c:pt idx="160">
                  <c:v>5</c:v>
                </c:pt>
                <c:pt idx="161">
                  <c:v>5</c:v>
                </c:pt>
                <c:pt idx="162">
                  <c:v>9</c:v>
                </c:pt>
                <c:pt idx="163">
                  <c:v>5</c:v>
                </c:pt>
              </c:numCache>
            </c:numRef>
          </c:val>
          <c:extLst>
            <c:ext xmlns:c16="http://schemas.microsoft.com/office/drawing/2014/chart" uri="{C3380CC4-5D6E-409C-BE32-E72D297353CC}">
              <c16:uniqueId val="{00000000-59FA-4E2C-BBBD-D47C2D0EF7AA}"/>
            </c:ext>
          </c:extLst>
        </c:ser>
        <c:dLbls>
          <c:showLegendKey val="0"/>
          <c:showVal val="0"/>
          <c:showCatName val="0"/>
          <c:showSerName val="0"/>
          <c:showPercent val="0"/>
          <c:showBubbleSize val="0"/>
        </c:dLbls>
        <c:gapWidth val="150"/>
        <c:axId val="270122576"/>
        <c:axId val="270087256"/>
      </c:barChart>
      <c:lineChart>
        <c:grouping val="standard"/>
        <c:varyColors val="0"/>
        <c:ser>
          <c:idx val="1"/>
          <c:order val="1"/>
          <c:tx>
            <c:strRef>
              <c:f>'Water Quality - LDP5'!$L$8</c:f>
              <c:strCache>
                <c:ptCount val="1"/>
                <c:pt idx="0">
                  <c:v>TSS
(mg/L)
EPL 100 Percentile Limit</c:v>
                </c:pt>
              </c:strCache>
            </c:strRef>
          </c:tx>
          <c:spPr>
            <a:ln>
              <a:solidFill>
                <a:srgbClr val="A4C8E1"/>
              </a:solidFill>
            </a:ln>
          </c:spPr>
          <c:marker>
            <c:symbol val="none"/>
          </c:marker>
          <c:cat>
            <c:numRef>
              <c:f>'Water Quality - LDP5'!$B$9:$B$172</c:f>
              <c:numCache>
                <c:formatCode>m/d/yyyy</c:formatCode>
                <c:ptCount val="164"/>
                <c:pt idx="0">
                  <c:v>41003</c:v>
                </c:pt>
                <c:pt idx="1">
                  <c:v>41017</c:v>
                </c:pt>
                <c:pt idx="2">
                  <c:v>41031</c:v>
                </c:pt>
                <c:pt idx="3">
                  <c:v>41045</c:v>
                </c:pt>
                <c:pt idx="4">
                  <c:v>41059</c:v>
                </c:pt>
                <c:pt idx="5">
                  <c:v>41073</c:v>
                </c:pt>
                <c:pt idx="6">
                  <c:v>41087</c:v>
                </c:pt>
                <c:pt idx="7">
                  <c:v>41101</c:v>
                </c:pt>
                <c:pt idx="8">
                  <c:v>41115</c:v>
                </c:pt>
                <c:pt idx="9">
                  <c:v>41129</c:v>
                </c:pt>
                <c:pt idx="10">
                  <c:v>41143</c:v>
                </c:pt>
                <c:pt idx="11">
                  <c:v>41157</c:v>
                </c:pt>
                <c:pt idx="12">
                  <c:v>41171</c:v>
                </c:pt>
                <c:pt idx="13">
                  <c:v>41185</c:v>
                </c:pt>
                <c:pt idx="14">
                  <c:v>41199</c:v>
                </c:pt>
                <c:pt idx="15">
                  <c:v>41213</c:v>
                </c:pt>
                <c:pt idx="16">
                  <c:v>41227</c:v>
                </c:pt>
                <c:pt idx="17">
                  <c:v>41241</c:v>
                </c:pt>
                <c:pt idx="18">
                  <c:v>41255</c:v>
                </c:pt>
                <c:pt idx="19">
                  <c:v>41267</c:v>
                </c:pt>
                <c:pt idx="20">
                  <c:v>41281</c:v>
                </c:pt>
                <c:pt idx="21">
                  <c:v>41292</c:v>
                </c:pt>
                <c:pt idx="22">
                  <c:v>41304</c:v>
                </c:pt>
                <c:pt idx="23">
                  <c:v>41318</c:v>
                </c:pt>
                <c:pt idx="24">
                  <c:v>41332</c:v>
                </c:pt>
                <c:pt idx="25">
                  <c:v>41346</c:v>
                </c:pt>
                <c:pt idx="26">
                  <c:v>41360</c:v>
                </c:pt>
                <c:pt idx="27">
                  <c:v>41374</c:v>
                </c:pt>
                <c:pt idx="28">
                  <c:v>41388</c:v>
                </c:pt>
                <c:pt idx="29">
                  <c:v>41402</c:v>
                </c:pt>
                <c:pt idx="30">
                  <c:v>41416</c:v>
                </c:pt>
                <c:pt idx="31">
                  <c:v>41430</c:v>
                </c:pt>
                <c:pt idx="32">
                  <c:v>41444</c:v>
                </c:pt>
                <c:pt idx="33">
                  <c:v>41458</c:v>
                </c:pt>
                <c:pt idx="34">
                  <c:v>41472</c:v>
                </c:pt>
                <c:pt idx="35">
                  <c:v>41485</c:v>
                </c:pt>
                <c:pt idx="36">
                  <c:v>41488</c:v>
                </c:pt>
                <c:pt idx="37">
                  <c:v>41502</c:v>
                </c:pt>
                <c:pt idx="38">
                  <c:v>41516</c:v>
                </c:pt>
                <c:pt idx="39">
                  <c:v>41530</c:v>
                </c:pt>
                <c:pt idx="40">
                  <c:v>41544</c:v>
                </c:pt>
                <c:pt idx="41">
                  <c:v>41558</c:v>
                </c:pt>
                <c:pt idx="42">
                  <c:v>41572</c:v>
                </c:pt>
                <c:pt idx="43">
                  <c:v>41586</c:v>
                </c:pt>
                <c:pt idx="44">
                  <c:v>41600</c:v>
                </c:pt>
                <c:pt idx="45">
                  <c:v>41614</c:v>
                </c:pt>
                <c:pt idx="46">
                  <c:v>41628</c:v>
                </c:pt>
                <c:pt idx="47">
                  <c:v>41642</c:v>
                </c:pt>
                <c:pt idx="48">
                  <c:v>41656</c:v>
                </c:pt>
                <c:pt idx="49">
                  <c:v>41670</c:v>
                </c:pt>
                <c:pt idx="50">
                  <c:v>41684</c:v>
                </c:pt>
                <c:pt idx="51">
                  <c:v>41698</c:v>
                </c:pt>
                <c:pt idx="52">
                  <c:v>41712</c:v>
                </c:pt>
                <c:pt idx="53">
                  <c:v>41726</c:v>
                </c:pt>
                <c:pt idx="54">
                  <c:v>41740</c:v>
                </c:pt>
                <c:pt idx="55">
                  <c:v>41752</c:v>
                </c:pt>
                <c:pt idx="56">
                  <c:v>41761</c:v>
                </c:pt>
                <c:pt idx="57">
                  <c:v>41775</c:v>
                </c:pt>
                <c:pt idx="58">
                  <c:v>41789</c:v>
                </c:pt>
                <c:pt idx="59">
                  <c:v>41803</c:v>
                </c:pt>
                <c:pt idx="60">
                  <c:v>41817</c:v>
                </c:pt>
                <c:pt idx="61">
                  <c:v>41843</c:v>
                </c:pt>
                <c:pt idx="62">
                  <c:v>41863</c:v>
                </c:pt>
                <c:pt idx="63">
                  <c:v>41884</c:v>
                </c:pt>
                <c:pt idx="64">
                  <c:v>41914</c:v>
                </c:pt>
                <c:pt idx="65">
                  <c:v>41946</c:v>
                </c:pt>
                <c:pt idx="66">
                  <c:v>41974</c:v>
                </c:pt>
                <c:pt idx="67">
                  <c:v>42009</c:v>
                </c:pt>
                <c:pt idx="68">
                  <c:v>42037</c:v>
                </c:pt>
                <c:pt idx="69">
                  <c:v>42066</c:v>
                </c:pt>
                <c:pt idx="70">
                  <c:v>42107</c:v>
                </c:pt>
                <c:pt idx="71">
                  <c:v>42130</c:v>
                </c:pt>
                <c:pt idx="72">
                  <c:v>42165</c:v>
                </c:pt>
                <c:pt idx="73">
                  <c:v>42208</c:v>
                </c:pt>
                <c:pt idx="74">
                  <c:v>42234</c:v>
                </c:pt>
                <c:pt idx="75">
                  <c:v>42263</c:v>
                </c:pt>
                <c:pt idx="76">
                  <c:v>42293</c:v>
                </c:pt>
                <c:pt idx="77">
                  <c:v>42327</c:v>
                </c:pt>
                <c:pt idx="78">
                  <c:v>42339</c:v>
                </c:pt>
                <c:pt idx="79">
                  <c:v>42380</c:v>
                </c:pt>
                <c:pt idx="80">
                  <c:v>42422</c:v>
                </c:pt>
                <c:pt idx="81">
                  <c:v>42445</c:v>
                </c:pt>
                <c:pt idx="82">
                  <c:v>42467</c:v>
                </c:pt>
                <c:pt idx="83">
                  <c:v>42507</c:v>
                </c:pt>
                <c:pt idx="84">
                  <c:v>42528</c:v>
                </c:pt>
                <c:pt idx="85">
                  <c:v>42571</c:v>
                </c:pt>
                <c:pt idx="86">
                  <c:v>42591</c:v>
                </c:pt>
                <c:pt idx="87">
                  <c:v>42619</c:v>
                </c:pt>
                <c:pt idx="88">
                  <c:v>42656</c:v>
                </c:pt>
                <c:pt idx="89">
                  <c:v>42677</c:v>
                </c:pt>
                <c:pt idx="90">
                  <c:v>42718</c:v>
                </c:pt>
                <c:pt idx="91">
                  <c:v>42747</c:v>
                </c:pt>
                <c:pt idx="92">
                  <c:v>42782</c:v>
                </c:pt>
                <c:pt idx="93">
                  <c:v>42810</c:v>
                </c:pt>
                <c:pt idx="94">
                  <c:v>42829</c:v>
                </c:pt>
                <c:pt idx="95">
                  <c:v>42873</c:v>
                </c:pt>
                <c:pt idx="96">
                  <c:v>42900</c:v>
                </c:pt>
                <c:pt idx="97">
                  <c:v>42936</c:v>
                </c:pt>
                <c:pt idx="98">
                  <c:v>42950</c:v>
                </c:pt>
                <c:pt idx="99">
                  <c:v>42982</c:v>
                </c:pt>
                <c:pt idx="100">
                  <c:v>43006</c:v>
                </c:pt>
                <c:pt idx="101">
                  <c:v>43017</c:v>
                </c:pt>
                <c:pt idx="102">
                  <c:v>43053</c:v>
                </c:pt>
                <c:pt idx="103">
                  <c:v>43090</c:v>
                </c:pt>
                <c:pt idx="104">
                  <c:v>43110</c:v>
                </c:pt>
                <c:pt idx="105">
                  <c:v>43137</c:v>
                </c:pt>
                <c:pt idx="106">
                  <c:v>43165</c:v>
                </c:pt>
                <c:pt idx="107">
                  <c:v>43201</c:v>
                </c:pt>
                <c:pt idx="108">
                  <c:v>43234</c:v>
                </c:pt>
                <c:pt idx="109">
                  <c:v>43257</c:v>
                </c:pt>
                <c:pt idx="110">
                  <c:v>43297</c:v>
                </c:pt>
                <c:pt idx="111">
                  <c:v>43299</c:v>
                </c:pt>
                <c:pt idx="112">
                  <c:v>43332</c:v>
                </c:pt>
                <c:pt idx="113">
                  <c:v>43357</c:v>
                </c:pt>
                <c:pt idx="114">
                  <c:v>43378</c:v>
                </c:pt>
                <c:pt idx="115">
                  <c:v>43427</c:v>
                </c:pt>
                <c:pt idx="116">
                  <c:v>43447</c:v>
                </c:pt>
                <c:pt idx="117">
                  <c:v>43474</c:v>
                </c:pt>
                <c:pt idx="118">
                  <c:v>43518</c:v>
                </c:pt>
                <c:pt idx="119">
                  <c:v>43531</c:v>
                </c:pt>
                <c:pt idx="120">
                  <c:v>43566</c:v>
                </c:pt>
                <c:pt idx="121">
                  <c:v>43588</c:v>
                </c:pt>
                <c:pt idx="122">
                  <c:v>43619</c:v>
                </c:pt>
                <c:pt idx="123">
                  <c:v>43648</c:v>
                </c:pt>
                <c:pt idx="124">
                  <c:v>43678</c:v>
                </c:pt>
                <c:pt idx="125">
                  <c:v>43710</c:v>
                </c:pt>
                <c:pt idx="126">
                  <c:v>43741</c:v>
                </c:pt>
                <c:pt idx="127">
                  <c:v>43770</c:v>
                </c:pt>
                <c:pt idx="128">
                  <c:v>43805</c:v>
                </c:pt>
                <c:pt idx="129">
                  <c:v>43836</c:v>
                </c:pt>
                <c:pt idx="130">
                  <c:v>43881</c:v>
                </c:pt>
                <c:pt idx="131">
                  <c:v>43910</c:v>
                </c:pt>
                <c:pt idx="132">
                  <c:v>43938</c:v>
                </c:pt>
                <c:pt idx="133">
                  <c:v>43971</c:v>
                </c:pt>
                <c:pt idx="134">
                  <c:v>44007</c:v>
                </c:pt>
                <c:pt idx="135">
                  <c:v>44029</c:v>
                </c:pt>
                <c:pt idx="136">
                  <c:v>44070</c:v>
                </c:pt>
                <c:pt idx="137">
                  <c:v>44098</c:v>
                </c:pt>
                <c:pt idx="138">
                  <c:v>44126</c:v>
                </c:pt>
                <c:pt idx="139">
                  <c:v>44151</c:v>
                </c:pt>
                <c:pt idx="140">
                  <c:v>44182</c:v>
                </c:pt>
                <c:pt idx="141">
                  <c:v>44208</c:v>
                </c:pt>
                <c:pt idx="142">
                  <c:v>44245</c:v>
                </c:pt>
                <c:pt idx="143">
                  <c:v>44272</c:v>
                </c:pt>
                <c:pt idx="144">
                  <c:v>44300</c:v>
                </c:pt>
                <c:pt idx="145">
                  <c:v>44329</c:v>
                </c:pt>
                <c:pt idx="146">
                  <c:v>44375</c:v>
                </c:pt>
                <c:pt idx="147">
                  <c:v>44397</c:v>
                </c:pt>
                <c:pt idx="148">
                  <c:v>44420</c:v>
                </c:pt>
                <c:pt idx="149">
                  <c:v>44453</c:v>
                </c:pt>
                <c:pt idx="150">
                  <c:v>44491</c:v>
                </c:pt>
                <c:pt idx="151">
                  <c:v>44515</c:v>
                </c:pt>
                <c:pt idx="152">
                  <c:v>44544</c:v>
                </c:pt>
                <c:pt idx="153">
                  <c:v>44578</c:v>
                </c:pt>
                <c:pt idx="154">
                  <c:v>44606</c:v>
                </c:pt>
                <c:pt idx="155">
                  <c:v>44634</c:v>
                </c:pt>
                <c:pt idx="156">
                  <c:v>44672</c:v>
                </c:pt>
                <c:pt idx="157">
                  <c:v>44700</c:v>
                </c:pt>
                <c:pt idx="158">
                  <c:v>44728</c:v>
                </c:pt>
                <c:pt idx="159">
                  <c:v>44762</c:v>
                </c:pt>
                <c:pt idx="160">
                  <c:v>44799</c:v>
                </c:pt>
                <c:pt idx="161">
                  <c:v>44827</c:v>
                </c:pt>
                <c:pt idx="162">
                  <c:v>44853</c:v>
                </c:pt>
                <c:pt idx="163">
                  <c:v>44883</c:v>
                </c:pt>
              </c:numCache>
            </c:numRef>
          </c:cat>
          <c:val>
            <c:numRef>
              <c:f>'Water Quality - LDP5'!$L$9:$L$172</c:f>
              <c:numCache>
                <c:formatCode>0</c:formatCode>
                <c:ptCount val="164"/>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30</c:v>
                </c:pt>
                <c:pt idx="36">
                  <c:v>30</c:v>
                </c:pt>
                <c:pt idx="37">
                  <c:v>30</c:v>
                </c:pt>
                <c:pt idx="38">
                  <c:v>30</c:v>
                </c:pt>
                <c:pt idx="39">
                  <c:v>30</c:v>
                </c:pt>
                <c:pt idx="40">
                  <c:v>30</c:v>
                </c:pt>
                <c:pt idx="41">
                  <c:v>30</c:v>
                </c:pt>
                <c:pt idx="42">
                  <c:v>30</c:v>
                </c:pt>
                <c:pt idx="43">
                  <c:v>30</c:v>
                </c:pt>
                <c:pt idx="44">
                  <c:v>30</c:v>
                </c:pt>
                <c:pt idx="45">
                  <c:v>30</c:v>
                </c:pt>
                <c:pt idx="46">
                  <c:v>30</c:v>
                </c:pt>
                <c:pt idx="47">
                  <c:v>30</c:v>
                </c:pt>
                <c:pt idx="48">
                  <c:v>30</c:v>
                </c:pt>
                <c:pt idx="49">
                  <c:v>30</c:v>
                </c:pt>
                <c:pt idx="50">
                  <c:v>30</c:v>
                </c:pt>
                <c:pt idx="51">
                  <c:v>30</c:v>
                </c:pt>
                <c:pt idx="52">
                  <c:v>30</c:v>
                </c:pt>
                <c:pt idx="53">
                  <c:v>30</c:v>
                </c:pt>
                <c:pt idx="54">
                  <c:v>30</c:v>
                </c:pt>
                <c:pt idx="55">
                  <c:v>30</c:v>
                </c:pt>
                <c:pt idx="56">
                  <c:v>30</c:v>
                </c:pt>
                <c:pt idx="57">
                  <c:v>30</c:v>
                </c:pt>
                <c:pt idx="58">
                  <c:v>30</c:v>
                </c:pt>
                <c:pt idx="59">
                  <c:v>30</c:v>
                </c:pt>
                <c:pt idx="60">
                  <c:v>30</c:v>
                </c:pt>
                <c:pt idx="61">
                  <c:v>30</c:v>
                </c:pt>
                <c:pt idx="62">
                  <c:v>30</c:v>
                </c:pt>
                <c:pt idx="63">
                  <c:v>30</c:v>
                </c:pt>
                <c:pt idx="64">
                  <c:v>30</c:v>
                </c:pt>
                <c:pt idx="65">
                  <c:v>30</c:v>
                </c:pt>
                <c:pt idx="66">
                  <c:v>30</c:v>
                </c:pt>
                <c:pt idx="67">
                  <c:v>30</c:v>
                </c:pt>
                <c:pt idx="68">
                  <c:v>30</c:v>
                </c:pt>
                <c:pt idx="69">
                  <c:v>30</c:v>
                </c:pt>
                <c:pt idx="70">
                  <c:v>30</c:v>
                </c:pt>
                <c:pt idx="71">
                  <c:v>30</c:v>
                </c:pt>
                <c:pt idx="72">
                  <c:v>30</c:v>
                </c:pt>
                <c:pt idx="73">
                  <c:v>30</c:v>
                </c:pt>
                <c:pt idx="74">
                  <c:v>30</c:v>
                </c:pt>
                <c:pt idx="75">
                  <c:v>30</c:v>
                </c:pt>
                <c:pt idx="76">
                  <c:v>30</c:v>
                </c:pt>
                <c:pt idx="77">
                  <c:v>30</c:v>
                </c:pt>
                <c:pt idx="78">
                  <c:v>30</c:v>
                </c:pt>
                <c:pt idx="79">
                  <c:v>30</c:v>
                </c:pt>
                <c:pt idx="80">
                  <c:v>30</c:v>
                </c:pt>
                <c:pt idx="81">
                  <c:v>30</c:v>
                </c:pt>
                <c:pt idx="82">
                  <c:v>30</c:v>
                </c:pt>
                <c:pt idx="83">
                  <c:v>30</c:v>
                </c:pt>
                <c:pt idx="84">
                  <c:v>30</c:v>
                </c:pt>
                <c:pt idx="85">
                  <c:v>30</c:v>
                </c:pt>
                <c:pt idx="86">
                  <c:v>30</c:v>
                </c:pt>
                <c:pt idx="87">
                  <c:v>30</c:v>
                </c:pt>
                <c:pt idx="88">
                  <c:v>30</c:v>
                </c:pt>
                <c:pt idx="89">
                  <c:v>30</c:v>
                </c:pt>
                <c:pt idx="90">
                  <c:v>30</c:v>
                </c:pt>
                <c:pt idx="91">
                  <c:v>30</c:v>
                </c:pt>
                <c:pt idx="92">
                  <c:v>30</c:v>
                </c:pt>
                <c:pt idx="93">
                  <c:v>30</c:v>
                </c:pt>
                <c:pt idx="94">
                  <c:v>30</c:v>
                </c:pt>
                <c:pt idx="95">
                  <c:v>30</c:v>
                </c:pt>
                <c:pt idx="96">
                  <c:v>30</c:v>
                </c:pt>
                <c:pt idx="97">
                  <c:v>30</c:v>
                </c:pt>
                <c:pt idx="98">
                  <c:v>30</c:v>
                </c:pt>
                <c:pt idx="99">
                  <c:v>30</c:v>
                </c:pt>
                <c:pt idx="100">
                  <c:v>30</c:v>
                </c:pt>
                <c:pt idx="101">
                  <c:v>30</c:v>
                </c:pt>
                <c:pt idx="102">
                  <c:v>30</c:v>
                </c:pt>
                <c:pt idx="103">
                  <c:v>30</c:v>
                </c:pt>
                <c:pt idx="104">
                  <c:v>30</c:v>
                </c:pt>
                <c:pt idx="105">
                  <c:v>30</c:v>
                </c:pt>
                <c:pt idx="106">
                  <c:v>30</c:v>
                </c:pt>
                <c:pt idx="107">
                  <c:v>30</c:v>
                </c:pt>
                <c:pt idx="108">
                  <c:v>30</c:v>
                </c:pt>
                <c:pt idx="109">
                  <c:v>30</c:v>
                </c:pt>
                <c:pt idx="110">
                  <c:v>30</c:v>
                </c:pt>
                <c:pt idx="111">
                  <c:v>30</c:v>
                </c:pt>
                <c:pt idx="112">
                  <c:v>30</c:v>
                </c:pt>
                <c:pt idx="113">
                  <c:v>30</c:v>
                </c:pt>
                <c:pt idx="114">
                  <c:v>30</c:v>
                </c:pt>
                <c:pt idx="115">
                  <c:v>30</c:v>
                </c:pt>
                <c:pt idx="116">
                  <c:v>30</c:v>
                </c:pt>
                <c:pt idx="117">
                  <c:v>30</c:v>
                </c:pt>
                <c:pt idx="118">
                  <c:v>30</c:v>
                </c:pt>
                <c:pt idx="119">
                  <c:v>30</c:v>
                </c:pt>
                <c:pt idx="120">
                  <c:v>30</c:v>
                </c:pt>
                <c:pt idx="121">
                  <c:v>30</c:v>
                </c:pt>
                <c:pt idx="122">
                  <c:v>30</c:v>
                </c:pt>
                <c:pt idx="123">
                  <c:v>30</c:v>
                </c:pt>
                <c:pt idx="124">
                  <c:v>30</c:v>
                </c:pt>
                <c:pt idx="125">
                  <c:v>30</c:v>
                </c:pt>
                <c:pt idx="126">
                  <c:v>30</c:v>
                </c:pt>
                <c:pt idx="127">
                  <c:v>30</c:v>
                </c:pt>
                <c:pt idx="128">
                  <c:v>30</c:v>
                </c:pt>
                <c:pt idx="129">
                  <c:v>30</c:v>
                </c:pt>
                <c:pt idx="130">
                  <c:v>30</c:v>
                </c:pt>
                <c:pt idx="131">
                  <c:v>30</c:v>
                </c:pt>
                <c:pt idx="132">
                  <c:v>30</c:v>
                </c:pt>
                <c:pt idx="133">
                  <c:v>30</c:v>
                </c:pt>
                <c:pt idx="134">
                  <c:v>30</c:v>
                </c:pt>
                <c:pt idx="135">
                  <c:v>30</c:v>
                </c:pt>
                <c:pt idx="136">
                  <c:v>30</c:v>
                </c:pt>
                <c:pt idx="137">
                  <c:v>30</c:v>
                </c:pt>
                <c:pt idx="138">
                  <c:v>30</c:v>
                </c:pt>
                <c:pt idx="139">
                  <c:v>30</c:v>
                </c:pt>
                <c:pt idx="140">
                  <c:v>30</c:v>
                </c:pt>
                <c:pt idx="141">
                  <c:v>30</c:v>
                </c:pt>
                <c:pt idx="142">
                  <c:v>30</c:v>
                </c:pt>
                <c:pt idx="143">
                  <c:v>30</c:v>
                </c:pt>
                <c:pt idx="144">
                  <c:v>30</c:v>
                </c:pt>
                <c:pt idx="145">
                  <c:v>30</c:v>
                </c:pt>
                <c:pt idx="146">
                  <c:v>30</c:v>
                </c:pt>
                <c:pt idx="147">
                  <c:v>30</c:v>
                </c:pt>
                <c:pt idx="148">
                  <c:v>30</c:v>
                </c:pt>
                <c:pt idx="149">
                  <c:v>30</c:v>
                </c:pt>
                <c:pt idx="150">
                  <c:v>30</c:v>
                </c:pt>
                <c:pt idx="151">
                  <c:v>30</c:v>
                </c:pt>
                <c:pt idx="152">
                  <c:v>30</c:v>
                </c:pt>
                <c:pt idx="153">
                  <c:v>30</c:v>
                </c:pt>
                <c:pt idx="154">
                  <c:v>30</c:v>
                </c:pt>
                <c:pt idx="155">
                  <c:v>30</c:v>
                </c:pt>
                <c:pt idx="156">
                  <c:v>30</c:v>
                </c:pt>
                <c:pt idx="157">
                  <c:v>30</c:v>
                </c:pt>
                <c:pt idx="158">
                  <c:v>30</c:v>
                </c:pt>
                <c:pt idx="159">
                  <c:v>30</c:v>
                </c:pt>
                <c:pt idx="160">
                  <c:v>30</c:v>
                </c:pt>
                <c:pt idx="161">
                  <c:v>30</c:v>
                </c:pt>
                <c:pt idx="162">
                  <c:v>30</c:v>
                </c:pt>
                <c:pt idx="163">
                  <c:v>30</c:v>
                </c:pt>
              </c:numCache>
            </c:numRef>
          </c:val>
          <c:smooth val="0"/>
          <c:extLst>
            <c:ext xmlns:c16="http://schemas.microsoft.com/office/drawing/2014/chart" uri="{C3380CC4-5D6E-409C-BE32-E72D297353CC}">
              <c16:uniqueId val="{00000001-59FA-4E2C-BBBD-D47C2D0EF7AA}"/>
            </c:ext>
          </c:extLst>
        </c:ser>
        <c:dLbls>
          <c:showLegendKey val="0"/>
          <c:showVal val="0"/>
          <c:showCatName val="0"/>
          <c:showSerName val="0"/>
          <c:showPercent val="0"/>
          <c:showBubbleSize val="0"/>
        </c:dLbls>
        <c:marker val="1"/>
        <c:smooth val="0"/>
        <c:axId val="270122576"/>
        <c:axId val="270087256"/>
      </c:lineChart>
      <c:catAx>
        <c:axId val="27012257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0087256"/>
        <c:crosses val="autoZero"/>
        <c:auto val="0"/>
        <c:lblAlgn val="ctr"/>
        <c:lblOffset val="100"/>
        <c:noMultiLvlLbl val="0"/>
      </c:catAx>
      <c:valAx>
        <c:axId val="270087256"/>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012257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TSS</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DEND 13'!$G$9</c:f>
              <c:strCache>
                <c:ptCount val="1"/>
                <c:pt idx="0">
                  <c:v>TSS  (mg/L)</c:v>
                </c:pt>
              </c:strCache>
            </c:strRef>
          </c:tx>
          <c:spPr>
            <a:solidFill>
              <a:schemeClr val="tx1"/>
            </a:solidFill>
          </c:spPr>
          <c:invertIfNegative val="0"/>
          <c:cat>
            <c:numRef>
              <c:f>'Water Monitoring DEND 13'!$A$10:$A$80</c:f>
              <c:numCache>
                <c:formatCode>mmm\-yy</c:formatCode>
                <c:ptCount val="71"/>
                <c:pt idx="0">
                  <c:v>40848</c:v>
                </c:pt>
                <c:pt idx="1">
                  <c:v>40909</c:v>
                </c:pt>
                <c:pt idx="2">
                  <c:v>40969</c:v>
                </c:pt>
                <c:pt idx="3">
                  <c:v>41030</c:v>
                </c:pt>
                <c:pt idx="4">
                  <c:v>41091</c:v>
                </c:pt>
                <c:pt idx="5">
                  <c:v>41153</c:v>
                </c:pt>
                <c:pt idx="6">
                  <c:v>41214</c:v>
                </c:pt>
                <c:pt idx="7">
                  <c:v>41275</c:v>
                </c:pt>
                <c:pt idx="8">
                  <c:v>41334</c:v>
                </c:pt>
                <c:pt idx="9">
                  <c:v>41395</c:v>
                </c:pt>
                <c:pt idx="10">
                  <c:v>41456</c:v>
                </c:pt>
                <c:pt idx="11">
                  <c:v>41518</c:v>
                </c:pt>
                <c:pt idx="12">
                  <c:v>41579</c:v>
                </c:pt>
                <c:pt idx="13">
                  <c:v>41640</c:v>
                </c:pt>
                <c:pt idx="14">
                  <c:v>41699</c:v>
                </c:pt>
                <c:pt idx="15">
                  <c:v>41760</c:v>
                </c:pt>
                <c:pt idx="16">
                  <c:v>41791</c:v>
                </c:pt>
                <c:pt idx="17">
                  <c:v>41821</c:v>
                </c:pt>
                <c:pt idx="18">
                  <c:v>41852</c:v>
                </c:pt>
                <c:pt idx="19">
                  <c:v>41883</c:v>
                </c:pt>
                <c:pt idx="20">
                  <c:v>41913</c:v>
                </c:pt>
                <c:pt idx="21">
                  <c:v>41974</c:v>
                </c:pt>
                <c:pt idx="22">
                  <c:v>42036</c:v>
                </c:pt>
                <c:pt idx="23">
                  <c:v>42095</c:v>
                </c:pt>
                <c:pt idx="24">
                  <c:v>42156</c:v>
                </c:pt>
                <c:pt idx="25">
                  <c:v>42217</c:v>
                </c:pt>
                <c:pt idx="26">
                  <c:v>42278</c:v>
                </c:pt>
                <c:pt idx="27">
                  <c:v>42339</c:v>
                </c:pt>
                <c:pt idx="28">
                  <c:v>42401</c:v>
                </c:pt>
                <c:pt idx="29">
                  <c:v>42461</c:v>
                </c:pt>
                <c:pt idx="30">
                  <c:v>42522</c:v>
                </c:pt>
                <c:pt idx="31">
                  <c:v>42583</c:v>
                </c:pt>
                <c:pt idx="32">
                  <c:v>42644</c:v>
                </c:pt>
                <c:pt idx="33">
                  <c:v>42705</c:v>
                </c:pt>
                <c:pt idx="34">
                  <c:v>42767</c:v>
                </c:pt>
                <c:pt idx="35">
                  <c:v>42826</c:v>
                </c:pt>
                <c:pt idx="36">
                  <c:v>42887</c:v>
                </c:pt>
                <c:pt idx="37">
                  <c:v>42948</c:v>
                </c:pt>
                <c:pt idx="38">
                  <c:v>43009</c:v>
                </c:pt>
                <c:pt idx="39">
                  <c:v>43070</c:v>
                </c:pt>
                <c:pt idx="40">
                  <c:v>43132</c:v>
                </c:pt>
                <c:pt idx="41">
                  <c:v>43191</c:v>
                </c:pt>
                <c:pt idx="42">
                  <c:v>43252</c:v>
                </c:pt>
                <c:pt idx="43">
                  <c:v>43313</c:v>
                </c:pt>
                <c:pt idx="44">
                  <c:v>43374</c:v>
                </c:pt>
                <c:pt idx="45">
                  <c:v>43405</c:v>
                </c:pt>
                <c:pt idx="46">
                  <c:v>43466</c:v>
                </c:pt>
                <c:pt idx="47">
                  <c:v>43525</c:v>
                </c:pt>
                <c:pt idx="48">
                  <c:v>43525</c:v>
                </c:pt>
                <c:pt idx="49">
                  <c:v>43586</c:v>
                </c:pt>
                <c:pt idx="50">
                  <c:v>43647</c:v>
                </c:pt>
                <c:pt idx="51">
                  <c:v>43709</c:v>
                </c:pt>
                <c:pt idx="52">
                  <c:v>43770</c:v>
                </c:pt>
                <c:pt idx="53">
                  <c:v>43831</c:v>
                </c:pt>
                <c:pt idx="54">
                  <c:v>43891</c:v>
                </c:pt>
                <c:pt idx="55">
                  <c:v>43952</c:v>
                </c:pt>
                <c:pt idx="56">
                  <c:v>44013</c:v>
                </c:pt>
                <c:pt idx="57">
                  <c:v>44075</c:v>
                </c:pt>
                <c:pt idx="58">
                  <c:v>44136</c:v>
                </c:pt>
                <c:pt idx="59">
                  <c:v>44197</c:v>
                </c:pt>
                <c:pt idx="60">
                  <c:v>44256</c:v>
                </c:pt>
                <c:pt idx="61">
                  <c:v>44317</c:v>
                </c:pt>
                <c:pt idx="62">
                  <c:v>44378</c:v>
                </c:pt>
                <c:pt idx="63">
                  <c:v>44440</c:v>
                </c:pt>
                <c:pt idx="64">
                  <c:v>44501</c:v>
                </c:pt>
                <c:pt idx="65">
                  <c:v>44562</c:v>
                </c:pt>
                <c:pt idx="66">
                  <c:v>44621</c:v>
                </c:pt>
                <c:pt idx="67">
                  <c:v>44682</c:v>
                </c:pt>
                <c:pt idx="68">
                  <c:v>44743</c:v>
                </c:pt>
                <c:pt idx="69">
                  <c:v>44805</c:v>
                </c:pt>
                <c:pt idx="70">
                  <c:v>44866</c:v>
                </c:pt>
              </c:numCache>
            </c:numRef>
          </c:cat>
          <c:val>
            <c:numRef>
              <c:f>'Water Monitoring DEND 13'!$G$10:$G$80</c:f>
              <c:numCache>
                <c:formatCode>General</c:formatCode>
                <c:ptCount val="71"/>
                <c:pt idx="0">
                  <c:v>5</c:v>
                </c:pt>
                <c:pt idx="1">
                  <c:v>5</c:v>
                </c:pt>
                <c:pt idx="2">
                  <c:v>5</c:v>
                </c:pt>
                <c:pt idx="3">
                  <c:v>5</c:v>
                </c:pt>
                <c:pt idx="4">
                  <c:v>5</c:v>
                </c:pt>
                <c:pt idx="5">
                  <c:v>5</c:v>
                </c:pt>
                <c:pt idx="6">
                  <c:v>5</c:v>
                </c:pt>
                <c:pt idx="7">
                  <c:v>5</c:v>
                </c:pt>
                <c:pt idx="8">
                  <c:v>5</c:v>
                </c:pt>
                <c:pt idx="9">
                  <c:v>5</c:v>
                </c:pt>
                <c:pt idx="10">
                  <c:v>5</c:v>
                </c:pt>
                <c:pt idx="11">
                  <c:v>7</c:v>
                </c:pt>
                <c:pt idx="12">
                  <c:v>5</c:v>
                </c:pt>
                <c:pt idx="13">
                  <c:v>5</c:v>
                </c:pt>
                <c:pt idx="14">
                  <c:v>10</c:v>
                </c:pt>
                <c:pt idx="15">
                  <c:v>5</c:v>
                </c:pt>
                <c:pt idx="16">
                  <c:v>5</c:v>
                </c:pt>
                <c:pt idx="17">
                  <c:v>5</c:v>
                </c:pt>
                <c:pt idx="18">
                  <c:v>24</c:v>
                </c:pt>
                <c:pt idx="19">
                  <c:v>5</c:v>
                </c:pt>
                <c:pt idx="20">
                  <c:v>5</c:v>
                </c:pt>
                <c:pt idx="21">
                  <c:v>5</c:v>
                </c:pt>
                <c:pt idx="22">
                  <c:v>5</c:v>
                </c:pt>
                <c:pt idx="23">
                  <c:v>11</c:v>
                </c:pt>
                <c:pt idx="24">
                  <c:v>5</c:v>
                </c:pt>
                <c:pt idx="25">
                  <c:v>43</c:v>
                </c:pt>
                <c:pt idx="26">
                  <c:v>12</c:v>
                </c:pt>
                <c:pt idx="27">
                  <c:v>14</c:v>
                </c:pt>
                <c:pt idx="28">
                  <c:v>5</c:v>
                </c:pt>
                <c:pt idx="29">
                  <c:v>5</c:v>
                </c:pt>
                <c:pt idx="30">
                  <c:v>12</c:v>
                </c:pt>
                <c:pt idx="31">
                  <c:v>5</c:v>
                </c:pt>
                <c:pt idx="32">
                  <c:v>5</c:v>
                </c:pt>
                <c:pt idx="33">
                  <c:v>5</c:v>
                </c:pt>
                <c:pt idx="34">
                  <c:v>11</c:v>
                </c:pt>
                <c:pt idx="35">
                  <c:v>7</c:v>
                </c:pt>
                <c:pt idx="36">
                  <c:v>12</c:v>
                </c:pt>
                <c:pt idx="37">
                  <c:v>5</c:v>
                </c:pt>
                <c:pt idx="38">
                  <c:v>5</c:v>
                </c:pt>
                <c:pt idx="39">
                  <c:v>6</c:v>
                </c:pt>
                <c:pt idx="40">
                  <c:v>5</c:v>
                </c:pt>
                <c:pt idx="41">
                  <c:v>5</c:v>
                </c:pt>
                <c:pt idx="42">
                  <c:v>5</c:v>
                </c:pt>
                <c:pt idx="43">
                  <c:v>6</c:v>
                </c:pt>
                <c:pt idx="44">
                  <c:v>10</c:v>
                </c:pt>
                <c:pt idx="45">
                  <c:v>16</c:v>
                </c:pt>
                <c:pt idx="46">
                  <c:v>5</c:v>
                </c:pt>
                <c:pt idx="47">
                  <c:v>5</c:v>
                </c:pt>
                <c:pt idx="48">
                  <c:v>18</c:v>
                </c:pt>
                <c:pt idx="49">
                  <c:v>5</c:v>
                </c:pt>
                <c:pt idx="50">
                  <c:v>6</c:v>
                </c:pt>
                <c:pt idx="51">
                  <c:v>6</c:v>
                </c:pt>
                <c:pt idx="52">
                  <c:v>5</c:v>
                </c:pt>
                <c:pt idx="53">
                  <c:v>0</c:v>
                </c:pt>
                <c:pt idx="54">
                  <c:v>5</c:v>
                </c:pt>
                <c:pt idx="55">
                  <c:v>5</c:v>
                </c:pt>
                <c:pt idx="56">
                  <c:v>5</c:v>
                </c:pt>
                <c:pt idx="57">
                  <c:v>5</c:v>
                </c:pt>
                <c:pt idx="58">
                  <c:v>5</c:v>
                </c:pt>
                <c:pt idx="59">
                  <c:v>5</c:v>
                </c:pt>
                <c:pt idx="60">
                  <c:v>8</c:v>
                </c:pt>
                <c:pt idx="61">
                  <c:v>8</c:v>
                </c:pt>
                <c:pt idx="62">
                  <c:v>5</c:v>
                </c:pt>
                <c:pt idx="63">
                  <c:v>5</c:v>
                </c:pt>
                <c:pt idx="64">
                  <c:v>7</c:v>
                </c:pt>
                <c:pt idx="65">
                  <c:v>15</c:v>
                </c:pt>
                <c:pt idx="66">
                  <c:v>16</c:v>
                </c:pt>
                <c:pt idx="67">
                  <c:v>34</c:v>
                </c:pt>
                <c:pt idx="68">
                  <c:v>10</c:v>
                </c:pt>
                <c:pt idx="69">
                  <c:v>5</c:v>
                </c:pt>
                <c:pt idx="70">
                  <c:v>8</c:v>
                </c:pt>
              </c:numCache>
            </c:numRef>
          </c:val>
          <c:extLst>
            <c:ext xmlns:c16="http://schemas.microsoft.com/office/drawing/2014/chart" uri="{C3380CC4-5D6E-409C-BE32-E72D297353CC}">
              <c16:uniqueId val="{00000000-1969-44D4-96DC-08034025719D}"/>
            </c:ext>
          </c:extLst>
        </c:ser>
        <c:dLbls>
          <c:showLegendKey val="0"/>
          <c:showVal val="0"/>
          <c:showCatName val="0"/>
          <c:showSerName val="0"/>
          <c:showPercent val="0"/>
          <c:showBubbleSize val="0"/>
        </c:dLbls>
        <c:gapWidth val="150"/>
        <c:axId val="269659816"/>
        <c:axId val="269660208"/>
      </c:barChart>
      <c:catAx>
        <c:axId val="26965981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69660208"/>
        <c:crosses val="autoZero"/>
        <c:auto val="0"/>
        <c:lblAlgn val="ctr"/>
        <c:lblOffset val="100"/>
        <c:noMultiLvlLbl val="0"/>
      </c:catAx>
      <c:valAx>
        <c:axId val="26966020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6965981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Oil &amp; Grease</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DEND 13'!$H$9</c:f>
              <c:strCache>
                <c:ptCount val="1"/>
                <c:pt idx="0">
                  <c:v>Oil and Grease (mg/L)</c:v>
                </c:pt>
              </c:strCache>
            </c:strRef>
          </c:tx>
          <c:spPr>
            <a:solidFill>
              <a:schemeClr val="tx1"/>
            </a:solidFill>
          </c:spPr>
          <c:invertIfNegative val="0"/>
          <c:cat>
            <c:numRef>
              <c:f>'Water Monitoring DEND 13'!$A$10:$A$80</c:f>
              <c:numCache>
                <c:formatCode>mmm\-yy</c:formatCode>
                <c:ptCount val="71"/>
                <c:pt idx="0">
                  <c:v>40848</c:v>
                </c:pt>
                <c:pt idx="1">
                  <c:v>40909</c:v>
                </c:pt>
                <c:pt idx="2">
                  <c:v>40969</c:v>
                </c:pt>
                <c:pt idx="3">
                  <c:v>41030</c:v>
                </c:pt>
                <c:pt idx="4">
                  <c:v>41091</c:v>
                </c:pt>
                <c:pt idx="5">
                  <c:v>41153</c:v>
                </c:pt>
                <c:pt idx="6">
                  <c:v>41214</c:v>
                </c:pt>
                <c:pt idx="7">
                  <c:v>41275</c:v>
                </c:pt>
                <c:pt idx="8">
                  <c:v>41334</c:v>
                </c:pt>
                <c:pt idx="9">
                  <c:v>41395</c:v>
                </c:pt>
                <c:pt idx="10">
                  <c:v>41456</c:v>
                </c:pt>
                <c:pt idx="11">
                  <c:v>41518</c:v>
                </c:pt>
                <c:pt idx="12">
                  <c:v>41579</c:v>
                </c:pt>
                <c:pt idx="13">
                  <c:v>41640</c:v>
                </c:pt>
                <c:pt idx="14">
                  <c:v>41699</c:v>
                </c:pt>
                <c:pt idx="15">
                  <c:v>41760</c:v>
                </c:pt>
                <c:pt idx="16">
                  <c:v>41791</c:v>
                </c:pt>
                <c:pt idx="17">
                  <c:v>41821</c:v>
                </c:pt>
                <c:pt idx="18">
                  <c:v>41852</c:v>
                </c:pt>
                <c:pt idx="19">
                  <c:v>41883</c:v>
                </c:pt>
                <c:pt idx="20">
                  <c:v>41913</c:v>
                </c:pt>
                <c:pt idx="21">
                  <c:v>41974</c:v>
                </c:pt>
                <c:pt idx="22">
                  <c:v>42036</c:v>
                </c:pt>
                <c:pt idx="23">
                  <c:v>42095</c:v>
                </c:pt>
                <c:pt idx="24">
                  <c:v>42156</c:v>
                </c:pt>
                <c:pt idx="25">
                  <c:v>42217</c:v>
                </c:pt>
                <c:pt idx="26">
                  <c:v>42278</c:v>
                </c:pt>
                <c:pt idx="27">
                  <c:v>42339</c:v>
                </c:pt>
                <c:pt idx="28">
                  <c:v>42401</c:v>
                </c:pt>
                <c:pt idx="29">
                  <c:v>42461</c:v>
                </c:pt>
                <c:pt idx="30">
                  <c:v>42522</c:v>
                </c:pt>
                <c:pt idx="31">
                  <c:v>42583</c:v>
                </c:pt>
                <c:pt idx="32">
                  <c:v>42644</c:v>
                </c:pt>
                <c:pt idx="33">
                  <c:v>42705</c:v>
                </c:pt>
                <c:pt idx="34">
                  <c:v>42767</c:v>
                </c:pt>
                <c:pt idx="35">
                  <c:v>42826</c:v>
                </c:pt>
                <c:pt idx="36">
                  <c:v>42887</c:v>
                </c:pt>
                <c:pt idx="37">
                  <c:v>42948</c:v>
                </c:pt>
                <c:pt idx="38">
                  <c:v>43009</c:v>
                </c:pt>
                <c:pt idx="39">
                  <c:v>43070</c:v>
                </c:pt>
                <c:pt idx="40">
                  <c:v>43132</c:v>
                </c:pt>
                <c:pt idx="41">
                  <c:v>43191</c:v>
                </c:pt>
                <c:pt idx="42">
                  <c:v>43252</c:v>
                </c:pt>
                <c:pt idx="43">
                  <c:v>43313</c:v>
                </c:pt>
                <c:pt idx="44">
                  <c:v>43374</c:v>
                </c:pt>
                <c:pt idx="45">
                  <c:v>43405</c:v>
                </c:pt>
                <c:pt idx="46">
                  <c:v>43466</c:v>
                </c:pt>
                <c:pt idx="47">
                  <c:v>43525</c:v>
                </c:pt>
                <c:pt idx="48">
                  <c:v>43525</c:v>
                </c:pt>
                <c:pt idx="49">
                  <c:v>43586</c:v>
                </c:pt>
                <c:pt idx="50">
                  <c:v>43647</c:v>
                </c:pt>
                <c:pt idx="51">
                  <c:v>43709</c:v>
                </c:pt>
                <c:pt idx="52">
                  <c:v>43770</c:v>
                </c:pt>
                <c:pt idx="53">
                  <c:v>43831</c:v>
                </c:pt>
                <c:pt idx="54">
                  <c:v>43891</c:v>
                </c:pt>
                <c:pt idx="55">
                  <c:v>43952</c:v>
                </c:pt>
                <c:pt idx="56">
                  <c:v>44013</c:v>
                </c:pt>
                <c:pt idx="57">
                  <c:v>44075</c:v>
                </c:pt>
                <c:pt idx="58">
                  <c:v>44136</c:v>
                </c:pt>
                <c:pt idx="59">
                  <c:v>44197</c:v>
                </c:pt>
                <c:pt idx="60">
                  <c:v>44256</c:v>
                </c:pt>
                <c:pt idx="61">
                  <c:v>44317</c:v>
                </c:pt>
                <c:pt idx="62">
                  <c:v>44378</c:v>
                </c:pt>
                <c:pt idx="63">
                  <c:v>44440</c:v>
                </c:pt>
                <c:pt idx="64">
                  <c:v>44501</c:v>
                </c:pt>
                <c:pt idx="65">
                  <c:v>44562</c:v>
                </c:pt>
                <c:pt idx="66">
                  <c:v>44621</c:v>
                </c:pt>
                <c:pt idx="67">
                  <c:v>44682</c:v>
                </c:pt>
                <c:pt idx="68">
                  <c:v>44743</c:v>
                </c:pt>
                <c:pt idx="69">
                  <c:v>44805</c:v>
                </c:pt>
                <c:pt idx="70">
                  <c:v>44866</c:v>
                </c:pt>
              </c:numCache>
            </c:numRef>
          </c:cat>
          <c:val>
            <c:numRef>
              <c:f>'Water Monitoring DEND 13'!$H$10:$H$80</c:f>
              <c:numCache>
                <c:formatCode>General</c:formatCode>
                <c:ptCount val="7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0</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numCache>
            </c:numRef>
          </c:val>
          <c:extLst>
            <c:ext xmlns:c16="http://schemas.microsoft.com/office/drawing/2014/chart" uri="{C3380CC4-5D6E-409C-BE32-E72D297353CC}">
              <c16:uniqueId val="{00000000-CEE2-453A-86D1-A91576C3F459}"/>
            </c:ext>
          </c:extLst>
        </c:ser>
        <c:dLbls>
          <c:showLegendKey val="0"/>
          <c:showVal val="0"/>
          <c:showCatName val="0"/>
          <c:showSerName val="0"/>
          <c:showPercent val="0"/>
          <c:showBubbleSize val="0"/>
        </c:dLbls>
        <c:gapWidth val="150"/>
        <c:axId val="269660992"/>
        <c:axId val="269661384"/>
      </c:barChart>
      <c:catAx>
        <c:axId val="26966099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69661384"/>
        <c:crosses val="autoZero"/>
        <c:auto val="0"/>
        <c:lblAlgn val="ctr"/>
        <c:lblOffset val="100"/>
        <c:noMultiLvlLbl val="0"/>
      </c:catAx>
      <c:valAx>
        <c:axId val="269661384"/>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6966099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pH</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PTSP'!$E$9</c:f>
              <c:strCache>
                <c:ptCount val="1"/>
                <c:pt idx="0">
                  <c:v>pH
(pH units)</c:v>
                </c:pt>
              </c:strCache>
            </c:strRef>
          </c:tx>
          <c:spPr>
            <a:solidFill>
              <a:schemeClr val="tx1"/>
            </a:solidFill>
          </c:spPr>
          <c:invertIfNegative val="0"/>
          <c:cat>
            <c:numRef>
              <c:f>'Water Monitoring PTSP'!$A$10:$A$71</c:f>
              <c:numCache>
                <c:formatCode>mmm\-yy</c:formatCode>
                <c:ptCount val="62"/>
                <c:pt idx="0">
                  <c:v>41456</c:v>
                </c:pt>
                <c:pt idx="1">
                  <c:v>41518</c:v>
                </c:pt>
                <c:pt idx="2">
                  <c:v>41579</c:v>
                </c:pt>
                <c:pt idx="3">
                  <c:v>41640</c:v>
                </c:pt>
                <c:pt idx="4">
                  <c:v>41699</c:v>
                </c:pt>
                <c:pt idx="5">
                  <c:v>41760</c:v>
                </c:pt>
                <c:pt idx="6">
                  <c:v>41791</c:v>
                </c:pt>
                <c:pt idx="7">
                  <c:v>41821</c:v>
                </c:pt>
                <c:pt idx="8">
                  <c:v>41852</c:v>
                </c:pt>
                <c:pt idx="9">
                  <c:v>41883</c:v>
                </c:pt>
                <c:pt idx="10">
                  <c:v>41974</c:v>
                </c:pt>
                <c:pt idx="11">
                  <c:v>42036</c:v>
                </c:pt>
                <c:pt idx="12">
                  <c:v>42095</c:v>
                </c:pt>
                <c:pt idx="13">
                  <c:v>42156</c:v>
                </c:pt>
                <c:pt idx="14">
                  <c:v>42217</c:v>
                </c:pt>
                <c:pt idx="15">
                  <c:v>42278</c:v>
                </c:pt>
                <c:pt idx="16">
                  <c:v>42339</c:v>
                </c:pt>
                <c:pt idx="17">
                  <c:v>42401</c:v>
                </c:pt>
                <c:pt idx="18">
                  <c:v>42461</c:v>
                </c:pt>
                <c:pt idx="19">
                  <c:v>42522</c:v>
                </c:pt>
                <c:pt idx="20">
                  <c:v>42583</c:v>
                </c:pt>
                <c:pt idx="21">
                  <c:v>42644</c:v>
                </c:pt>
                <c:pt idx="22">
                  <c:v>42705</c:v>
                </c:pt>
                <c:pt idx="23">
                  <c:v>42767</c:v>
                </c:pt>
                <c:pt idx="24">
                  <c:v>42826</c:v>
                </c:pt>
                <c:pt idx="25">
                  <c:v>42887</c:v>
                </c:pt>
                <c:pt idx="26">
                  <c:v>42948</c:v>
                </c:pt>
                <c:pt idx="27">
                  <c:v>43009</c:v>
                </c:pt>
                <c:pt idx="28">
                  <c:v>43070</c:v>
                </c:pt>
                <c:pt idx="29">
                  <c:v>43132</c:v>
                </c:pt>
                <c:pt idx="30">
                  <c:v>43191</c:v>
                </c:pt>
                <c:pt idx="31">
                  <c:v>43252</c:v>
                </c:pt>
                <c:pt idx="32">
                  <c:v>43344</c:v>
                </c:pt>
                <c:pt idx="33">
                  <c:v>43374</c:v>
                </c:pt>
                <c:pt idx="34">
                  <c:v>43405</c:v>
                </c:pt>
                <c:pt idx="35">
                  <c:v>43466</c:v>
                </c:pt>
                <c:pt idx="36">
                  <c:v>43525</c:v>
                </c:pt>
                <c:pt idx="37">
                  <c:v>43586</c:v>
                </c:pt>
                <c:pt idx="38">
                  <c:v>43647</c:v>
                </c:pt>
                <c:pt idx="39">
                  <c:v>43709</c:v>
                </c:pt>
                <c:pt idx="40">
                  <c:v>43770</c:v>
                </c:pt>
                <c:pt idx="41">
                  <c:v>43831</c:v>
                </c:pt>
                <c:pt idx="42">
                  <c:v>43891</c:v>
                </c:pt>
                <c:pt idx="43">
                  <c:v>43922</c:v>
                </c:pt>
                <c:pt idx="44">
                  <c:v>43952</c:v>
                </c:pt>
                <c:pt idx="45">
                  <c:v>43983</c:v>
                </c:pt>
                <c:pt idx="46">
                  <c:v>44013</c:v>
                </c:pt>
                <c:pt idx="47">
                  <c:v>44044</c:v>
                </c:pt>
                <c:pt idx="48">
                  <c:v>44075</c:v>
                </c:pt>
                <c:pt idx="49">
                  <c:v>44136</c:v>
                </c:pt>
                <c:pt idx="50">
                  <c:v>44197</c:v>
                </c:pt>
                <c:pt idx="51">
                  <c:v>44256</c:v>
                </c:pt>
                <c:pt idx="52">
                  <c:v>44317</c:v>
                </c:pt>
                <c:pt idx="53">
                  <c:v>44378</c:v>
                </c:pt>
                <c:pt idx="54">
                  <c:v>44440</c:v>
                </c:pt>
                <c:pt idx="55">
                  <c:v>44501</c:v>
                </c:pt>
                <c:pt idx="56">
                  <c:v>44562</c:v>
                </c:pt>
                <c:pt idx="57">
                  <c:v>44621</c:v>
                </c:pt>
                <c:pt idx="58">
                  <c:v>44682</c:v>
                </c:pt>
                <c:pt idx="59">
                  <c:v>44743</c:v>
                </c:pt>
                <c:pt idx="60">
                  <c:v>44805</c:v>
                </c:pt>
                <c:pt idx="61">
                  <c:v>44866</c:v>
                </c:pt>
              </c:numCache>
            </c:numRef>
          </c:cat>
          <c:val>
            <c:numRef>
              <c:f>'Water Monitoring PTSP'!$E$10:$E$71</c:f>
              <c:numCache>
                <c:formatCode>0.0</c:formatCode>
                <c:ptCount val="62"/>
                <c:pt idx="0">
                  <c:v>7.8</c:v>
                </c:pt>
                <c:pt idx="1">
                  <c:v>8.6999999999999993</c:v>
                </c:pt>
                <c:pt idx="2">
                  <c:v>8.6</c:v>
                </c:pt>
                <c:pt idx="3">
                  <c:v>8.5299999999999994</c:v>
                </c:pt>
                <c:pt idx="4">
                  <c:v>8.1300000000000008</c:v>
                </c:pt>
                <c:pt idx="5">
                  <c:v>8.6300000000000008</c:v>
                </c:pt>
                <c:pt idx="6">
                  <c:v>8.1300000000000008</c:v>
                </c:pt>
                <c:pt idx="7">
                  <c:v>8.6999999999999993</c:v>
                </c:pt>
                <c:pt idx="8">
                  <c:v>8.1999999999999993</c:v>
                </c:pt>
                <c:pt idx="9">
                  <c:v>8.5</c:v>
                </c:pt>
                <c:pt idx="10">
                  <c:v>7.7</c:v>
                </c:pt>
                <c:pt idx="11">
                  <c:v>8.4</c:v>
                </c:pt>
                <c:pt idx="12">
                  <c:v>8.6</c:v>
                </c:pt>
                <c:pt idx="13">
                  <c:v>8.3000000000000007</c:v>
                </c:pt>
                <c:pt idx="14">
                  <c:v>8.4</c:v>
                </c:pt>
                <c:pt idx="15">
                  <c:v>8.5</c:v>
                </c:pt>
                <c:pt idx="16">
                  <c:v>8</c:v>
                </c:pt>
                <c:pt idx="17">
                  <c:v>7.9</c:v>
                </c:pt>
                <c:pt idx="18">
                  <c:v>8</c:v>
                </c:pt>
                <c:pt idx="19">
                  <c:v>8</c:v>
                </c:pt>
                <c:pt idx="20">
                  <c:v>7.9</c:v>
                </c:pt>
                <c:pt idx="21">
                  <c:v>8.3000000000000007</c:v>
                </c:pt>
                <c:pt idx="22">
                  <c:v>8.41</c:v>
                </c:pt>
                <c:pt idx="23">
                  <c:v>8.19</c:v>
                </c:pt>
                <c:pt idx="24">
                  <c:v>8.27</c:v>
                </c:pt>
                <c:pt idx="25">
                  <c:v>8.42</c:v>
                </c:pt>
                <c:pt idx="26">
                  <c:v>8.3699999999999992</c:v>
                </c:pt>
                <c:pt idx="27">
                  <c:v>8.6</c:v>
                </c:pt>
                <c:pt idx="28">
                  <c:v>8.48</c:v>
                </c:pt>
                <c:pt idx="29">
                  <c:v>8.49</c:v>
                </c:pt>
                <c:pt idx="30">
                  <c:v>8.59</c:v>
                </c:pt>
                <c:pt idx="31">
                  <c:v>8.27</c:v>
                </c:pt>
                <c:pt idx="32">
                  <c:v>7.89</c:v>
                </c:pt>
                <c:pt idx="33">
                  <c:v>8.09</c:v>
                </c:pt>
                <c:pt idx="34">
                  <c:v>8.59</c:v>
                </c:pt>
                <c:pt idx="35">
                  <c:v>7.96</c:v>
                </c:pt>
                <c:pt idx="36">
                  <c:v>8.09</c:v>
                </c:pt>
                <c:pt idx="37">
                  <c:v>8.31</c:v>
                </c:pt>
                <c:pt idx="38">
                  <c:v>8.0399999999999991</c:v>
                </c:pt>
                <c:pt idx="39">
                  <c:v>7.82</c:v>
                </c:pt>
                <c:pt idx="40">
                  <c:v>7.98</c:v>
                </c:pt>
                <c:pt idx="41">
                  <c:v>7.78</c:v>
                </c:pt>
                <c:pt idx="42">
                  <c:v>8.26</c:v>
                </c:pt>
                <c:pt idx="43">
                  <c:v>8.25</c:v>
                </c:pt>
                <c:pt idx="44">
                  <c:v>6.9</c:v>
                </c:pt>
                <c:pt idx="45">
                  <c:v>8.0500000000000007</c:v>
                </c:pt>
                <c:pt idx="46">
                  <c:v>7.47</c:v>
                </c:pt>
                <c:pt idx="47">
                  <c:v>7.32</c:v>
                </c:pt>
                <c:pt idx="48">
                  <c:v>8.0399999999999991</c:v>
                </c:pt>
                <c:pt idx="49">
                  <c:v>8.0399999999999991</c:v>
                </c:pt>
                <c:pt idx="50">
                  <c:v>7.5</c:v>
                </c:pt>
                <c:pt idx="51">
                  <c:v>8.48</c:v>
                </c:pt>
                <c:pt idx="52">
                  <c:v>8.14</c:v>
                </c:pt>
                <c:pt idx="53">
                  <c:v>8.3699999999999992</c:v>
                </c:pt>
                <c:pt idx="54">
                  <c:v>7.82</c:v>
                </c:pt>
                <c:pt idx="55">
                  <c:v>8.59</c:v>
                </c:pt>
                <c:pt idx="56">
                  <c:v>8.17</c:v>
                </c:pt>
                <c:pt idx="57">
                  <c:v>7.92</c:v>
                </c:pt>
                <c:pt idx="58">
                  <c:v>8.0299999999999994</c:v>
                </c:pt>
                <c:pt idx="59">
                  <c:v>8.08</c:v>
                </c:pt>
                <c:pt idx="60">
                  <c:v>8.4700000000000006</c:v>
                </c:pt>
                <c:pt idx="61">
                  <c:v>8.67</c:v>
                </c:pt>
              </c:numCache>
            </c:numRef>
          </c:val>
          <c:extLst>
            <c:ext xmlns:c16="http://schemas.microsoft.com/office/drawing/2014/chart" uri="{C3380CC4-5D6E-409C-BE32-E72D297353CC}">
              <c16:uniqueId val="{00000000-23C1-46D8-A8E9-07D0270149D6}"/>
            </c:ext>
          </c:extLst>
        </c:ser>
        <c:dLbls>
          <c:showLegendKey val="0"/>
          <c:showVal val="0"/>
          <c:showCatName val="0"/>
          <c:showSerName val="0"/>
          <c:showPercent val="0"/>
          <c:showBubbleSize val="0"/>
        </c:dLbls>
        <c:gapWidth val="150"/>
        <c:axId val="269662168"/>
        <c:axId val="269662560"/>
      </c:barChart>
      <c:catAx>
        <c:axId val="26966216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69662560"/>
        <c:crosses val="autoZero"/>
        <c:auto val="0"/>
        <c:lblAlgn val="ctr"/>
        <c:lblOffset val="100"/>
        <c:noMultiLvlLbl val="0"/>
      </c:catAx>
      <c:valAx>
        <c:axId val="269662560"/>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26966216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Conductivity</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PTSP'!$F$9</c:f>
              <c:strCache>
                <c:ptCount val="1"/>
                <c:pt idx="0">
                  <c:v>Conductivity (µS/cm)
</c:v>
                </c:pt>
              </c:strCache>
            </c:strRef>
          </c:tx>
          <c:spPr>
            <a:solidFill>
              <a:schemeClr val="tx1"/>
            </a:solidFill>
          </c:spPr>
          <c:invertIfNegative val="0"/>
          <c:cat>
            <c:numRef>
              <c:f>'Water Monitoring PTSP'!$A$10:$A$71</c:f>
              <c:numCache>
                <c:formatCode>mmm\-yy</c:formatCode>
                <c:ptCount val="62"/>
                <c:pt idx="0">
                  <c:v>41456</c:v>
                </c:pt>
                <c:pt idx="1">
                  <c:v>41518</c:v>
                </c:pt>
                <c:pt idx="2">
                  <c:v>41579</c:v>
                </c:pt>
                <c:pt idx="3">
                  <c:v>41640</c:v>
                </c:pt>
                <c:pt idx="4">
                  <c:v>41699</c:v>
                </c:pt>
                <c:pt idx="5">
                  <c:v>41760</c:v>
                </c:pt>
                <c:pt idx="6">
                  <c:v>41791</c:v>
                </c:pt>
                <c:pt idx="7">
                  <c:v>41821</c:v>
                </c:pt>
                <c:pt idx="8">
                  <c:v>41852</c:v>
                </c:pt>
                <c:pt idx="9">
                  <c:v>41883</c:v>
                </c:pt>
                <c:pt idx="10">
                  <c:v>41974</c:v>
                </c:pt>
                <c:pt idx="11">
                  <c:v>42036</c:v>
                </c:pt>
                <c:pt idx="12">
                  <c:v>42095</c:v>
                </c:pt>
                <c:pt idx="13">
                  <c:v>42156</c:v>
                </c:pt>
                <c:pt idx="14">
                  <c:v>42217</c:v>
                </c:pt>
                <c:pt idx="15">
                  <c:v>42278</c:v>
                </c:pt>
                <c:pt idx="16">
                  <c:v>42339</c:v>
                </c:pt>
                <c:pt idx="17">
                  <c:v>42401</c:v>
                </c:pt>
                <c:pt idx="18">
                  <c:v>42461</c:v>
                </c:pt>
                <c:pt idx="19">
                  <c:v>42522</c:v>
                </c:pt>
                <c:pt idx="20">
                  <c:v>42583</c:v>
                </c:pt>
                <c:pt idx="21">
                  <c:v>42644</c:v>
                </c:pt>
                <c:pt idx="22">
                  <c:v>42705</c:v>
                </c:pt>
                <c:pt idx="23">
                  <c:v>42767</c:v>
                </c:pt>
                <c:pt idx="24">
                  <c:v>42826</c:v>
                </c:pt>
                <c:pt idx="25">
                  <c:v>42887</c:v>
                </c:pt>
                <c:pt idx="26">
                  <c:v>42948</c:v>
                </c:pt>
                <c:pt idx="27">
                  <c:v>43009</c:v>
                </c:pt>
                <c:pt idx="28">
                  <c:v>43070</c:v>
                </c:pt>
                <c:pt idx="29">
                  <c:v>43132</c:v>
                </c:pt>
                <c:pt idx="30">
                  <c:v>43191</c:v>
                </c:pt>
                <c:pt idx="31">
                  <c:v>43252</c:v>
                </c:pt>
                <c:pt idx="32">
                  <c:v>43344</c:v>
                </c:pt>
                <c:pt idx="33">
                  <c:v>43374</c:v>
                </c:pt>
                <c:pt idx="34">
                  <c:v>43405</c:v>
                </c:pt>
                <c:pt idx="35">
                  <c:v>43466</c:v>
                </c:pt>
                <c:pt idx="36">
                  <c:v>43525</c:v>
                </c:pt>
                <c:pt idx="37">
                  <c:v>43586</c:v>
                </c:pt>
                <c:pt idx="38">
                  <c:v>43647</c:v>
                </c:pt>
                <c:pt idx="39">
                  <c:v>43709</c:v>
                </c:pt>
                <c:pt idx="40">
                  <c:v>43770</c:v>
                </c:pt>
                <c:pt idx="41">
                  <c:v>43831</c:v>
                </c:pt>
                <c:pt idx="42">
                  <c:v>43891</c:v>
                </c:pt>
                <c:pt idx="43">
                  <c:v>43922</c:v>
                </c:pt>
                <c:pt idx="44">
                  <c:v>43952</c:v>
                </c:pt>
                <c:pt idx="45">
                  <c:v>43983</c:v>
                </c:pt>
                <c:pt idx="46">
                  <c:v>44013</c:v>
                </c:pt>
                <c:pt idx="47">
                  <c:v>44044</c:v>
                </c:pt>
                <c:pt idx="48">
                  <c:v>44075</c:v>
                </c:pt>
                <c:pt idx="49">
                  <c:v>44136</c:v>
                </c:pt>
                <c:pt idx="50">
                  <c:v>44197</c:v>
                </c:pt>
                <c:pt idx="51">
                  <c:v>44256</c:v>
                </c:pt>
                <c:pt idx="52">
                  <c:v>44317</c:v>
                </c:pt>
                <c:pt idx="53">
                  <c:v>44378</c:v>
                </c:pt>
                <c:pt idx="54">
                  <c:v>44440</c:v>
                </c:pt>
                <c:pt idx="55">
                  <c:v>44501</c:v>
                </c:pt>
                <c:pt idx="56">
                  <c:v>44562</c:v>
                </c:pt>
                <c:pt idx="57">
                  <c:v>44621</c:v>
                </c:pt>
                <c:pt idx="58">
                  <c:v>44682</c:v>
                </c:pt>
                <c:pt idx="59">
                  <c:v>44743</c:v>
                </c:pt>
                <c:pt idx="60">
                  <c:v>44805</c:v>
                </c:pt>
                <c:pt idx="61">
                  <c:v>44866</c:v>
                </c:pt>
              </c:numCache>
            </c:numRef>
          </c:cat>
          <c:val>
            <c:numRef>
              <c:f>'Water Monitoring PTSP'!$F$10:$F$71</c:f>
              <c:numCache>
                <c:formatCode>General</c:formatCode>
                <c:ptCount val="62"/>
                <c:pt idx="0">
                  <c:v>983</c:v>
                </c:pt>
                <c:pt idx="1">
                  <c:v>1730</c:v>
                </c:pt>
                <c:pt idx="2">
                  <c:v>1810</c:v>
                </c:pt>
                <c:pt idx="3">
                  <c:v>1580</c:v>
                </c:pt>
                <c:pt idx="4">
                  <c:v>625</c:v>
                </c:pt>
                <c:pt idx="5">
                  <c:v>1130</c:v>
                </c:pt>
                <c:pt idx="6">
                  <c:v>1080</c:v>
                </c:pt>
                <c:pt idx="7">
                  <c:v>678</c:v>
                </c:pt>
                <c:pt idx="8">
                  <c:v>179</c:v>
                </c:pt>
                <c:pt idx="9">
                  <c:v>1370</c:v>
                </c:pt>
                <c:pt idx="10">
                  <c:v>455</c:v>
                </c:pt>
                <c:pt idx="11">
                  <c:v>1440</c:v>
                </c:pt>
                <c:pt idx="12">
                  <c:v>1140</c:v>
                </c:pt>
                <c:pt idx="13">
                  <c:v>1100</c:v>
                </c:pt>
                <c:pt idx="14">
                  <c:v>675</c:v>
                </c:pt>
                <c:pt idx="15">
                  <c:v>680</c:v>
                </c:pt>
                <c:pt idx="16">
                  <c:v>694</c:v>
                </c:pt>
                <c:pt idx="17">
                  <c:v>390</c:v>
                </c:pt>
                <c:pt idx="18">
                  <c:v>685</c:v>
                </c:pt>
                <c:pt idx="19">
                  <c:v>507</c:v>
                </c:pt>
                <c:pt idx="20">
                  <c:v>446</c:v>
                </c:pt>
                <c:pt idx="21">
                  <c:v>439</c:v>
                </c:pt>
                <c:pt idx="22">
                  <c:v>1120</c:v>
                </c:pt>
                <c:pt idx="23">
                  <c:v>668</c:v>
                </c:pt>
                <c:pt idx="24">
                  <c:v>447</c:v>
                </c:pt>
                <c:pt idx="25">
                  <c:v>833</c:v>
                </c:pt>
                <c:pt idx="26">
                  <c:v>1580</c:v>
                </c:pt>
                <c:pt idx="27">
                  <c:v>1910</c:v>
                </c:pt>
                <c:pt idx="28">
                  <c:v>1340</c:v>
                </c:pt>
                <c:pt idx="29">
                  <c:v>754</c:v>
                </c:pt>
                <c:pt idx="30">
                  <c:v>1930</c:v>
                </c:pt>
                <c:pt idx="31">
                  <c:v>1030</c:v>
                </c:pt>
                <c:pt idx="32">
                  <c:v>731</c:v>
                </c:pt>
                <c:pt idx="33">
                  <c:v>382</c:v>
                </c:pt>
                <c:pt idx="34">
                  <c:v>1640</c:v>
                </c:pt>
                <c:pt idx="35">
                  <c:v>351</c:v>
                </c:pt>
                <c:pt idx="36">
                  <c:v>379</c:v>
                </c:pt>
                <c:pt idx="37">
                  <c:v>488</c:v>
                </c:pt>
                <c:pt idx="38" formatCode="0">
                  <c:v>365</c:v>
                </c:pt>
                <c:pt idx="39" formatCode="0">
                  <c:v>400</c:v>
                </c:pt>
                <c:pt idx="40" formatCode="0">
                  <c:v>470</c:v>
                </c:pt>
                <c:pt idx="41" formatCode="0">
                  <c:v>452</c:v>
                </c:pt>
                <c:pt idx="42" formatCode="0">
                  <c:v>942</c:v>
                </c:pt>
                <c:pt idx="43" formatCode="0">
                  <c:v>1080</c:v>
                </c:pt>
                <c:pt idx="44" formatCode="0">
                  <c:v>421</c:v>
                </c:pt>
                <c:pt idx="45" formatCode="0">
                  <c:v>557</c:v>
                </c:pt>
                <c:pt idx="46" formatCode="0">
                  <c:v>367</c:v>
                </c:pt>
                <c:pt idx="47" formatCode="0">
                  <c:v>520</c:v>
                </c:pt>
                <c:pt idx="48" formatCode="0">
                  <c:v>564</c:v>
                </c:pt>
                <c:pt idx="49" formatCode="0">
                  <c:v>699</c:v>
                </c:pt>
                <c:pt idx="50" formatCode="0">
                  <c:v>440</c:v>
                </c:pt>
                <c:pt idx="51" formatCode="0">
                  <c:v>950</c:v>
                </c:pt>
                <c:pt idx="52" formatCode="0">
                  <c:v>367</c:v>
                </c:pt>
                <c:pt idx="53" formatCode="0">
                  <c:v>1390</c:v>
                </c:pt>
                <c:pt idx="54" formatCode="0">
                  <c:v>991</c:v>
                </c:pt>
                <c:pt idx="55" formatCode="0">
                  <c:v>1180</c:v>
                </c:pt>
                <c:pt idx="56" formatCode="0">
                  <c:v>830</c:v>
                </c:pt>
                <c:pt idx="57" formatCode="0">
                  <c:v>848</c:v>
                </c:pt>
                <c:pt idx="58" formatCode="0">
                  <c:v>540</c:v>
                </c:pt>
                <c:pt idx="59" formatCode="0">
                  <c:v>428</c:v>
                </c:pt>
                <c:pt idx="60" formatCode="0">
                  <c:v>1500</c:v>
                </c:pt>
                <c:pt idx="61" formatCode="0">
                  <c:v>1700</c:v>
                </c:pt>
              </c:numCache>
            </c:numRef>
          </c:val>
          <c:extLst>
            <c:ext xmlns:c16="http://schemas.microsoft.com/office/drawing/2014/chart" uri="{C3380CC4-5D6E-409C-BE32-E72D297353CC}">
              <c16:uniqueId val="{00000000-E718-4240-87F5-7B49B17AED4C}"/>
            </c:ext>
          </c:extLst>
        </c:ser>
        <c:dLbls>
          <c:showLegendKey val="0"/>
          <c:showVal val="0"/>
          <c:showCatName val="0"/>
          <c:showSerName val="0"/>
          <c:showPercent val="0"/>
          <c:showBubbleSize val="0"/>
        </c:dLbls>
        <c:gapWidth val="150"/>
        <c:axId val="269663344"/>
        <c:axId val="271847208"/>
      </c:barChart>
      <c:catAx>
        <c:axId val="26966334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847208"/>
        <c:crosses val="autoZero"/>
        <c:auto val="0"/>
        <c:lblAlgn val="ctr"/>
        <c:lblOffset val="100"/>
        <c:noMultiLvlLbl val="0"/>
      </c:catAx>
      <c:valAx>
        <c:axId val="27184720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69663344"/>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TSS</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PTSP'!$G$9</c:f>
              <c:strCache>
                <c:ptCount val="1"/>
                <c:pt idx="0">
                  <c:v>TSS  (mg/L)</c:v>
                </c:pt>
              </c:strCache>
            </c:strRef>
          </c:tx>
          <c:spPr>
            <a:solidFill>
              <a:schemeClr val="tx1"/>
            </a:solidFill>
          </c:spPr>
          <c:invertIfNegative val="0"/>
          <c:cat>
            <c:numRef>
              <c:f>'Water Monitoring PTSP'!$A$10:$A$71</c:f>
              <c:numCache>
                <c:formatCode>mmm\-yy</c:formatCode>
                <c:ptCount val="62"/>
                <c:pt idx="0">
                  <c:v>41456</c:v>
                </c:pt>
                <c:pt idx="1">
                  <c:v>41518</c:v>
                </c:pt>
                <c:pt idx="2">
                  <c:v>41579</c:v>
                </c:pt>
                <c:pt idx="3">
                  <c:v>41640</c:v>
                </c:pt>
                <c:pt idx="4">
                  <c:v>41699</c:v>
                </c:pt>
                <c:pt idx="5">
                  <c:v>41760</c:v>
                </c:pt>
                <c:pt idx="6">
                  <c:v>41791</c:v>
                </c:pt>
                <c:pt idx="7">
                  <c:v>41821</c:v>
                </c:pt>
                <c:pt idx="8">
                  <c:v>41852</c:v>
                </c:pt>
                <c:pt idx="9">
                  <c:v>41883</c:v>
                </c:pt>
                <c:pt idx="10">
                  <c:v>41974</c:v>
                </c:pt>
                <c:pt idx="11">
                  <c:v>42036</c:v>
                </c:pt>
                <c:pt idx="12">
                  <c:v>42095</c:v>
                </c:pt>
                <c:pt idx="13">
                  <c:v>42156</c:v>
                </c:pt>
                <c:pt idx="14">
                  <c:v>42217</c:v>
                </c:pt>
                <c:pt idx="15">
                  <c:v>42278</c:v>
                </c:pt>
                <c:pt idx="16">
                  <c:v>42339</c:v>
                </c:pt>
                <c:pt idx="17">
                  <c:v>42401</c:v>
                </c:pt>
                <c:pt idx="18">
                  <c:v>42461</c:v>
                </c:pt>
                <c:pt idx="19">
                  <c:v>42522</c:v>
                </c:pt>
                <c:pt idx="20">
                  <c:v>42583</c:v>
                </c:pt>
                <c:pt idx="21">
                  <c:v>42644</c:v>
                </c:pt>
                <c:pt idx="22">
                  <c:v>42705</c:v>
                </c:pt>
                <c:pt idx="23">
                  <c:v>42767</c:v>
                </c:pt>
                <c:pt idx="24">
                  <c:v>42826</c:v>
                </c:pt>
                <c:pt idx="25">
                  <c:v>42887</c:v>
                </c:pt>
                <c:pt idx="26">
                  <c:v>42948</c:v>
                </c:pt>
                <c:pt idx="27">
                  <c:v>43009</c:v>
                </c:pt>
                <c:pt idx="28">
                  <c:v>43070</c:v>
                </c:pt>
                <c:pt idx="29">
                  <c:v>43132</c:v>
                </c:pt>
                <c:pt idx="30">
                  <c:v>43191</c:v>
                </c:pt>
                <c:pt idx="31">
                  <c:v>43252</c:v>
                </c:pt>
                <c:pt idx="32">
                  <c:v>43344</c:v>
                </c:pt>
                <c:pt idx="33">
                  <c:v>43374</c:v>
                </c:pt>
                <c:pt idx="34">
                  <c:v>43405</c:v>
                </c:pt>
                <c:pt idx="35">
                  <c:v>43466</c:v>
                </c:pt>
                <c:pt idx="36">
                  <c:v>43525</c:v>
                </c:pt>
                <c:pt idx="37">
                  <c:v>43586</c:v>
                </c:pt>
                <c:pt idx="38">
                  <c:v>43647</c:v>
                </c:pt>
                <c:pt idx="39">
                  <c:v>43709</c:v>
                </c:pt>
                <c:pt idx="40">
                  <c:v>43770</c:v>
                </c:pt>
                <c:pt idx="41">
                  <c:v>43831</c:v>
                </c:pt>
                <c:pt idx="42">
                  <c:v>43891</c:v>
                </c:pt>
                <c:pt idx="43">
                  <c:v>43922</c:v>
                </c:pt>
                <c:pt idx="44">
                  <c:v>43952</c:v>
                </c:pt>
                <c:pt idx="45">
                  <c:v>43983</c:v>
                </c:pt>
                <c:pt idx="46">
                  <c:v>44013</c:v>
                </c:pt>
                <c:pt idx="47">
                  <c:v>44044</c:v>
                </c:pt>
                <c:pt idx="48">
                  <c:v>44075</c:v>
                </c:pt>
                <c:pt idx="49">
                  <c:v>44136</c:v>
                </c:pt>
                <c:pt idx="50">
                  <c:v>44197</c:v>
                </c:pt>
                <c:pt idx="51">
                  <c:v>44256</c:v>
                </c:pt>
                <c:pt idx="52">
                  <c:v>44317</c:v>
                </c:pt>
                <c:pt idx="53">
                  <c:v>44378</c:v>
                </c:pt>
                <c:pt idx="54">
                  <c:v>44440</c:v>
                </c:pt>
                <c:pt idx="55">
                  <c:v>44501</c:v>
                </c:pt>
                <c:pt idx="56">
                  <c:v>44562</c:v>
                </c:pt>
                <c:pt idx="57">
                  <c:v>44621</c:v>
                </c:pt>
                <c:pt idx="58">
                  <c:v>44682</c:v>
                </c:pt>
                <c:pt idx="59">
                  <c:v>44743</c:v>
                </c:pt>
                <c:pt idx="60">
                  <c:v>44805</c:v>
                </c:pt>
                <c:pt idx="61">
                  <c:v>44866</c:v>
                </c:pt>
              </c:numCache>
            </c:numRef>
          </c:cat>
          <c:val>
            <c:numRef>
              <c:f>'Water Monitoring PTSP'!$G$10:$G$71</c:f>
              <c:numCache>
                <c:formatCode>General</c:formatCode>
                <c:ptCount val="62"/>
                <c:pt idx="0">
                  <c:v>110</c:v>
                </c:pt>
                <c:pt idx="1">
                  <c:v>163</c:v>
                </c:pt>
                <c:pt idx="2">
                  <c:v>93</c:v>
                </c:pt>
                <c:pt idx="3">
                  <c:v>58</c:v>
                </c:pt>
                <c:pt idx="4">
                  <c:v>352</c:v>
                </c:pt>
                <c:pt idx="5">
                  <c:v>58</c:v>
                </c:pt>
                <c:pt idx="6">
                  <c:v>124</c:v>
                </c:pt>
                <c:pt idx="7">
                  <c:v>136</c:v>
                </c:pt>
                <c:pt idx="8">
                  <c:v>51</c:v>
                </c:pt>
                <c:pt idx="9">
                  <c:v>82</c:v>
                </c:pt>
                <c:pt idx="10">
                  <c:v>58</c:v>
                </c:pt>
                <c:pt idx="11">
                  <c:v>45</c:v>
                </c:pt>
                <c:pt idx="12">
                  <c:v>122</c:v>
                </c:pt>
                <c:pt idx="13">
                  <c:v>141</c:v>
                </c:pt>
                <c:pt idx="14">
                  <c:v>76</c:v>
                </c:pt>
                <c:pt idx="15">
                  <c:v>129</c:v>
                </c:pt>
                <c:pt idx="16">
                  <c:v>506</c:v>
                </c:pt>
                <c:pt idx="17">
                  <c:v>388</c:v>
                </c:pt>
                <c:pt idx="18">
                  <c:v>1150</c:v>
                </c:pt>
                <c:pt idx="19">
                  <c:v>640</c:v>
                </c:pt>
                <c:pt idx="20">
                  <c:v>69</c:v>
                </c:pt>
                <c:pt idx="21">
                  <c:v>28</c:v>
                </c:pt>
                <c:pt idx="22">
                  <c:v>627</c:v>
                </c:pt>
                <c:pt idx="23">
                  <c:v>130</c:v>
                </c:pt>
                <c:pt idx="24">
                  <c:v>265</c:v>
                </c:pt>
                <c:pt idx="25">
                  <c:v>63</c:v>
                </c:pt>
                <c:pt idx="26">
                  <c:v>1790</c:v>
                </c:pt>
                <c:pt idx="27">
                  <c:v>394</c:v>
                </c:pt>
                <c:pt idx="28">
                  <c:v>515</c:v>
                </c:pt>
                <c:pt idx="29">
                  <c:v>112</c:v>
                </c:pt>
                <c:pt idx="30">
                  <c:v>61</c:v>
                </c:pt>
                <c:pt idx="31">
                  <c:v>211</c:v>
                </c:pt>
                <c:pt idx="32">
                  <c:v>62</c:v>
                </c:pt>
                <c:pt idx="33">
                  <c:v>76</c:v>
                </c:pt>
                <c:pt idx="34">
                  <c:v>74</c:v>
                </c:pt>
                <c:pt idx="35">
                  <c:v>45</c:v>
                </c:pt>
                <c:pt idx="36">
                  <c:v>56</c:v>
                </c:pt>
                <c:pt idx="37">
                  <c:v>68</c:v>
                </c:pt>
                <c:pt idx="38">
                  <c:v>171</c:v>
                </c:pt>
                <c:pt idx="39">
                  <c:v>712</c:v>
                </c:pt>
                <c:pt idx="40">
                  <c:v>58</c:v>
                </c:pt>
                <c:pt idx="41">
                  <c:v>641</c:v>
                </c:pt>
                <c:pt idx="42">
                  <c:v>10</c:v>
                </c:pt>
                <c:pt idx="43">
                  <c:v>566</c:v>
                </c:pt>
                <c:pt idx="44">
                  <c:v>301</c:v>
                </c:pt>
                <c:pt idx="45">
                  <c:v>32</c:v>
                </c:pt>
                <c:pt idx="46">
                  <c:v>95</c:v>
                </c:pt>
                <c:pt idx="47">
                  <c:v>31</c:v>
                </c:pt>
                <c:pt idx="48">
                  <c:v>52</c:v>
                </c:pt>
                <c:pt idx="49">
                  <c:v>132</c:v>
                </c:pt>
                <c:pt idx="50">
                  <c:v>320</c:v>
                </c:pt>
                <c:pt idx="51">
                  <c:v>176</c:v>
                </c:pt>
                <c:pt idx="52">
                  <c:v>120</c:v>
                </c:pt>
                <c:pt idx="53">
                  <c:v>85</c:v>
                </c:pt>
                <c:pt idx="54">
                  <c:v>339</c:v>
                </c:pt>
                <c:pt idx="55">
                  <c:v>3520</c:v>
                </c:pt>
                <c:pt idx="56">
                  <c:v>87</c:v>
                </c:pt>
                <c:pt idx="57">
                  <c:v>2250</c:v>
                </c:pt>
                <c:pt idx="58">
                  <c:v>604</c:v>
                </c:pt>
                <c:pt idx="59">
                  <c:v>183</c:v>
                </c:pt>
                <c:pt idx="60">
                  <c:v>82</c:v>
                </c:pt>
                <c:pt idx="61">
                  <c:v>88</c:v>
                </c:pt>
              </c:numCache>
            </c:numRef>
          </c:val>
          <c:extLst>
            <c:ext xmlns:c16="http://schemas.microsoft.com/office/drawing/2014/chart" uri="{C3380CC4-5D6E-409C-BE32-E72D297353CC}">
              <c16:uniqueId val="{00000000-2C9B-4E32-9A77-AD176AA1A789}"/>
            </c:ext>
          </c:extLst>
        </c:ser>
        <c:dLbls>
          <c:showLegendKey val="0"/>
          <c:showVal val="0"/>
          <c:showCatName val="0"/>
          <c:showSerName val="0"/>
          <c:showPercent val="0"/>
          <c:showBubbleSize val="0"/>
        </c:dLbls>
        <c:gapWidth val="150"/>
        <c:axId val="271847992"/>
        <c:axId val="271848384"/>
      </c:barChart>
      <c:catAx>
        <c:axId val="27184799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848384"/>
        <c:crosses val="autoZero"/>
        <c:auto val="0"/>
        <c:lblAlgn val="ctr"/>
        <c:lblOffset val="100"/>
        <c:noMultiLvlLbl val="0"/>
      </c:catAx>
      <c:valAx>
        <c:axId val="271848384"/>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184799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Oil &amp; Grease</a:t>
            </a:r>
          </a:p>
        </c:rich>
      </c:tx>
      <c:layout>
        <c:manualLayout>
          <c:xMode val="edge"/>
          <c:yMode val="edge"/>
          <c:x val="1.5095831278969967E-2"/>
          <c:y val="2.0240360926541037E-2"/>
        </c:manualLayout>
      </c:layout>
      <c:overlay val="0"/>
    </c:title>
    <c:autoTitleDeleted val="0"/>
    <c:plotArea>
      <c:layout/>
      <c:barChart>
        <c:barDir val="col"/>
        <c:grouping val="clustered"/>
        <c:varyColors val="0"/>
        <c:ser>
          <c:idx val="0"/>
          <c:order val="0"/>
          <c:tx>
            <c:strRef>
              <c:f>'Water Monitoring PTSP'!$H$9</c:f>
              <c:strCache>
                <c:ptCount val="1"/>
                <c:pt idx="0">
                  <c:v>Oil and Grease (mg/L)</c:v>
                </c:pt>
              </c:strCache>
            </c:strRef>
          </c:tx>
          <c:spPr>
            <a:solidFill>
              <a:schemeClr val="tx1"/>
            </a:solidFill>
          </c:spPr>
          <c:invertIfNegative val="0"/>
          <c:cat>
            <c:numRef>
              <c:f>'Water Monitoring PTSP'!$A$10:$A$71</c:f>
              <c:numCache>
                <c:formatCode>mmm\-yy</c:formatCode>
                <c:ptCount val="62"/>
                <c:pt idx="0">
                  <c:v>41456</c:v>
                </c:pt>
                <c:pt idx="1">
                  <c:v>41518</c:v>
                </c:pt>
                <c:pt idx="2">
                  <c:v>41579</c:v>
                </c:pt>
                <c:pt idx="3">
                  <c:v>41640</c:v>
                </c:pt>
                <c:pt idx="4">
                  <c:v>41699</c:v>
                </c:pt>
                <c:pt idx="5">
                  <c:v>41760</c:v>
                </c:pt>
                <c:pt idx="6">
                  <c:v>41791</c:v>
                </c:pt>
                <c:pt idx="7">
                  <c:v>41821</c:v>
                </c:pt>
                <c:pt idx="8">
                  <c:v>41852</c:v>
                </c:pt>
                <c:pt idx="9">
                  <c:v>41883</c:v>
                </c:pt>
                <c:pt idx="10">
                  <c:v>41974</c:v>
                </c:pt>
                <c:pt idx="11">
                  <c:v>42036</c:v>
                </c:pt>
                <c:pt idx="12">
                  <c:v>42095</c:v>
                </c:pt>
                <c:pt idx="13">
                  <c:v>42156</c:v>
                </c:pt>
                <c:pt idx="14">
                  <c:v>42217</c:v>
                </c:pt>
                <c:pt idx="15">
                  <c:v>42278</c:v>
                </c:pt>
                <c:pt idx="16">
                  <c:v>42339</c:v>
                </c:pt>
                <c:pt idx="17">
                  <c:v>42401</c:v>
                </c:pt>
                <c:pt idx="18">
                  <c:v>42461</c:v>
                </c:pt>
                <c:pt idx="19">
                  <c:v>42522</c:v>
                </c:pt>
                <c:pt idx="20">
                  <c:v>42583</c:v>
                </c:pt>
                <c:pt idx="21">
                  <c:v>42644</c:v>
                </c:pt>
                <c:pt idx="22">
                  <c:v>42705</c:v>
                </c:pt>
                <c:pt idx="23">
                  <c:v>42767</c:v>
                </c:pt>
                <c:pt idx="24">
                  <c:v>42826</c:v>
                </c:pt>
                <c:pt idx="25">
                  <c:v>42887</c:v>
                </c:pt>
                <c:pt idx="26">
                  <c:v>42948</c:v>
                </c:pt>
                <c:pt idx="27">
                  <c:v>43009</c:v>
                </c:pt>
                <c:pt idx="28">
                  <c:v>43070</c:v>
                </c:pt>
                <c:pt idx="29">
                  <c:v>43132</c:v>
                </c:pt>
                <c:pt idx="30">
                  <c:v>43191</c:v>
                </c:pt>
                <c:pt idx="31">
                  <c:v>43252</c:v>
                </c:pt>
                <c:pt idx="32">
                  <c:v>43344</c:v>
                </c:pt>
                <c:pt idx="33">
                  <c:v>43374</c:v>
                </c:pt>
                <c:pt idx="34">
                  <c:v>43405</c:v>
                </c:pt>
                <c:pt idx="35">
                  <c:v>43466</c:v>
                </c:pt>
                <c:pt idx="36">
                  <c:v>43525</c:v>
                </c:pt>
                <c:pt idx="37">
                  <c:v>43586</c:v>
                </c:pt>
                <c:pt idx="38">
                  <c:v>43647</c:v>
                </c:pt>
                <c:pt idx="39">
                  <c:v>43709</c:v>
                </c:pt>
                <c:pt idx="40">
                  <c:v>43770</c:v>
                </c:pt>
                <c:pt idx="41">
                  <c:v>43831</c:v>
                </c:pt>
                <c:pt idx="42">
                  <c:v>43891</c:v>
                </c:pt>
                <c:pt idx="43">
                  <c:v>43922</c:v>
                </c:pt>
                <c:pt idx="44">
                  <c:v>43952</c:v>
                </c:pt>
                <c:pt idx="45">
                  <c:v>43983</c:v>
                </c:pt>
                <c:pt idx="46">
                  <c:v>44013</c:v>
                </c:pt>
                <c:pt idx="47">
                  <c:v>44044</c:v>
                </c:pt>
                <c:pt idx="48">
                  <c:v>44075</c:v>
                </c:pt>
                <c:pt idx="49">
                  <c:v>44136</c:v>
                </c:pt>
                <c:pt idx="50">
                  <c:v>44197</c:v>
                </c:pt>
                <c:pt idx="51">
                  <c:v>44256</c:v>
                </c:pt>
                <c:pt idx="52">
                  <c:v>44317</c:v>
                </c:pt>
                <c:pt idx="53">
                  <c:v>44378</c:v>
                </c:pt>
                <c:pt idx="54">
                  <c:v>44440</c:v>
                </c:pt>
                <c:pt idx="55">
                  <c:v>44501</c:v>
                </c:pt>
                <c:pt idx="56">
                  <c:v>44562</c:v>
                </c:pt>
                <c:pt idx="57">
                  <c:v>44621</c:v>
                </c:pt>
                <c:pt idx="58">
                  <c:v>44682</c:v>
                </c:pt>
                <c:pt idx="59">
                  <c:v>44743</c:v>
                </c:pt>
                <c:pt idx="60">
                  <c:v>44805</c:v>
                </c:pt>
                <c:pt idx="61">
                  <c:v>44866</c:v>
                </c:pt>
              </c:numCache>
            </c:numRef>
          </c:cat>
          <c:val>
            <c:numRef>
              <c:f>'Water Monitoring PTSP'!$H$10:$H$71</c:f>
              <c:numCache>
                <c:formatCode>General</c:formatCode>
                <c:ptCount val="62"/>
                <c:pt idx="0">
                  <c:v>5</c:v>
                </c:pt>
                <c:pt idx="1">
                  <c:v>5</c:v>
                </c:pt>
                <c:pt idx="2">
                  <c:v>5</c:v>
                </c:pt>
                <c:pt idx="3">
                  <c:v>12</c:v>
                </c:pt>
                <c:pt idx="4">
                  <c:v>25</c:v>
                </c:pt>
                <c:pt idx="5">
                  <c:v>5</c:v>
                </c:pt>
                <c:pt idx="6">
                  <c:v>10</c:v>
                </c:pt>
                <c:pt idx="7">
                  <c:v>20</c:v>
                </c:pt>
                <c:pt idx="8">
                  <c:v>5</c:v>
                </c:pt>
                <c:pt idx="9">
                  <c:v>22</c:v>
                </c:pt>
                <c:pt idx="10">
                  <c:v>5</c:v>
                </c:pt>
                <c:pt idx="11">
                  <c:v>5</c:v>
                </c:pt>
                <c:pt idx="12">
                  <c:v>1230</c:v>
                </c:pt>
                <c:pt idx="13">
                  <c:v>25</c:v>
                </c:pt>
                <c:pt idx="14">
                  <c:v>7</c:v>
                </c:pt>
                <c:pt idx="15">
                  <c:v>35</c:v>
                </c:pt>
                <c:pt idx="16">
                  <c:v>244</c:v>
                </c:pt>
                <c:pt idx="17">
                  <c:v>12</c:v>
                </c:pt>
                <c:pt idx="18">
                  <c:v>30</c:v>
                </c:pt>
                <c:pt idx="19">
                  <c:v>5</c:v>
                </c:pt>
                <c:pt idx="20">
                  <c:v>7</c:v>
                </c:pt>
                <c:pt idx="21">
                  <c:v>14</c:v>
                </c:pt>
                <c:pt idx="22">
                  <c:v>37</c:v>
                </c:pt>
                <c:pt idx="23">
                  <c:v>5</c:v>
                </c:pt>
                <c:pt idx="24">
                  <c:v>5</c:v>
                </c:pt>
                <c:pt idx="25">
                  <c:v>5</c:v>
                </c:pt>
                <c:pt idx="26">
                  <c:v>22</c:v>
                </c:pt>
                <c:pt idx="27">
                  <c:v>306</c:v>
                </c:pt>
                <c:pt idx="28">
                  <c:v>20</c:v>
                </c:pt>
                <c:pt idx="29">
                  <c:v>5</c:v>
                </c:pt>
                <c:pt idx="30">
                  <c:v>5</c:v>
                </c:pt>
                <c:pt idx="31">
                  <c:v>32</c:v>
                </c:pt>
                <c:pt idx="32">
                  <c:v>5</c:v>
                </c:pt>
                <c:pt idx="33">
                  <c:v>10</c:v>
                </c:pt>
                <c:pt idx="34">
                  <c:v>5</c:v>
                </c:pt>
                <c:pt idx="35">
                  <c:v>18</c:v>
                </c:pt>
                <c:pt idx="36">
                  <c:v>5</c:v>
                </c:pt>
                <c:pt idx="37">
                  <c:v>13</c:v>
                </c:pt>
                <c:pt idx="38">
                  <c:v>463</c:v>
                </c:pt>
                <c:pt idx="39">
                  <c:v>10</c:v>
                </c:pt>
                <c:pt idx="40">
                  <c:v>5</c:v>
                </c:pt>
                <c:pt idx="41">
                  <c:v>46</c:v>
                </c:pt>
                <c:pt idx="42">
                  <c:v>5</c:v>
                </c:pt>
                <c:pt idx="43">
                  <c:v>30</c:v>
                </c:pt>
                <c:pt idx="44">
                  <c:v>20</c:v>
                </c:pt>
                <c:pt idx="45">
                  <c:v>6</c:v>
                </c:pt>
                <c:pt idx="46">
                  <c:v>12</c:v>
                </c:pt>
                <c:pt idx="47">
                  <c:v>5</c:v>
                </c:pt>
                <c:pt idx="48">
                  <c:v>5</c:v>
                </c:pt>
                <c:pt idx="49">
                  <c:v>22</c:v>
                </c:pt>
                <c:pt idx="50">
                  <c:v>33</c:v>
                </c:pt>
                <c:pt idx="51">
                  <c:v>10</c:v>
                </c:pt>
                <c:pt idx="52">
                  <c:v>13</c:v>
                </c:pt>
                <c:pt idx="53">
                  <c:v>58</c:v>
                </c:pt>
                <c:pt idx="54">
                  <c:v>73</c:v>
                </c:pt>
                <c:pt idx="55">
                  <c:v>594</c:v>
                </c:pt>
                <c:pt idx="56">
                  <c:v>5</c:v>
                </c:pt>
                <c:pt idx="57">
                  <c:v>190</c:v>
                </c:pt>
                <c:pt idx="58">
                  <c:v>22</c:v>
                </c:pt>
                <c:pt idx="59">
                  <c:v>74</c:v>
                </c:pt>
                <c:pt idx="60">
                  <c:v>5</c:v>
                </c:pt>
                <c:pt idx="61">
                  <c:v>12</c:v>
                </c:pt>
              </c:numCache>
            </c:numRef>
          </c:val>
          <c:extLst>
            <c:ext xmlns:c16="http://schemas.microsoft.com/office/drawing/2014/chart" uri="{C3380CC4-5D6E-409C-BE32-E72D297353CC}">
              <c16:uniqueId val="{00000000-6B20-4D4E-A17F-561C00CDB0FD}"/>
            </c:ext>
          </c:extLst>
        </c:ser>
        <c:dLbls>
          <c:showLegendKey val="0"/>
          <c:showVal val="0"/>
          <c:showCatName val="0"/>
          <c:showSerName val="0"/>
          <c:showPercent val="0"/>
          <c:showBubbleSize val="0"/>
        </c:dLbls>
        <c:gapWidth val="150"/>
        <c:axId val="271849168"/>
        <c:axId val="271849560"/>
      </c:barChart>
      <c:catAx>
        <c:axId val="27184916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849560"/>
        <c:crosses val="autoZero"/>
        <c:auto val="0"/>
        <c:lblAlgn val="ctr"/>
        <c:lblOffset val="100"/>
        <c:noMultiLvlLbl val="0"/>
      </c:catAx>
      <c:valAx>
        <c:axId val="271849560"/>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184916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6'!$F$9</c:f>
              <c:strCache>
                <c:ptCount val="1"/>
                <c:pt idx="0">
                  <c:v>Ash</c:v>
                </c:pt>
              </c:strCache>
            </c:strRef>
          </c:tx>
          <c:spPr>
            <a:solidFill>
              <a:schemeClr val="tx1"/>
            </a:solidFill>
          </c:spPr>
          <c:invertIfNegative val="0"/>
          <c:cat>
            <c:numRef>
              <c:f>'Air Point 6'!$B$10:$B$172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6'!$F$10:$F$172</c:f>
              <c:numCache>
                <c:formatCode>General</c:formatCode>
                <c:ptCount val="163"/>
                <c:pt idx="0">
                  <c:v>1.1000000000000001</c:v>
                </c:pt>
                <c:pt idx="1">
                  <c:v>0.1</c:v>
                </c:pt>
                <c:pt idx="2">
                  <c:v>0.8</c:v>
                </c:pt>
                <c:pt idx="3">
                  <c:v>2.1</c:v>
                </c:pt>
                <c:pt idx="4">
                  <c:v>0.3</c:v>
                </c:pt>
                <c:pt idx="5">
                  <c:v>0.5</c:v>
                </c:pt>
                <c:pt idx="6">
                  <c:v>0.4</c:v>
                </c:pt>
                <c:pt idx="7">
                  <c:v>0.5</c:v>
                </c:pt>
                <c:pt idx="8">
                  <c:v>0.4</c:v>
                </c:pt>
                <c:pt idx="9">
                  <c:v>1.1000000000000001</c:v>
                </c:pt>
                <c:pt idx="10">
                  <c:v>0.9</c:v>
                </c:pt>
                <c:pt idx="11">
                  <c:v>1</c:v>
                </c:pt>
                <c:pt idx="12">
                  <c:v>1.1000000000000001</c:v>
                </c:pt>
                <c:pt idx="13">
                  <c:v>1.8</c:v>
                </c:pt>
                <c:pt idx="14">
                  <c:v>0.6</c:v>
                </c:pt>
                <c:pt idx="15">
                  <c:v>0.8</c:v>
                </c:pt>
                <c:pt idx="16">
                  <c:v>1.6</c:v>
                </c:pt>
                <c:pt idx="17">
                  <c:v>0.5</c:v>
                </c:pt>
                <c:pt idx="18">
                  <c:v>0.3</c:v>
                </c:pt>
                <c:pt idx="19">
                  <c:v>0.2</c:v>
                </c:pt>
                <c:pt idx="20">
                  <c:v>0</c:v>
                </c:pt>
                <c:pt idx="21">
                  <c:v>1.1000000000000001</c:v>
                </c:pt>
                <c:pt idx="22">
                  <c:v>2.2000000000000002</c:v>
                </c:pt>
                <c:pt idx="23">
                  <c:v>1.6</c:v>
                </c:pt>
                <c:pt idx="24">
                  <c:v>1.9</c:v>
                </c:pt>
                <c:pt idx="25">
                  <c:v>0.9</c:v>
                </c:pt>
                <c:pt idx="26">
                  <c:v>0.5</c:v>
                </c:pt>
                <c:pt idx="27">
                  <c:v>0.3</c:v>
                </c:pt>
                <c:pt idx="28">
                  <c:v>0.2</c:v>
                </c:pt>
                <c:pt idx="29">
                  <c:v>0.2</c:v>
                </c:pt>
                <c:pt idx="30">
                  <c:v>0.4</c:v>
                </c:pt>
                <c:pt idx="31">
                  <c:v>0.5</c:v>
                </c:pt>
                <c:pt idx="32">
                  <c:v>0.5</c:v>
                </c:pt>
                <c:pt idx="33">
                  <c:v>0.3</c:v>
                </c:pt>
                <c:pt idx="34">
                  <c:v>0.4</c:v>
                </c:pt>
                <c:pt idx="35">
                  <c:v>0.7</c:v>
                </c:pt>
                <c:pt idx="36">
                  <c:v>1.5</c:v>
                </c:pt>
                <c:pt idx="37">
                  <c:v>0.6</c:v>
                </c:pt>
                <c:pt idx="38">
                  <c:v>0.6</c:v>
                </c:pt>
                <c:pt idx="39">
                  <c:v>0.8</c:v>
                </c:pt>
                <c:pt idx="40">
                  <c:v>7.7</c:v>
                </c:pt>
                <c:pt idx="41">
                  <c:v>0.2</c:v>
                </c:pt>
                <c:pt idx="42">
                  <c:v>0.4</c:v>
                </c:pt>
                <c:pt idx="43">
                  <c:v>0.3</c:v>
                </c:pt>
                <c:pt idx="44">
                  <c:v>0.3</c:v>
                </c:pt>
                <c:pt idx="45">
                  <c:v>0.2</c:v>
                </c:pt>
                <c:pt idx="46">
                  <c:v>1.2</c:v>
                </c:pt>
                <c:pt idx="47">
                  <c:v>0.8</c:v>
                </c:pt>
                <c:pt idx="48">
                  <c:v>0.5</c:v>
                </c:pt>
                <c:pt idx="49">
                  <c:v>0.3</c:v>
                </c:pt>
                <c:pt idx="50">
                  <c:v>0.4</c:v>
                </c:pt>
                <c:pt idx="51">
                  <c:v>0.3</c:v>
                </c:pt>
                <c:pt idx="52">
                  <c:v>0.3</c:v>
                </c:pt>
                <c:pt idx="53">
                  <c:v>0.3</c:v>
                </c:pt>
                <c:pt idx="54">
                  <c:v>0.2</c:v>
                </c:pt>
                <c:pt idx="55">
                  <c:v>0.2</c:v>
                </c:pt>
                <c:pt idx="56">
                  <c:v>1.2</c:v>
                </c:pt>
                <c:pt idx="57">
                  <c:v>1.4</c:v>
                </c:pt>
                <c:pt idx="58">
                  <c:v>0.9</c:v>
                </c:pt>
                <c:pt idx="59">
                  <c:v>0.9</c:v>
                </c:pt>
                <c:pt idx="60">
                  <c:v>2.8</c:v>
                </c:pt>
                <c:pt idx="61">
                  <c:v>1.2</c:v>
                </c:pt>
                <c:pt idx="62">
                  <c:v>0.4</c:v>
                </c:pt>
                <c:pt idx="63">
                  <c:v>0.9</c:v>
                </c:pt>
                <c:pt idx="64">
                  <c:v>1</c:v>
                </c:pt>
                <c:pt idx="65">
                  <c:v>0.4</c:v>
                </c:pt>
                <c:pt idx="66">
                  <c:v>0.2</c:v>
                </c:pt>
                <c:pt idx="67">
                  <c:v>0.2</c:v>
                </c:pt>
                <c:pt idx="68">
                  <c:v>0.3</c:v>
                </c:pt>
                <c:pt idx="69">
                  <c:v>0.2</c:v>
                </c:pt>
                <c:pt idx="70">
                  <c:v>0.4</c:v>
                </c:pt>
                <c:pt idx="71">
                  <c:v>0.9</c:v>
                </c:pt>
                <c:pt idx="72">
                  <c:v>0.7</c:v>
                </c:pt>
                <c:pt idx="73">
                  <c:v>0.5</c:v>
                </c:pt>
                <c:pt idx="74">
                  <c:v>0.3</c:v>
                </c:pt>
                <c:pt idx="75">
                  <c:v>0.9</c:v>
                </c:pt>
                <c:pt idx="76">
                  <c:v>0.4</c:v>
                </c:pt>
                <c:pt idx="77">
                  <c:v>0.3</c:v>
                </c:pt>
                <c:pt idx="78">
                  <c:v>0.1</c:v>
                </c:pt>
                <c:pt idx="79">
                  <c:v>0.7</c:v>
                </c:pt>
                <c:pt idx="80">
                  <c:v>0.1</c:v>
                </c:pt>
                <c:pt idx="81">
                  <c:v>0.3</c:v>
                </c:pt>
                <c:pt idx="82">
                  <c:v>0.5</c:v>
                </c:pt>
                <c:pt idx="83">
                  <c:v>0.5</c:v>
                </c:pt>
                <c:pt idx="84">
                  <c:v>0.2</c:v>
                </c:pt>
                <c:pt idx="85">
                  <c:v>0.2</c:v>
                </c:pt>
                <c:pt idx="86">
                  <c:v>0.4</c:v>
                </c:pt>
                <c:pt idx="87">
                  <c:v>0.3</c:v>
                </c:pt>
                <c:pt idx="88">
                  <c:v>0.5</c:v>
                </c:pt>
                <c:pt idx="89">
                  <c:v>0.1</c:v>
                </c:pt>
                <c:pt idx="90">
                  <c:v>0.1</c:v>
                </c:pt>
                <c:pt idx="91">
                  <c:v>0.2</c:v>
                </c:pt>
                <c:pt idx="92">
                  <c:v>0.1</c:v>
                </c:pt>
                <c:pt idx="93">
                  <c:v>0.3</c:v>
                </c:pt>
                <c:pt idx="94">
                  <c:v>0.5</c:v>
                </c:pt>
                <c:pt idx="95">
                  <c:v>0.4</c:v>
                </c:pt>
                <c:pt idx="96">
                  <c:v>0.6</c:v>
                </c:pt>
                <c:pt idx="97">
                  <c:v>0.5</c:v>
                </c:pt>
                <c:pt idx="98">
                  <c:v>0.8</c:v>
                </c:pt>
                <c:pt idx="99" formatCode="m/d/yyyy">
                  <c:v>0</c:v>
                </c:pt>
                <c:pt idx="100">
                  <c:v>0.1</c:v>
                </c:pt>
                <c:pt idx="101">
                  <c:v>2.9</c:v>
                </c:pt>
                <c:pt idx="102">
                  <c:v>0.1</c:v>
                </c:pt>
                <c:pt idx="103">
                  <c:v>0.1</c:v>
                </c:pt>
                <c:pt idx="104">
                  <c:v>0.2</c:v>
                </c:pt>
                <c:pt idx="105">
                  <c:v>0.4</c:v>
                </c:pt>
                <c:pt idx="106">
                  <c:v>0.4</c:v>
                </c:pt>
                <c:pt idx="107">
                  <c:v>0.7</c:v>
                </c:pt>
                <c:pt idx="108">
                  <c:v>0.4</c:v>
                </c:pt>
                <c:pt idx="109">
                  <c:v>0.7</c:v>
                </c:pt>
                <c:pt idx="110">
                  <c:v>0.3</c:v>
                </c:pt>
                <c:pt idx="111">
                  <c:v>0.2</c:v>
                </c:pt>
                <c:pt idx="112">
                  <c:v>0.2</c:v>
                </c:pt>
                <c:pt idx="113">
                  <c:v>0.1</c:v>
                </c:pt>
                <c:pt idx="114">
                  <c:v>0.1</c:v>
                </c:pt>
                <c:pt idx="115">
                  <c:v>0.3</c:v>
                </c:pt>
                <c:pt idx="116">
                  <c:v>0.1</c:v>
                </c:pt>
                <c:pt idx="117">
                  <c:v>0.5</c:v>
                </c:pt>
                <c:pt idx="118">
                  <c:v>0.4</c:v>
                </c:pt>
                <c:pt idx="119">
                  <c:v>0.4</c:v>
                </c:pt>
                <c:pt idx="120">
                  <c:v>0.4</c:v>
                </c:pt>
                <c:pt idx="121">
                  <c:v>0.5</c:v>
                </c:pt>
                <c:pt idx="122">
                  <c:v>0.4</c:v>
                </c:pt>
                <c:pt idx="123">
                  <c:v>0.2</c:v>
                </c:pt>
                <c:pt idx="124">
                  <c:v>0.2</c:v>
                </c:pt>
                <c:pt idx="125">
                  <c:v>0.2</c:v>
                </c:pt>
                <c:pt idx="126">
                  <c:v>0.2</c:v>
                </c:pt>
                <c:pt idx="127">
                  <c:v>0.2</c:v>
                </c:pt>
                <c:pt idx="128">
                  <c:v>0.2</c:v>
                </c:pt>
                <c:pt idx="129">
                  <c:v>3.6</c:v>
                </c:pt>
                <c:pt idx="130">
                  <c:v>1</c:v>
                </c:pt>
                <c:pt idx="131">
                  <c:v>0.7</c:v>
                </c:pt>
                <c:pt idx="132">
                  <c:v>1.1000000000000001</c:v>
                </c:pt>
                <c:pt idx="133">
                  <c:v>0.7</c:v>
                </c:pt>
                <c:pt idx="134">
                  <c:v>1</c:v>
                </c:pt>
                <c:pt idx="135">
                  <c:v>0.2</c:v>
                </c:pt>
                <c:pt idx="136">
                  <c:v>0.2</c:v>
                </c:pt>
                <c:pt idx="137">
                  <c:v>0.1</c:v>
                </c:pt>
                <c:pt idx="138">
                  <c:v>0.1</c:v>
                </c:pt>
                <c:pt idx="139">
                  <c:v>0.3</c:v>
                </c:pt>
                <c:pt idx="140">
                  <c:v>0.3</c:v>
                </c:pt>
                <c:pt idx="141">
                  <c:v>0.4</c:v>
                </c:pt>
                <c:pt idx="142">
                  <c:v>1.3</c:v>
                </c:pt>
                <c:pt idx="143">
                  <c:v>0.8</c:v>
                </c:pt>
                <c:pt idx="144">
                  <c:v>4.2</c:v>
                </c:pt>
                <c:pt idx="145">
                  <c:v>2.4</c:v>
                </c:pt>
                <c:pt idx="146">
                  <c:v>0.7</c:v>
                </c:pt>
                <c:pt idx="147">
                  <c:v>0.6</c:v>
                </c:pt>
                <c:pt idx="148">
                  <c:v>0.4</c:v>
                </c:pt>
                <c:pt idx="149">
                  <c:v>0.5</c:v>
                </c:pt>
                <c:pt idx="150">
                  <c:v>0.5</c:v>
                </c:pt>
                <c:pt idx="151">
                  <c:v>0.4</c:v>
                </c:pt>
                <c:pt idx="152">
                  <c:v>0.2</c:v>
                </c:pt>
                <c:pt idx="153">
                  <c:v>0.6</c:v>
                </c:pt>
                <c:pt idx="154">
                  <c:v>0.3</c:v>
                </c:pt>
                <c:pt idx="155">
                  <c:v>0.6</c:v>
                </c:pt>
                <c:pt idx="156">
                  <c:v>0.4</c:v>
                </c:pt>
                <c:pt idx="157">
                  <c:v>0.2</c:v>
                </c:pt>
                <c:pt idx="158">
                  <c:v>0.4</c:v>
                </c:pt>
                <c:pt idx="159">
                  <c:v>0.1</c:v>
                </c:pt>
                <c:pt idx="160">
                  <c:v>0.5</c:v>
                </c:pt>
                <c:pt idx="161">
                  <c:v>0.5</c:v>
                </c:pt>
                <c:pt idx="162" formatCode="0.0">
                  <c:v>0.1</c:v>
                </c:pt>
              </c:numCache>
            </c:numRef>
          </c:val>
          <c:extLst>
            <c:ext xmlns:c16="http://schemas.microsoft.com/office/drawing/2014/chart" uri="{C3380CC4-5D6E-409C-BE32-E72D297353CC}">
              <c16:uniqueId val="{00000000-E72E-4362-A6D5-98048096E89B}"/>
            </c:ext>
          </c:extLst>
        </c:ser>
        <c:dLbls>
          <c:showLegendKey val="0"/>
          <c:showVal val="0"/>
          <c:showCatName val="0"/>
          <c:showSerName val="0"/>
          <c:showPercent val="0"/>
          <c:showBubbleSize val="0"/>
        </c:dLbls>
        <c:gapWidth val="150"/>
        <c:axId val="271850344"/>
        <c:axId val="271850736"/>
      </c:barChart>
      <c:catAx>
        <c:axId val="27185034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850736"/>
        <c:crosses val="autoZero"/>
        <c:auto val="0"/>
        <c:lblAlgn val="ctr"/>
        <c:lblOffset val="100"/>
        <c:noMultiLvlLbl val="0"/>
      </c:catAx>
      <c:valAx>
        <c:axId val="271850736"/>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1850344"/>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 Solids</a:t>
            </a:r>
          </a:p>
        </c:rich>
      </c:tx>
      <c:layout>
        <c:manualLayout>
          <c:xMode val="edge"/>
          <c:yMode val="edge"/>
          <c:x val="1.4344682181068612E-2"/>
          <c:y val="2.0240360926541037E-2"/>
        </c:manualLayout>
      </c:layout>
      <c:overlay val="0"/>
    </c:title>
    <c:autoTitleDeleted val="0"/>
    <c:plotArea>
      <c:layout>
        <c:manualLayout>
          <c:layoutTarget val="inner"/>
          <c:xMode val="edge"/>
          <c:yMode val="edge"/>
          <c:x val="1.5850652469107381E-2"/>
          <c:y val="0.14869099016828191"/>
          <c:w val="0.9141198048130974"/>
          <c:h val="0.71150492170271951"/>
        </c:manualLayout>
      </c:layout>
      <c:barChart>
        <c:barDir val="col"/>
        <c:grouping val="clustered"/>
        <c:varyColors val="0"/>
        <c:ser>
          <c:idx val="0"/>
          <c:order val="0"/>
          <c:tx>
            <c:strRef>
              <c:f>'Air Point 6'!$G$9</c:f>
              <c:strCache>
                <c:ptCount val="1"/>
                <c:pt idx="0">
                  <c:v>Combustible Solids</c:v>
                </c:pt>
              </c:strCache>
            </c:strRef>
          </c:tx>
          <c:spPr>
            <a:solidFill>
              <a:schemeClr val="tx1"/>
            </a:solidFill>
          </c:spPr>
          <c:invertIfNegative val="0"/>
          <c:cat>
            <c:numRef>
              <c:f>'Air Point 6'!$B$10:$B$172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6'!$G$10:$G$172</c:f>
              <c:numCache>
                <c:formatCode>General</c:formatCode>
                <c:ptCount val="163"/>
                <c:pt idx="0">
                  <c:v>1.2</c:v>
                </c:pt>
                <c:pt idx="1">
                  <c:v>0.6</c:v>
                </c:pt>
                <c:pt idx="2">
                  <c:v>0.3</c:v>
                </c:pt>
                <c:pt idx="3">
                  <c:v>5.8</c:v>
                </c:pt>
                <c:pt idx="4">
                  <c:v>0.3</c:v>
                </c:pt>
                <c:pt idx="5">
                  <c:v>0.3</c:v>
                </c:pt>
                <c:pt idx="6">
                  <c:v>0.2</c:v>
                </c:pt>
                <c:pt idx="7">
                  <c:v>1.4</c:v>
                </c:pt>
                <c:pt idx="8">
                  <c:v>0.3</c:v>
                </c:pt>
                <c:pt idx="9">
                  <c:v>1.1000000000000001</c:v>
                </c:pt>
                <c:pt idx="10">
                  <c:v>2</c:v>
                </c:pt>
                <c:pt idx="11">
                  <c:v>3.8</c:v>
                </c:pt>
                <c:pt idx="12">
                  <c:v>0.8</c:v>
                </c:pt>
                <c:pt idx="13">
                  <c:v>2.1</c:v>
                </c:pt>
                <c:pt idx="14">
                  <c:v>0.8</c:v>
                </c:pt>
                <c:pt idx="15">
                  <c:v>2.2999999999999998</c:v>
                </c:pt>
                <c:pt idx="16">
                  <c:v>4</c:v>
                </c:pt>
                <c:pt idx="17">
                  <c:v>0.5</c:v>
                </c:pt>
                <c:pt idx="18">
                  <c:v>0.1</c:v>
                </c:pt>
                <c:pt idx="19">
                  <c:v>1.2</c:v>
                </c:pt>
                <c:pt idx="20">
                  <c:v>0</c:v>
                </c:pt>
                <c:pt idx="21">
                  <c:v>0.9</c:v>
                </c:pt>
                <c:pt idx="22">
                  <c:v>2.4</c:v>
                </c:pt>
                <c:pt idx="23">
                  <c:v>3</c:v>
                </c:pt>
                <c:pt idx="24">
                  <c:v>0.9</c:v>
                </c:pt>
                <c:pt idx="25">
                  <c:v>1</c:v>
                </c:pt>
                <c:pt idx="26">
                  <c:v>0.6</c:v>
                </c:pt>
                <c:pt idx="27">
                  <c:v>0.1</c:v>
                </c:pt>
                <c:pt idx="28">
                  <c:v>0.3</c:v>
                </c:pt>
                <c:pt idx="29">
                  <c:v>0.2</c:v>
                </c:pt>
                <c:pt idx="30">
                  <c:v>0.5</c:v>
                </c:pt>
                <c:pt idx="31">
                  <c:v>0.3</c:v>
                </c:pt>
                <c:pt idx="32">
                  <c:v>0.4</c:v>
                </c:pt>
                <c:pt idx="33">
                  <c:v>0.4</c:v>
                </c:pt>
                <c:pt idx="34">
                  <c:v>0.4</c:v>
                </c:pt>
                <c:pt idx="35">
                  <c:v>1.7</c:v>
                </c:pt>
                <c:pt idx="36">
                  <c:v>0.5</c:v>
                </c:pt>
                <c:pt idx="37">
                  <c:v>0.6</c:v>
                </c:pt>
                <c:pt idx="38">
                  <c:v>0.4</c:v>
                </c:pt>
                <c:pt idx="39">
                  <c:v>0.7</c:v>
                </c:pt>
                <c:pt idx="40">
                  <c:v>19.3</c:v>
                </c:pt>
                <c:pt idx="41">
                  <c:v>0.2</c:v>
                </c:pt>
                <c:pt idx="42">
                  <c:v>0.6</c:v>
                </c:pt>
                <c:pt idx="43">
                  <c:v>0.1</c:v>
                </c:pt>
                <c:pt idx="44">
                  <c:v>0.2</c:v>
                </c:pt>
                <c:pt idx="45">
                  <c:v>0.1</c:v>
                </c:pt>
                <c:pt idx="46">
                  <c:v>1</c:v>
                </c:pt>
                <c:pt idx="47">
                  <c:v>0.7</c:v>
                </c:pt>
                <c:pt idx="48">
                  <c:v>0.6</c:v>
                </c:pt>
                <c:pt idx="49">
                  <c:v>0.1</c:v>
                </c:pt>
                <c:pt idx="50">
                  <c:v>0.4</c:v>
                </c:pt>
                <c:pt idx="51">
                  <c:v>0.1</c:v>
                </c:pt>
                <c:pt idx="52">
                  <c:v>0.1</c:v>
                </c:pt>
                <c:pt idx="53">
                  <c:v>0.2</c:v>
                </c:pt>
                <c:pt idx="54">
                  <c:v>0.2</c:v>
                </c:pt>
                <c:pt idx="55">
                  <c:v>0.1</c:v>
                </c:pt>
                <c:pt idx="56">
                  <c:v>0.9</c:v>
                </c:pt>
                <c:pt idx="57">
                  <c:v>1</c:v>
                </c:pt>
                <c:pt idx="58">
                  <c:v>1.2</c:v>
                </c:pt>
                <c:pt idx="59">
                  <c:v>1.1000000000000001</c:v>
                </c:pt>
                <c:pt idx="60">
                  <c:v>2.1</c:v>
                </c:pt>
                <c:pt idx="61">
                  <c:v>0.8</c:v>
                </c:pt>
                <c:pt idx="62">
                  <c:v>0.1</c:v>
                </c:pt>
                <c:pt idx="63">
                  <c:v>0.4</c:v>
                </c:pt>
                <c:pt idx="64">
                  <c:v>0.8</c:v>
                </c:pt>
                <c:pt idx="65">
                  <c:v>0.1</c:v>
                </c:pt>
                <c:pt idx="66">
                  <c:v>0.2</c:v>
                </c:pt>
                <c:pt idx="67">
                  <c:v>0.1</c:v>
                </c:pt>
                <c:pt idx="68">
                  <c:v>0.4</c:v>
                </c:pt>
                <c:pt idx="69">
                  <c:v>0.3</c:v>
                </c:pt>
                <c:pt idx="70">
                  <c:v>0.7</c:v>
                </c:pt>
                <c:pt idx="71">
                  <c:v>0.5</c:v>
                </c:pt>
                <c:pt idx="72">
                  <c:v>0.5</c:v>
                </c:pt>
                <c:pt idx="73">
                  <c:v>0.2</c:v>
                </c:pt>
                <c:pt idx="74">
                  <c:v>0.6</c:v>
                </c:pt>
                <c:pt idx="75">
                  <c:v>0.3</c:v>
                </c:pt>
                <c:pt idx="76">
                  <c:v>0.3</c:v>
                </c:pt>
                <c:pt idx="77">
                  <c:v>0.5</c:v>
                </c:pt>
                <c:pt idx="78">
                  <c:v>0.2</c:v>
                </c:pt>
                <c:pt idx="79">
                  <c:v>2.5</c:v>
                </c:pt>
                <c:pt idx="80">
                  <c:v>0.1</c:v>
                </c:pt>
                <c:pt idx="81">
                  <c:v>0.1</c:v>
                </c:pt>
                <c:pt idx="82">
                  <c:v>0.7</c:v>
                </c:pt>
                <c:pt idx="83">
                  <c:v>0.7</c:v>
                </c:pt>
                <c:pt idx="84">
                  <c:v>0.2</c:v>
                </c:pt>
                <c:pt idx="85">
                  <c:v>0.2</c:v>
                </c:pt>
                <c:pt idx="86">
                  <c:v>0.5</c:v>
                </c:pt>
                <c:pt idx="87">
                  <c:v>0.3</c:v>
                </c:pt>
                <c:pt idx="88">
                  <c:v>0.7</c:v>
                </c:pt>
                <c:pt idx="89">
                  <c:v>0.1</c:v>
                </c:pt>
                <c:pt idx="90">
                  <c:v>0.1</c:v>
                </c:pt>
                <c:pt idx="91">
                  <c:v>0.1</c:v>
                </c:pt>
                <c:pt idx="92">
                  <c:v>0.3</c:v>
                </c:pt>
                <c:pt idx="93">
                  <c:v>0.2</c:v>
                </c:pt>
                <c:pt idx="94">
                  <c:v>1.3</c:v>
                </c:pt>
                <c:pt idx="95">
                  <c:v>0.9</c:v>
                </c:pt>
                <c:pt idx="96">
                  <c:v>0.5</c:v>
                </c:pt>
                <c:pt idx="97">
                  <c:v>0.2</c:v>
                </c:pt>
                <c:pt idx="98">
                  <c:v>0.4</c:v>
                </c:pt>
                <c:pt idx="99" formatCode="m/d/yyyy">
                  <c:v>0</c:v>
                </c:pt>
                <c:pt idx="100">
                  <c:v>0.2</c:v>
                </c:pt>
                <c:pt idx="101">
                  <c:v>2.2999999999999998</c:v>
                </c:pt>
                <c:pt idx="102">
                  <c:v>0.1</c:v>
                </c:pt>
                <c:pt idx="103">
                  <c:v>0.2</c:v>
                </c:pt>
                <c:pt idx="104">
                  <c:v>0.1</c:v>
                </c:pt>
                <c:pt idx="105">
                  <c:v>0.5</c:v>
                </c:pt>
                <c:pt idx="106">
                  <c:v>0.3</c:v>
                </c:pt>
                <c:pt idx="107">
                  <c:v>0.8</c:v>
                </c:pt>
                <c:pt idx="108">
                  <c:v>0.3</c:v>
                </c:pt>
                <c:pt idx="109">
                  <c:v>0.6</c:v>
                </c:pt>
                <c:pt idx="110">
                  <c:v>0.3</c:v>
                </c:pt>
                <c:pt idx="111">
                  <c:v>0.1</c:v>
                </c:pt>
                <c:pt idx="112">
                  <c:v>0.1</c:v>
                </c:pt>
                <c:pt idx="113">
                  <c:v>0.2</c:v>
                </c:pt>
                <c:pt idx="114">
                  <c:v>0.1</c:v>
                </c:pt>
                <c:pt idx="115">
                  <c:v>0.3</c:v>
                </c:pt>
                <c:pt idx="116">
                  <c:v>0.2</c:v>
                </c:pt>
                <c:pt idx="117">
                  <c:v>0.3</c:v>
                </c:pt>
                <c:pt idx="118">
                  <c:v>0.3</c:v>
                </c:pt>
                <c:pt idx="119">
                  <c:v>0.4</c:v>
                </c:pt>
                <c:pt idx="120">
                  <c:v>0.3</c:v>
                </c:pt>
                <c:pt idx="121">
                  <c:v>0.2</c:v>
                </c:pt>
                <c:pt idx="122">
                  <c:v>0.3</c:v>
                </c:pt>
                <c:pt idx="123">
                  <c:v>0.2</c:v>
                </c:pt>
                <c:pt idx="124">
                  <c:v>0.1</c:v>
                </c:pt>
                <c:pt idx="125">
                  <c:v>0.2</c:v>
                </c:pt>
                <c:pt idx="126">
                  <c:v>0.1</c:v>
                </c:pt>
                <c:pt idx="127">
                  <c:v>0.2</c:v>
                </c:pt>
                <c:pt idx="128">
                  <c:v>0.3</c:v>
                </c:pt>
                <c:pt idx="129">
                  <c:v>1.3</c:v>
                </c:pt>
                <c:pt idx="130">
                  <c:v>0.6</c:v>
                </c:pt>
                <c:pt idx="131">
                  <c:v>0.7</c:v>
                </c:pt>
                <c:pt idx="132">
                  <c:v>0.2</c:v>
                </c:pt>
                <c:pt idx="133">
                  <c:v>0.5</c:v>
                </c:pt>
                <c:pt idx="134">
                  <c:v>0.5</c:v>
                </c:pt>
                <c:pt idx="135">
                  <c:v>0.1</c:v>
                </c:pt>
                <c:pt idx="136">
                  <c:v>0.1</c:v>
                </c:pt>
                <c:pt idx="137">
                  <c:v>0.2</c:v>
                </c:pt>
                <c:pt idx="138">
                  <c:v>0.2</c:v>
                </c:pt>
                <c:pt idx="139">
                  <c:v>2.9</c:v>
                </c:pt>
                <c:pt idx="140">
                  <c:v>0.7</c:v>
                </c:pt>
                <c:pt idx="141">
                  <c:v>0.1</c:v>
                </c:pt>
                <c:pt idx="142">
                  <c:v>1.3</c:v>
                </c:pt>
                <c:pt idx="143">
                  <c:v>0.2</c:v>
                </c:pt>
                <c:pt idx="144">
                  <c:v>1.3</c:v>
                </c:pt>
                <c:pt idx="145">
                  <c:v>3.4</c:v>
                </c:pt>
                <c:pt idx="146">
                  <c:v>1.8</c:v>
                </c:pt>
                <c:pt idx="147">
                  <c:v>0.7</c:v>
                </c:pt>
                <c:pt idx="148">
                  <c:v>0.4</c:v>
                </c:pt>
                <c:pt idx="149">
                  <c:v>0.3</c:v>
                </c:pt>
                <c:pt idx="150">
                  <c:v>0.7</c:v>
                </c:pt>
                <c:pt idx="151">
                  <c:v>0.7</c:v>
                </c:pt>
                <c:pt idx="152">
                  <c:v>0.4</c:v>
                </c:pt>
                <c:pt idx="153">
                  <c:v>0.9</c:v>
                </c:pt>
                <c:pt idx="154">
                  <c:v>0.2</c:v>
                </c:pt>
                <c:pt idx="155">
                  <c:v>0.8</c:v>
                </c:pt>
                <c:pt idx="156">
                  <c:v>0.4</c:v>
                </c:pt>
                <c:pt idx="157">
                  <c:v>0.7</c:v>
                </c:pt>
                <c:pt idx="158">
                  <c:v>0.7</c:v>
                </c:pt>
                <c:pt idx="159">
                  <c:v>0.4</c:v>
                </c:pt>
                <c:pt idx="160">
                  <c:v>0.6</c:v>
                </c:pt>
                <c:pt idx="161">
                  <c:v>0.5</c:v>
                </c:pt>
                <c:pt idx="162" formatCode="0.0">
                  <c:v>0.1</c:v>
                </c:pt>
              </c:numCache>
            </c:numRef>
          </c:val>
          <c:extLst>
            <c:ext xmlns:c16="http://schemas.microsoft.com/office/drawing/2014/chart" uri="{C3380CC4-5D6E-409C-BE32-E72D297353CC}">
              <c16:uniqueId val="{00000000-073B-4C98-996B-565F799037E1}"/>
            </c:ext>
          </c:extLst>
        </c:ser>
        <c:dLbls>
          <c:showLegendKey val="0"/>
          <c:showVal val="0"/>
          <c:showCatName val="0"/>
          <c:showSerName val="0"/>
          <c:showPercent val="0"/>
          <c:showBubbleSize val="0"/>
        </c:dLbls>
        <c:gapWidth val="150"/>
        <c:axId val="271851520"/>
        <c:axId val="271851912"/>
      </c:barChart>
      <c:catAx>
        <c:axId val="271851520"/>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851912"/>
        <c:crosses val="autoZero"/>
        <c:auto val="0"/>
        <c:lblAlgn val="ctr"/>
        <c:lblOffset val="100"/>
        <c:noMultiLvlLbl val="0"/>
      </c:catAx>
      <c:valAx>
        <c:axId val="271851912"/>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1851520"/>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 Solids</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6'!$H$9</c:f>
              <c:strCache>
                <c:ptCount val="1"/>
                <c:pt idx="0">
                  <c:v>Insoluble Solids</c:v>
                </c:pt>
              </c:strCache>
            </c:strRef>
          </c:tx>
          <c:spPr>
            <a:solidFill>
              <a:schemeClr val="tx1"/>
            </a:solidFill>
          </c:spPr>
          <c:invertIfNegative val="0"/>
          <c:cat>
            <c:numRef>
              <c:f>'Air Point 6'!$B$10:$B$172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6'!$H$10:$H$172</c:f>
              <c:numCache>
                <c:formatCode>General</c:formatCode>
                <c:ptCount val="163"/>
                <c:pt idx="0">
                  <c:v>2.2999999999999998</c:v>
                </c:pt>
                <c:pt idx="1">
                  <c:v>0.7</c:v>
                </c:pt>
                <c:pt idx="2">
                  <c:v>1.1000000000000001</c:v>
                </c:pt>
                <c:pt idx="3">
                  <c:v>7.9</c:v>
                </c:pt>
                <c:pt idx="4">
                  <c:v>0.6</c:v>
                </c:pt>
                <c:pt idx="5">
                  <c:v>0.8</c:v>
                </c:pt>
                <c:pt idx="6">
                  <c:v>0.6</c:v>
                </c:pt>
                <c:pt idx="7">
                  <c:v>1.9</c:v>
                </c:pt>
                <c:pt idx="8">
                  <c:v>0.7</c:v>
                </c:pt>
                <c:pt idx="9">
                  <c:v>2.2000000000000002</c:v>
                </c:pt>
                <c:pt idx="10">
                  <c:v>2.9</c:v>
                </c:pt>
                <c:pt idx="11">
                  <c:v>4.8</c:v>
                </c:pt>
                <c:pt idx="12">
                  <c:v>1.9</c:v>
                </c:pt>
                <c:pt idx="13">
                  <c:v>3.9</c:v>
                </c:pt>
                <c:pt idx="14">
                  <c:v>1.4</c:v>
                </c:pt>
                <c:pt idx="15">
                  <c:v>3.1</c:v>
                </c:pt>
                <c:pt idx="16">
                  <c:v>5.6</c:v>
                </c:pt>
                <c:pt idx="17">
                  <c:v>1</c:v>
                </c:pt>
                <c:pt idx="18">
                  <c:v>0.3</c:v>
                </c:pt>
                <c:pt idx="19">
                  <c:v>1.4</c:v>
                </c:pt>
                <c:pt idx="20">
                  <c:v>0</c:v>
                </c:pt>
                <c:pt idx="21">
                  <c:v>2</c:v>
                </c:pt>
                <c:pt idx="22">
                  <c:v>4.5999999999999996</c:v>
                </c:pt>
                <c:pt idx="23">
                  <c:v>4.5999999999999996</c:v>
                </c:pt>
                <c:pt idx="24">
                  <c:v>2.8</c:v>
                </c:pt>
                <c:pt idx="25">
                  <c:v>1.9</c:v>
                </c:pt>
                <c:pt idx="26">
                  <c:v>1.1000000000000001</c:v>
                </c:pt>
                <c:pt idx="27">
                  <c:v>0.4</c:v>
                </c:pt>
                <c:pt idx="28">
                  <c:v>0.5</c:v>
                </c:pt>
                <c:pt idx="29">
                  <c:v>0.4</c:v>
                </c:pt>
                <c:pt idx="30">
                  <c:v>0.9</c:v>
                </c:pt>
                <c:pt idx="31">
                  <c:v>0.8</c:v>
                </c:pt>
                <c:pt idx="32">
                  <c:v>0.9</c:v>
                </c:pt>
                <c:pt idx="33">
                  <c:v>0.7</c:v>
                </c:pt>
                <c:pt idx="34">
                  <c:v>0.8</c:v>
                </c:pt>
                <c:pt idx="35">
                  <c:v>2.4</c:v>
                </c:pt>
                <c:pt idx="36">
                  <c:v>2</c:v>
                </c:pt>
                <c:pt idx="37">
                  <c:v>1.2</c:v>
                </c:pt>
                <c:pt idx="38">
                  <c:v>1</c:v>
                </c:pt>
                <c:pt idx="39">
                  <c:v>1.5</c:v>
                </c:pt>
                <c:pt idx="40">
                  <c:v>27</c:v>
                </c:pt>
                <c:pt idx="41">
                  <c:v>0.4</c:v>
                </c:pt>
                <c:pt idx="42">
                  <c:v>1</c:v>
                </c:pt>
                <c:pt idx="43">
                  <c:v>0.3</c:v>
                </c:pt>
                <c:pt idx="44">
                  <c:v>0.5</c:v>
                </c:pt>
                <c:pt idx="45">
                  <c:v>0.3</c:v>
                </c:pt>
                <c:pt idx="46">
                  <c:v>2.2000000000000002</c:v>
                </c:pt>
                <c:pt idx="47">
                  <c:v>1.5</c:v>
                </c:pt>
                <c:pt idx="48">
                  <c:v>1.1000000000000001</c:v>
                </c:pt>
                <c:pt idx="49">
                  <c:v>0.3</c:v>
                </c:pt>
                <c:pt idx="50">
                  <c:v>0.8</c:v>
                </c:pt>
                <c:pt idx="51">
                  <c:v>0.3</c:v>
                </c:pt>
                <c:pt idx="52">
                  <c:v>0.4</c:v>
                </c:pt>
                <c:pt idx="53">
                  <c:v>0.5</c:v>
                </c:pt>
                <c:pt idx="54">
                  <c:v>0.4</c:v>
                </c:pt>
                <c:pt idx="55">
                  <c:v>0.3</c:v>
                </c:pt>
                <c:pt idx="56">
                  <c:v>2.1</c:v>
                </c:pt>
                <c:pt idx="57">
                  <c:v>2.4</c:v>
                </c:pt>
                <c:pt idx="58">
                  <c:v>2.1</c:v>
                </c:pt>
                <c:pt idx="59">
                  <c:v>2</c:v>
                </c:pt>
                <c:pt idx="60">
                  <c:v>4.9000000000000004</c:v>
                </c:pt>
                <c:pt idx="61">
                  <c:v>2</c:v>
                </c:pt>
                <c:pt idx="62">
                  <c:v>0.5</c:v>
                </c:pt>
                <c:pt idx="63">
                  <c:v>1.3</c:v>
                </c:pt>
                <c:pt idx="64">
                  <c:v>1.8</c:v>
                </c:pt>
                <c:pt idx="65">
                  <c:v>0.4</c:v>
                </c:pt>
                <c:pt idx="66">
                  <c:v>0.4</c:v>
                </c:pt>
                <c:pt idx="67">
                  <c:v>0.2</c:v>
                </c:pt>
                <c:pt idx="68">
                  <c:v>0.7</c:v>
                </c:pt>
                <c:pt idx="69">
                  <c:v>0.5</c:v>
                </c:pt>
                <c:pt idx="70">
                  <c:v>1.1000000000000001</c:v>
                </c:pt>
                <c:pt idx="71">
                  <c:v>1.4</c:v>
                </c:pt>
                <c:pt idx="72">
                  <c:v>1.2</c:v>
                </c:pt>
                <c:pt idx="73">
                  <c:v>0.7</c:v>
                </c:pt>
                <c:pt idx="74">
                  <c:v>0.9</c:v>
                </c:pt>
                <c:pt idx="75">
                  <c:v>1.2</c:v>
                </c:pt>
                <c:pt idx="76">
                  <c:v>0.7</c:v>
                </c:pt>
                <c:pt idx="77">
                  <c:v>0.8</c:v>
                </c:pt>
                <c:pt idx="78">
                  <c:v>0.3</c:v>
                </c:pt>
                <c:pt idx="79">
                  <c:v>3.2</c:v>
                </c:pt>
                <c:pt idx="80">
                  <c:v>0.1</c:v>
                </c:pt>
                <c:pt idx="81">
                  <c:v>0.4</c:v>
                </c:pt>
                <c:pt idx="82">
                  <c:v>1.2</c:v>
                </c:pt>
                <c:pt idx="83">
                  <c:v>1.2</c:v>
                </c:pt>
                <c:pt idx="84">
                  <c:v>0.4</c:v>
                </c:pt>
                <c:pt idx="85">
                  <c:v>0.4</c:v>
                </c:pt>
                <c:pt idx="86">
                  <c:v>0.9</c:v>
                </c:pt>
                <c:pt idx="87">
                  <c:v>0.6</c:v>
                </c:pt>
                <c:pt idx="88">
                  <c:v>1.2</c:v>
                </c:pt>
                <c:pt idx="89">
                  <c:v>0.1</c:v>
                </c:pt>
                <c:pt idx="90">
                  <c:v>0.2</c:v>
                </c:pt>
                <c:pt idx="91">
                  <c:v>0.3</c:v>
                </c:pt>
                <c:pt idx="92">
                  <c:v>0.4</c:v>
                </c:pt>
                <c:pt idx="93">
                  <c:v>0.5</c:v>
                </c:pt>
                <c:pt idx="94">
                  <c:v>1.8</c:v>
                </c:pt>
                <c:pt idx="95">
                  <c:v>1.3</c:v>
                </c:pt>
                <c:pt idx="96">
                  <c:v>1.1000000000000001</c:v>
                </c:pt>
                <c:pt idx="97">
                  <c:v>0.7</c:v>
                </c:pt>
                <c:pt idx="98">
                  <c:v>1.2</c:v>
                </c:pt>
                <c:pt idx="99" formatCode="m/d/yyyy">
                  <c:v>0</c:v>
                </c:pt>
                <c:pt idx="100">
                  <c:v>0.3</c:v>
                </c:pt>
                <c:pt idx="101">
                  <c:v>5.2</c:v>
                </c:pt>
                <c:pt idx="102">
                  <c:v>0.2</c:v>
                </c:pt>
                <c:pt idx="103">
                  <c:v>0.3</c:v>
                </c:pt>
                <c:pt idx="104">
                  <c:v>0.2</c:v>
                </c:pt>
                <c:pt idx="105">
                  <c:v>0.9</c:v>
                </c:pt>
                <c:pt idx="106">
                  <c:v>0.7</c:v>
                </c:pt>
                <c:pt idx="107">
                  <c:v>1.5</c:v>
                </c:pt>
                <c:pt idx="108">
                  <c:v>2.6</c:v>
                </c:pt>
                <c:pt idx="109">
                  <c:v>1.3</c:v>
                </c:pt>
                <c:pt idx="110">
                  <c:v>0.6</c:v>
                </c:pt>
                <c:pt idx="111">
                  <c:v>0.3</c:v>
                </c:pt>
                <c:pt idx="112">
                  <c:v>0.2</c:v>
                </c:pt>
                <c:pt idx="113">
                  <c:v>0.3</c:v>
                </c:pt>
                <c:pt idx="114">
                  <c:v>0.2</c:v>
                </c:pt>
                <c:pt idx="115">
                  <c:v>0.6</c:v>
                </c:pt>
                <c:pt idx="116">
                  <c:v>0.3</c:v>
                </c:pt>
                <c:pt idx="117">
                  <c:v>0.8</c:v>
                </c:pt>
                <c:pt idx="118">
                  <c:v>0.7</c:v>
                </c:pt>
                <c:pt idx="119">
                  <c:v>0.8</c:v>
                </c:pt>
                <c:pt idx="120">
                  <c:v>0.7</c:v>
                </c:pt>
                <c:pt idx="121">
                  <c:v>0.7</c:v>
                </c:pt>
                <c:pt idx="122">
                  <c:v>0.7</c:v>
                </c:pt>
                <c:pt idx="123">
                  <c:v>0.4</c:v>
                </c:pt>
                <c:pt idx="124">
                  <c:v>0.2</c:v>
                </c:pt>
                <c:pt idx="125">
                  <c:v>0.4</c:v>
                </c:pt>
                <c:pt idx="126">
                  <c:v>0.2</c:v>
                </c:pt>
                <c:pt idx="127">
                  <c:v>0.4</c:v>
                </c:pt>
                <c:pt idx="128">
                  <c:v>0.5</c:v>
                </c:pt>
                <c:pt idx="129">
                  <c:v>4.9000000000000004</c:v>
                </c:pt>
                <c:pt idx="130">
                  <c:v>1.6</c:v>
                </c:pt>
                <c:pt idx="131">
                  <c:v>1.4</c:v>
                </c:pt>
                <c:pt idx="132">
                  <c:v>1.3</c:v>
                </c:pt>
                <c:pt idx="133">
                  <c:v>1.2</c:v>
                </c:pt>
                <c:pt idx="134">
                  <c:v>1.5</c:v>
                </c:pt>
                <c:pt idx="135">
                  <c:v>0.3</c:v>
                </c:pt>
                <c:pt idx="136">
                  <c:v>0.3</c:v>
                </c:pt>
                <c:pt idx="137">
                  <c:v>0.3</c:v>
                </c:pt>
                <c:pt idx="138">
                  <c:v>0.3</c:v>
                </c:pt>
                <c:pt idx="139">
                  <c:v>3.2</c:v>
                </c:pt>
                <c:pt idx="140">
                  <c:v>1</c:v>
                </c:pt>
                <c:pt idx="141">
                  <c:v>0.5</c:v>
                </c:pt>
                <c:pt idx="142">
                  <c:v>4.8</c:v>
                </c:pt>
                <c:pt idx="143">
                  <c:v>1</c:v>
                </c:pt>
                <c:pt idx="144">
                  <c:v>5.5</c:v>
                </c:pt>
                <c:pt idx="145">
                  <c:v>5.8</c:v>
                </c:pt>
                <c:pt idx="146">
                  <c:v>2.5</c:v>
                </c:pt>
                <c:pt idx="147">
                  <c:v>1.3</c:v>
                </c:pt>
                <c:pt idx="148">
                  <c:v>1.3</c:v>
                </c:pt>
                <c:pt idx="149">
                  <c:v>0.8</c:v>
                </c:pt>
                <c:pt idx="150">
                  <c:v>1.2</c:v>
                </c:pt>
                <c:pt idx="151">
                  <c:v>1.1000000000000001</c:v>
                </c:pt>
                <c:pt idx="152">
                  <c:v>0.6</c:v>
                </c:pt>
                <c:pt idx="153">
                  <c:v>1.5</c:v>
                </c:pt>
                <c:pt idx="154">
                  <c:v>1.3</c:v>
                </c:pt>
                <c:pt idx="155">
                  <c:v>1.4</c:v>
                </c:pt>
                <c:pt idx="156">
                  <c:v>0.8</c:v>
                </c:pt>
                <c:pt idx="157">
                  <c:v>0.9</c:v>
                </c:pt>
                <c:pt idx="158">
                  <c:v>1.1000000000000001</c:v>
                </c:pt>
                <c:pt idx="159">
                  <c:v>0.5</c:v>
                </c:pt>
                <c:pt idx="160">
                  <c:v>1.1000000000000001</c:v>
                </c:pt>
                <c:pt idx="161">
                  <c:v>1</c:v>
                </c:pt>
                <c:pt idx="162" formatCode="0.0">
                  <c:v>0.1</c:v>
                </c:pt>
              </c:numCache>
            </c:numRef>
          </c:val>
          <c:extLst>
            <c:ext xmlns:c16="http://schemas.microsoft.com/office/drawing/2014/chart" uri="{C3380CC4-5D6E-409C-BE32-E72D297353CC}">
              <c16:uniqueId val="{00000000-FE86-46D1-B40A-34820C0E23A9}"/>
            </c:ext>
          </c:extLst>
        </c:ser>
        <c:dLbls>
          <c:showLegendKey val="0"/>
          <c:showVal val="0"/>
          <c:showCatName val="0"/>
          <c:showSerName val="0"/>
          <c:showPercent val="0"/>
          <c:showBubbleSize val="0"/>
        </c:dLbls>
        <c:gapWidth val="150"/>
        <c:axId val="271852696"/>
        <c:axId val="271853088"/>
      </c:barChart>
      <c:lineChart>
        <c:grouping val="standard"/>
        <c:varyColors val="0"/>
        <c:ser>
          <c:idx val="1"/>
          <c:order val="1"/>
          <c:tx>
            <c:strRef>
              <c:f>'Air Point 6'!$J$9</c:f>
              <c:strCache>
                <c:ptCount val="1"/>
                <c:pt idx="0">
                  <c:v>Annual Average
(Insoluble Solids)</c:v>
                </c:pt>
              </c:strCache>
            </c:strRef>
          </c:tx>
          <c:spPr>
            <a:ln>
              <a:solidFill>
                <a:schemeClr val="bg2"/>
              </a:solidFill>
            </a:ln>
          </c:spPr>
          <c:marker>
            <c:symbol val="none"/>
          </c:marker>
          <c:cat>
            <c:numRef>
              <c:f>'Air Point 6'!$B$10:$B$172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6'!$J$10:$J$172</c:f>
              <c:numCache>
                <c:formatCode>0.0</c:formatCode>
                <c:ptCount val="163"/>
                <c:pt idx="0">
                  <c:v>0</c:v>
                </c:pt>
                <c:pt idx="1">
                  <c:v>0</c:v>
                </c:pt>
                <c:pt idx="2">
                  <c:v>0</c:v>
                </c:pt>
                <c:pt idx="3">
                  <c:v>0</c:v>
                </c:pt>
                <c:pt idx="4">
                  <c:v>0</c:v>
                </c:pt>
                <c:pt idx="5">
                  <c:v>0</c:v>
                </c:pt>
                <c:pt idx="6">
                  <c:v>0</c:v>
                </c:pt>
                <c:pt idx="7">
                  <c:v>0</c:v>
                </c:pt>
                <c:pt idx="8">
                  <c:v>0</c:v>
                </c:pt>
                <c:pt idx="9">
                  <c:v>0</c:v>
                </c:pt>
                <c:pt idx="10">
                  <c:v>0</c:v>
                </c:pt>
                <c:pt idx="11">
                  <c:v>2.2083333333333335</c:v>
                </c:pt>
                <c:pt idx="12">
                  <c:v>2.1749999999999998</c:v>
                </c:pt>
                <c:pt idx="13">
                  <c:v>2.4416666666666664</c:v>
                </c:pt>
                <c:pt idx="14">
                  <c:v>2.4666666666666663</c:v>
                </c:pt>
                <c:pt idx="15">
                  <c:v>2.0666666666666664</c:v>
                </c:pt>
                <c:pt idx="16">
                  <c:v>2.4833333333333329</c:v>
                </c:pt>
                <c:pt idx="17">
                  <c:v>2.5</c:v>
                </c:pt>
                <c:pt idx="18">
                  <c:v>2.4750000000000001</c:v>
                </c:pt>
                <c:pt idx="19">
                  <c:v>2.4333333333333331</c:v>
                </c:pt>
                <c:pt idx="20">
                  <c:v>2.5909090909090904</c:v>
                </c:pt>
                <c:pt idx="21">
                  <c:v>2.5727272727272728</c:v>
                </c:pt>
                <c:pt idx="22">
                  <c:v>2.7272727272727271</c:v>
                </c:pt>
                <c:pt idx="23">
                  <c:v>2.709090909090909</c:v>
                </c:pt>
                <c:pt idx="24">
                  <c:v>2.790909090909091</c:v>
                </c:pt>
                <c:pt idx="25">
                  <c:v>2.6090909090909089</c:v>
                </c:pt>
                <c:pt idx="26">
                  <c:v>2.581818181818182</c:v>
                </c:pt>
                <c:pt idx="27">
                  <c:v>2.3363636363636364</c:v>
                </c:pt>
                <c:pt idx="28">
                  <c:v>1.8727272727272726</c:v>
                </c:pt>
                <c:pt idx="29">
                  <c:v>1.8181818181818179</c:v>
                </c:pt>
                <c:pt idx="30">
                  <c:v>1.8727272727272721</c:v>
                </c:pt>
                <c:pt idx="31">
                  <c:v>1.8181818181818179</c:v>
                </c:pt>
                <c:pt idx="32">
                  <c:v>1.7416666666666663</c:v>
                </c:pt>
                <c:pt idx="33">
                  <c:v>1.6333333333333331</c:v>
                </c:pt>
                <c:pt idx="34">
                  <c:v>1.3166666666666667</c:v>
                </c:pt>
                <c:pt idx="35">
                  <c:v>1.1333333333333335</c:v>
                </c:pt>
                <c:pt idx="36">
                  <c:v>1.0666666666666667</c:v>
                </c:pt>
                <c:pt idx="37">
                  <c:v>1.0083333333333333</c:v>
                </c:pt>
                <c:pt idx="38">
                  <c:v>0.99999999999999989</c:v>
                </c:pt>
                <c:pt idx="39">
                  <c:v>1.0916666666666666</c:v>
                </c:pt>
                <c:pt idx="40">
                  <c:v>3.3000000000000003</c:v>
                </c:pt>
                <c:pt idx="41">
                  <c:v>3.3000000000000003</c:v>
                </c:pt>
                <c:pt idx="42">
                  <c:v>3.3083333333333331</c:v>
                </c:pt>
                <c:pt idx="43">
                  <c:v>3.2666666666666662</c:v>
                </c:pt>
                <c:pt idx="44">
                  <c:v>3.2333333333333329</c:v>
                </c:pt>
                <c:pt idx="45">
                  <c:v>3.1999999999999993</c:v>
                </c:pt>
                <c:pt idx="46">
                  <c:v>3.3166666666666664</c:v>
                </c:pt>
                <c:pt idx="47">
                  <c:v>3.2416666666666667</c:v>
                </c:pt>
                <c:pt idx="48">
                  <c:v>3.1666666666666661</c:v>
                </c:pt>
                <c:pt idx="49">
                  <c:v>3.0916666666666668</c:v>
                </c:pt>
                <c:pt idx="50">
                  <c:v>3.0749999999999997</c:v>
                </c:pt>
                <c:pt idx="51">
                  <c:v>2.9749999999999996</c:v>
                </c:pt>
                <c:pt idx="52">
                  <c:v>0.75833333333333341</c:v>
                </c:pt>
                <c:pt idx="53">
                  <c:v>0.76666666666666672</c:v>
                </c:pt>
                <c:pt idx="54">
                  <c:v>0.71666666666666667</c:v>
                </c:pt>
                <c:pt idx="55">
                  <c:v>0.71666666666666667</c:v>
                </c:pt>
                <c:pt idx="56">
                  <c:v>0.85</c:v>
                </c:pt>
                <c:pt idx="57">
                  <c:v>1.0250000000000001</c:v>
                </c:pt>
                <c:pt idx="58">
                  <c:v>1.0166666666666668</c:v>
                </c:pt>
                <c:pt idx="59">
                  <c:v>1.0583333333333333</c:v>
                </c:pt>
                <c:pt idx="60">
                  <c:v>1.375</c:v>
                </c:pt>
                <c:pt idx="61">
                  <c:v>1.5166666666666666</c:v>
                </c:pt>
                <c:pt idx="62">
                  <c:v>1.4916666666666665</c:v>
                </c:pt>
                <c:pt idx="63">
                  <c:v>1.5750000000000002</c:v>
                </c:pt>
                <c:pt idx="64">
                  <c:v>1.6916666666666667</c:v>
                </c:pt>
                <c:pt idx="65">
                  <c:v>1.6833333333333333</c:v>
                </c:pt>
                <c:pt idx="66">
                  <c:v>1.6833333333333333</c:v>
                </c:pt>
                <c:pt idx="67">
                  <c:v>1.6749999999999998</c:v>
                </c:pt>
                <c:pt idx="68">
                  <c:v>1.5583333333333329</c:v>
                </c:pt>
                <c:pt idx="69">
                  <c:v>1.4000000000000001</c:v>
                </c:pt>
                <c:pt idx="70">
                  <c:v>1.3166666666666667</c:v>
                </c:pt>
                <c:pt idx="71">
                  <c:v>1.2666666666666668</c:v>
                </c:pt>
                <c:pt idx="72">
                  <c:v>0.95833333333333337</c:v>
                </c:pt>
                <c:pt idx="73">
                  <c:v>0.85</c:v>
                </c:pt>
                <c:pt idx="74">
                  <c:v>0.8833333333333333</c:v>
                </c:pt>
                <c:pt idx="75">
                  <c:v>0.875</c:v>
                </c:pt>
                <c:pt idx="76">
                  <c:v>0.78333333333333333</c:v>
                </c:pt>
                <c:pt idx="77">
                  <c:v>0.81666666666666676</c:v>
                </c:pt>
                <c:pt idx="78">
                  <c:v>0.80833333333333346</c:v>
                </c:pt>
                <c:pt idx="79">
                  <c:v>1.0583333333333336</c:v>
                </c:pt>
                <c:pt idx="80">
                  <c:v>1.0083333333333335</c:v>
                </c:pt>
                <c:pt idx="81">
                  <c:v>1.0000000000000002</c:v>
                </c:pt>
                <c:pt idx="82">
                  <c:v>1.0083333333333333</c:v>
                </c:pt>
                <c:pt idx="83">
                  <c:v>0.99166666666666659</c:v>
                </c:pt>
                <c:pt idx="84">
                  <c:v>0.92499999999999982</c:v>
                </c:pt>
                <c:pt idx="85">
                  <c:v>0.89999999999999991</c:v>
                </c:pt>
                <c:pt idx="86">
                  <c:v>0.9</c:v>
                </c:pt>
                <c:pt idx="87">
                  <c:v>0.85000000000000009</c:v>
                </c:pt>
                <c:pt idx="88">
                  <c:v>0.89166666666666672</c:v>
                </c:pt>
                <c:pt idx="89">
                  <c:v>0.83333333333333337</c:v>
                </c:pt>
                <c:pt idx="90">
                  <c:v>0.82500000000000007</c:v>
                </c:pt>
                <c:pt idx="91">
                  <c:v>0.58333333333333326</c:v>
                </c:pt>
                <c:pt idx="92">
                  <c:v>0.60833333333333328</c:v>
                </c:pt>
                <c:pt idx="93">
                  <c:v>0.61666666666666659</c:v>
                </c:pt>
                <c:pt idx="94">
                  <c:v>0.66666666666666663</c:v>
                </c:pt>
                <c:pt idx="95">
                  <c:v>0.67500000000000016</c:v>
                </c:pt>
                <c:pt idx="96">
                  <c:v>0.73333333333333328</c:v>
                </c:pt>
                <c:pt idx="97">
                  <c:v>0.7583333333333333</c:v>
                </c:pt>
                <c:pt idx="98">
                  <c:v>0.78333333333333321</c:v>
                </c:pt>
                <c:pt idx="99">
                  <c:v>0.8</c:v>
                </c:pt>
                <c:pt idx="100">
                  <c:v>0.71818181818181814</c:v>
                </c:pt>
                <c:pt idx="101">
                  <c:v>1.1818181818181819</c:v>
                </c:pt>
                <c:pt idx="102">
                  <c:v>1.1818181818181819</c:v>
                </c:pt>
                <c:pt idx="103">
                  <c:v>1.1818181818181819</c:v>
                </c:pt>
                <c:pt idx="104">
                  <c:v>1.1636363636363636</c:v>
                </c:pt>
                <c:pt idx="105">
                  <c:v>1.2000000000000002</c:v>
                </c:pt>
                <c:pt idx="106">
                  <c:v>1.0999999999999999</c:v>
                </c:pt>
                <c:pt idx="107">
                  <c:v>1.1181818181818182</c:v>
                </c:pt>
                <c:pt idx="108">
                  <c:v>1.2545454545454544</c:v>
                </c:pt>
                <c:pt idx="109">
                  <c:v>1.3090909090909091</c:v>
                </c:pt>
                <c:pt idx="110">
                  <c:v>1.2545454545454546</c:v>
                </c:pt>
                <c:pt idx="111">
                  <c:v>1.175</c:v>
                </c:pt>
                <c:pt idx="112">
                  <c:v>1.1666666666666667</c:v>
                </c:pt>
                <c:pt idx="113">
                  <c:v>0.75833333333333341</c:v>
                </c:pt>
                <c:pt idx="114">
                  <c:v>0.7583333333333333</c:v>
                </c:pt>
                <c:pt idx="115">
                  <c:v>0.78333333333333321</c:v>
                </c:pt>
                <c:pt idx="116">
                  <c:v>0.79166666666666663</c:v>
                </c:pt>
                <c:pt idx="117">
                  <c:v>0.78333333333333355</c:v>
                </c:pt>
                <c:pt idx="118">
                  <c:v>0.78333333333333321</c:v>
                </c:pt>
                <c:pt idx="119">
                  <c:v>0.72499999999999998</c:v>
                </c:pt>
                <c:pt idx="120">
                  <c:v>0.56666666666666665</c:v>
                </c:pt>
                <c:pt idx="121">
                  <c:v>0.51666666666666672</c:v>
                </c:pt>
                <c:pt idx="122">
                  <c:v>0.52500000000000002</c:v>
                </c:pt>
                <c:pt idx="123">
                  <c:v>0.53333333333333333</c:v>
                </c:pt>
                <c:pt idx="124">
                  <c:v>0.53333333333333344</c:v>
                </c:pt>
                <c:pt idx="125">
                  <c:v>0.54166666666666685</c:v>
                </c:pt>
                <c:pt idx="126">
                  <c:v>0.54166666666666685</c:v>
                </c:pt>
                <c:pt idx="127">
                  <c:v>0.52500000000000013</c:v>
                </c:pt>
                <c:pt idx="128">
                  <c:v>0.54166666666666685</c:v>
                </c:pt>
                <c:pt idx="129">
                  <c:v>0.88333333333333341</c:v>
                </c:pt>
                <c:pt idx="130">
                  <c:v>0.95833333333333348</c:v>
                </c:pt>
                <c:pt idx="131">
                  <c:v>1.0083333333333333</c:v>
                </c:pt>
                <c:pt idx="132">
                  <c:v>1.0583333333333333</c:v>
                </c:pt>
                <c:pt idx="133">
                  <c:v>1.1000000000000001</c:v>
                </c:pt>
                <c:pt idx="134">
                  <c:v>1.1666666666666667</c:v>
                </c:pt>
                <c:pt idx="135">
                  <c:v>1.1583333333333334</c:v>
                </c:pt>
                <c:pt idx="136">
                  <c:v>1.1666666666666667</c:v>
                </c:pt>
                <c:pt idx="137">
                  <c:v>1.1583333333333334</c:v>
                </c:pt>
                <c:pt idx="138">
                  <c:v>1.166666666666667</c:v>
                </c:pt>
                <c:pt idx="139">
                  <c:v>1.4000000000000004</c:v>
                </c:pt>
                <c:pt idx="140">
                  <c:v>1.4416666666666671</c:v>
                </c:pt>
                <c:pt idx="141">
                  <c:v>1.075</c:v>
                </c:pt>
                <c:pt idx="142">
                  <c:v>1.3416666666666668</c:v>
                </c:pt>
                <c:pt idx="143">
                  <c:v>1.3083333333333333</c:v>
                </c:pt>
                <c:pt idx="144">
                  <c:v>1.6583333333333332</c:v>
                </c:pt>
                <c:pt idx="145">
                  <c:v>2.0416666666666665</c:v>
                </c:pt>
                <c:pt idx="146">
                  <c:v>2.125</c:v>
                </c:pt>
                <c:pt idx="147">
                  <c:v>2.2083333333333335</c:v>
                </c:pt>
                <c:pt idx="148">
                  <c:v>2.291666666666667</c:v>
                </c:pt>
                <c:pt idx="149">
                  <c:v>2.3333333333333335</c:v>
                </c:pt>
                <c:pt idx="150">
                  <c:v>2.4083333333333337</c:v>
                </c:pt>
                <c:pt idx="151">
                  <c:v>2.2333333333333338</c:v>
                </c:pt>
                <c:pt idx="152">
                  <c:v>2.2000000000000006</c:v>
                </c:pt>
                <c:pt idx="153">
                  <c:v>2.2833333333333337</c:v>
                </c:pt>
                <c:pt idx="154">
                  <c:v>1.9916666666666671</c:v>
                </c:pt>
                <c:pt idx="155">
                  <c:v>2.0250000000000004</c:v>
                </c:pt>
                <c:pt idx="156">
                  <c:v>1.6333333333333335</c:v>
                </c:pt>
                <c:pt idx="157">
                  <c:v>1.2250000000000001</c:v>
                </c:pt>
                <c:pt idx="158">
                  <c:v>1.1083333333333336</c:v>
                </c:pt>
                <c:pt idx="159">
                  <c:v>1.0416666666666667</c:v>
                </c:pt>
                <c:pt idx="160">
                  <c:v>1.0250000000000001</c:v>
                </c:pt>
                <c:pt idx="161">
                  <c:v>1.0416666666666665</c:v>
                </c:pt>
                <c:pt idx="162">
                  <c:v>0.95000000000000007</c:v>
                </c:pt>
              </c:numCache>
            </c:numRef>
          </c:val>
          <c:smooth val="0"/>
          <c:extLst>
            <c:ext xmlns:c16="http://schemas.microsoft.com/office/drawing/2014/chart" uri="{C3380CC4-5D6E-409C-BE32-E72D297353CC}">
              <c16:uniqueId val="{00000001-FE86-46D1-B40A-34820C0E23A9}"/>
            </c:ext>
          </c:extLst>
        </c:ser>
        <c:ser>
          <c:idx val="2"/>
          <c:order val="2"/>
          <c:tx>
            <c:strRef>
              <c:f>'Air Point 6'!$K$9</c:f>
              <c:strCache>
                <c:ptCount val="1"/>
                <c:pt idx="0">
                  <c:v>Amenity Goal
(Insoluble Solids Annual Average)</c:v>
                </c:pt>
              </c:strCache>
            </c:strRef>
          </c:tx>
          <c:spPr>
            <a:ln>
              <a:solidFill>
                <a:schemeClr val="accent5"/>
              </a:solidFill>
            </a:ln>
          </c:spPr>
          <c:marker>
            <c:symbol val="none"/>
          </c:marker>
          <c:cat>
            <c:numRef>
              <c:f>'Air Point 6'!$B$10:$B$172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6'!$K$10:$K$172</c:f>
              <c:numCache>
                <c:formatCode>0</c:formatCode>
                <c:ptCount val="16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numCache>
            </c:numRef>
          </c:val>
          <c:smooth val="0"/>
          <c:extLst>
            <c:ext xmlns:c16="http://schemas.microsoft.com/office/drawing/2014/chart" uri="{C3380CC4-5D6E-409C-BE32-E72D297353CC}">
              <c16:uniqueId val="{00000002-FE86-46D1-B40A-34820C0E23A9}"/>
            </c:ext>
          </c:extLst>
        </c:ser>
        <c:dLbls>
          <c:showLegendKey val="0"/>
          <c:showVal val="0"/>
          <c:showCatName val="0"/>
          <c:showSerName val="0"/>
          <c:showPercent val="0"/>
          <c:showBubbleSize val="0"/>
        </c:dLbls>
        <c:marker val="1"/>
        <c:smooth val="0"/>
        <c:axId val="271852696"/>
        <c:axId val="271853088"/>
      </c:lineChart>
      <c:catAx>
        <c:axId val="27185269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853088"/>
        <c:crosses val="autoZero"/>
        <c:auto val="0"/>
        <c:lblAlgn val="ctr"/>
        <c:lblOffset val="100"/>
        <c:noMultiLvlLbl val="0"/>
      </c:catAx>
      <c:valAx>
        <c:axId val="27185308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185269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Visual Analysis</a:t>
            </a:r>
          </a:p>
        </c:rich>
      </c:tx>
      <c:layout>
        <c:manualLayout>
          <c:xMode val="edge"/>
          <c:yMode val="edge"/>
          <c:x val="1.4344682181068612E-2"/>
          <c:y val="2.0240360926541037E-2"/>
        </c:manualLayout>
      </c:layout>
      <c:overlay val="0"/>
    </c:title>
    <c:autoTitleDeleted val="0"/>
    <c:plotArea>
      <c:layout/>
      <c:barChart>
        <c:barDir val="col"/>
        <c:grouping val="percentStacked"/>
        <c:varyColors val="0"/>
        <c:ser>
          <c:idx val="0"/>
          <c:order val="0"/>
          <c:tx>
            <c:strRef>
              <c:f>'Air Point 6'!$M$9</c:f>
              <c:strCache>
                <c:ptCount val="1"/>
                <c:pt idx="0">
                  <c:v>Dirt
( % )</c:v>
                </c:pt>
              </c:strCache>
            </c:strRef>
          </c:tx>
          <c:spPr>
            <a:solidFill>
              <a:schemeClr val="tx1"/>
            </a:solidFill>
          </c:spPr>
          <c:invertIfNegative val="0"/>
          <c:cat>
            <c:numRef>
              <c:f>'Air Point 6'!$B$10:$B$172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6'!$M$10:$M$172</c:f>
              <c:numCache>
                <c:formatCode>0</c:formatCode>
                <c:ptCount val="163"/>
                <c:pt idx="0">
                  <c:v>0</c:v>
                </c:pt>
                <c:pt idx="1">
                  <c:v>0</c:v>
                </c:pt>
                <c:pt idx="2">
                  <c:v>0</c:v>
                </c:pt>
                <c:pt idx="3">
                  <c:v>0</c:v>
                </c:pt>
                <c:pt idx="4">
                  <c:v>60</c:v>
                </c:pt>
                <c:pt idx="5">
                  <c:v>15</c:v>
                </c:pt>
                <c:pt idx="6">
                  <c:v>10</c:v>
                </c:pt>
                <c:pt idx="7">
                  <c:v>25</c:v>
                </c:pt>
                <c:pt idx="8">
                  <c:v>45</c:v>
                </c:pt>
                <c:pt idx="9">
                  <c:v>20</c:v>
                </c:pt>
                <c:pt idx="10">
                  <c:v>0</c:v>
                </c:pt>
                <c:pt idx="11">
                  <c:v>5</c:v>
                </c:pt>
                <c:pt idx="12">
                  <c:v>15</c:v>
                </c:pt>
                <c:pt idx="13">
                  <c:v>10</c:v>
                </c:pt>
                <c:pt idx="14">
                  <c:v>30</c:v>
                </c:pt>
                <c:pt idx="15">
                  <c:v>0</c:v>
                </c:pt>
                <c:pt idx="16">
                  <c:v>10</c:v>
                </c:pt>
                <c:pt idx="17">
                  <c:v>15</c:v>
                </c:pt>
                <c:pt idx="18">
                  <c:v>10</c:v>
                </c:pt>
                <c:pt idx="19">
                  <c:v>10</c:v>
                </c:pt>
                <c:pt idx="20">
                  <c:v>95</c:v>
                </c:pt>
                <c:pt idx="21">
                  <c:v>30</c:v>
                </c:pt>
                <c:pt idx="22">
                  <c:v>45</c:v>
                </c:pt>
                <c:pt idx="23">
                  <c:v>0</c:v>
                </c:pt>
                <c:pt idx="24">
                  <c:v>40</c:v>
                </c:pt>
                <c:pt idx="25">
                  <c:v>70</c:v>
                </c:pt>
                <c:pt idx="26">
                  <c:v>60</c:v>
                </c:pt>
                <c:pt idx="27">
                  <c:v>10</c:v>
                </c:pt>
                <c:pt idx="28" formatCode="General">
                  <c:v>0</c:v>
                </c:pt>
                <c:pt idx="29">
                  <c:v>10</c:v>
                </c:pt>
                <c:pt idx="30">
                  <c:v>20</c:v>
                </c:pt>
                <c:pt idx="31">
                  <c:v>20</c:v>
                </c:pt>
                <c:pt idx="32">
                  <c:v>30</c:v>
                </c:pt>
                <c:pt idx="33">
                  <c:v>10</c:v>
                </c:pt>
                <c:pt idx="34">
                  <c:v>20</c:v>
                </c:pt>
                <c:pt idx="35">
                  <c:v>0</c:v>
                </c:pt>
                <c:pt idx="36">
                  <c:v>10</c:v>
                </c:pt>
                <c:pt idx="37">
                  <c:v>10</c:v>
                </c:pt>
                <c:pt idx="38">
                  <c:v>10</c:v>
                </c:pt>
                <c:pt idx="39">
                  <c:v>10</c:v>
                </c:pt>
                <c:pt idx="40">
                  <c:v>1</c:v>
                </c:pt>
                <c:pt idx="41">
                  <c:v>15</c:v>
                </c:pt>
                <c:pt idx="42">
                  <c:v>20</c:v>
                </c:pt>
                <c:pt idx="43">
                  <c:v>35</c:v>
                </c:pt>
                <c:pt idx="44">
                  <c:v>40</c:v>
                </c:pt>
                <c:pt idx="45">
                  <c:v>20</c:v>
                </c:pt>
                <c:pt idx="46">
                  <c:v>10</c:v>
                </c:pt>
                <c:pt idx="47">
                  <c:v>1</c:v>
                </c:pt>
                <c:pt idx="48">
                  <c:v>15</c:v>
                </c:pt>
                <c:pt idx="49">
                  <c:v>20</c:v>
                </c:pt>
                <c:pt idx="50">
                  <c:v>5</c:v>
                </c:pt>
                <c:pt idx="51">
                  <c:v>30</c:v>
                </c:pt>
                <c:pt idx="52">
                  <c:v>30</c:v>
                </c:pt>
                <c:pt idx="53">
                  <c:v>40</c:v>
                </c:pt>
                <c:pt idx="54">
                  <c:v>40</c:v>
                </c:pt>
                <c:pt idx="55">
                  <c:v>35</c:v>
                </c:pt>
                <c:pt idx="56">
                  <c:v>75</c:v>
                </c:pt>
                <c:pt idx="57">
                  <c:v>55</c:v>
                </c:pt>
                <c:pt idx="58">
                  <c:v>15</c:v>
                </c:pt>
                <c:pt idx="59">
                  <c:v>30</c:v>
                </c:pt>
                <c:pt idx="60">
                  <c:v>50</c:v>
                </c:pt>
                <c:pt idx="61">
                  <c:v>50</c:v>
                </c:pt>
                <c:pt idx="62">
                  <c:v>25</c:v>
                </c:pt>
                <c:pt idx="63">
                  <c:v>35</c:v>
                </c:pt>
                <c:pt idx="64">
                  <c:v>10</c:v>
                </c:pt>
                <c:pt idx="65">
                  <c:v>60</c:v>
                </c:pt>
                <c:pt idx="66">
                  <c:v>20</c:v>
                </c:pt>
                <c:pt idx="67">
                  <c:v>40</c:v>
                </c:pt>
                <c:pt idx="68">
                  <c:v>20</c:v>
                </c:pt>
                <c:pt idx="69">
                  <c:v>30</c:v>
                </c:pt>
                <c:pt idx="70">
                  <c:v>70</c:v>
                </c:pt>
                <c:pt idx="71">
                  <c:v>15</c:v>
                </c:pt>
                <c:pt idx="72">
                  <c:v>25</c:v>
                </c:pt>
                <c:pt idx="73">
                  <c:v>40</c:v>
                </c:pt>
                <c:pt idx="74">
                  <c:v>35</c:v>
                </c:pt>
                <c:pt idx="75">
                  <c:v>70</c:v>
                </c:pt>
                <c:pt idx="76">
                  <c:v>90</c:v>
                </c:pt>
                <c:pt idx="77">
                  <c:v>65</c:v>
                </c:pt>
                <c:pt idx="78">
                  <c:v>90</c:v>
                </c:pt>
                <c:pt idx="79">
                  <c:v>20</c:v>
                </c:pt>
                <c:pt idx="80">
                  <c:v>10</c:v>
                </c:pt>
                <c:pt idx="81">
                  <c:v>70</c:v>
                </c:pt>
                <c:pt idx="82">
                  <c:v>70</c:v>
                </c:pt>
                <c:pt idx="83">
                  <c:v>30</c:v>
                </c:pt>
                <c:pt idx="84">
                  <c:v>65</c:v>
                </c:pt>
                <c:pt idx="85">
                  <c:v>70</c:v>
                </c:pt>
                <c:pt idx="86">
                  <c:v>60</c:v>
                </c:pt>
                <c:pt idx="87">
                  <c:v>50</c:v>
                </c:pt>
                <c:pt idx="88">
                  <c:v>50</c:v>
                </c:pt>
                <c:pt idx="89">
                  <c:v>95</c:v>
                </c:pt>
                <c:pt idx="90">
                  <c:v>100</c:v>
                </c:pt>
                <c:pt idx="91">
                  <c:v>90</c:v>
                </c:pt>
                <c:pt idx="92">
                  <c:v>85</c:v>
                </c:pt>
                <c:pt idx="93">
                  <c:v>45</c:v>
                </c:pt>
                <c:pt idx="94">
                  <c:v>50</c:v>
                </c:pt>
                <c:pt idx="95">
                  <c:v>90</c:v>
                </c:pt>
                <c:pt idx="96">
                  <c:v>80</c:v>
                </c:pt>
                <c:pt idx="97">
                  <c:v>85</c:v>
                </c:pt>
                <c:pt idx="98">
                  <c:v>90</c:v>
                </c:pt>
                <c:pt idx="99" formatCode="m/d/yyyy">
                  <c:v>0</c:v>
                </c:pt>
                <c:pt idx="100">
                  <c:v>60</c:v>
                </c:pt>
                <c:pt idx="101">
                  <c:v>50</c:v>
                </c:pt>
                <c:pt idx="102">
                  <c:v>90</c:v>
                </c:pt>
                <c:pt idx="103">
                  <c:v>10</c:v>
                </c:pt>
                <c:pt idx="104">
                  <c:v>50</c:v>
                </c:pt>
                <c:pt idx="105">
                  <c:v>75</c:v>
                </c:pt>
                <c:pt idx="106">
                  <c:v>80</c:v>
                </c:pt>
                <c:pt idx="107">
                  <c:v>10</c:v>
                </c:pt>
                <c:pt idx="108">
                  <c:v>65</c:v>
                </c:pt>
                <c:pt idx="109">
                  <c:v>60</c:v>
                </c:pt>
                <c:pt idx="110">
                  <c:v>75</c:v>
                </c:pt>
                <c:pt idx="111">
                  <c:v>40</c:v>
                </c:pt>
                <c:pt idx="112">
                  <c:v>30</c:v>
                </c:pt>
                <c:pt idx="113">
                  <c:v>20</c:v>
                </c:pt>
                <c:pt idx="114">
                  <c:v>80</c:v>
                </c:pt>
                <c:pt idx="115">
                  <c:v>30</c:v>
                </c:pt>
                <c:pt idx="116">
                  <c:v>10</c:v>
                </c:pt>
                <c:pt idx="117">
                  <c:v>50</c:v>
                </c:pt>
                <c:pt idx="118">
                  <c:v>15</c:v>
                </c:pt>
                <c:pt idx="119">
                  <c:v>20</c:v>
                </c:pt>
                <c:pt idx="120">
                  <c:v>80</c:v>
                </c:pt>
                <c:pt idx="121">
                  <c:v>50</c:v>
                </c:pt>
                <c:pt idx="122">
                  <c:v>80</c:v>
                </c:pt>
                <c:pt idx="123">
                  <c:v>85</c:v>
                </c:pt>
                <c:pt idx="124">
                  <c:v>90</c:v>
                </c:pt>
                <c:pt idx="125">
                  <c:v>10</c:v>
                </c:pt>
                <c:pt idx="126">
                  <c:v>90</c:v>
                </c:pt>
                <c:pt idx="127">
                  <c:v>60</c:v>
                </c:pt>
                <c:pt idx="128">
                  <c:v>90</c:v>
                </c:pt>
                <c:pt idx="129">
                  <c:v>30</c:v>
                </c:pt>
                <c:pt idx="130">
                  <c:v>95</c:v>
                </c:pt>
                <c:pt idx="131">
                  <c:v>35</c:v>
                </c:pt>
                <c:pt idx="132">
                  <c:v>30</c:v>
                </c:pt>
                <c:pt idx="133">
                  <c:v>45</c:v>
                </c:pt>
                <c:pt idx="134">
                  <c:v>20</c:v>
                </c:pt>
                <c:pt idx="135">
                  <c:v>90</c:v>
                </c:pt>
                <c:pt idx="136">
                  <c:v>50</c:v>
                </c:pt>
                <c:pt idx="137">
                  <c:v>75</c:v>
                </c:pt>
                <c:pt idx="138">
                  <c:v>50</c:v>
                </c:pt>
                <c:pt idx="139">
                  <c:v>10</c:v>
                </c:pt>
                <c:pt idx="140">
                  <c:v>35</c:v>
                </c:pt>
                <c:pt idx="141">
                  <c:v>80</c:v>
                </c:pt>
                <c:pt idx="142">
                  <c:v>80</c:v>
                </c:pt>
                <c:pt idx="143">
                  <c:v>95</c:v>
                </c:pt>
                <c:pt idx="144">
                  <c:v>45</c:v>
                </c:pt>
                <c:pt idx="145">
                  <c:v>5</c:v>
                </c:pt>
                <c:pt idx="146">
                  <c:v>10</c:v>
                </c:pt>
                <c:pt idx="147">
                  <c:v>20</c:v>
                </c:pt>
                <c:pt idx="148">
                  <c:v>10</c:v>
                </c:pt>
                <c:pt idx="149">
                  <c:v>20</c:v>
                </c:pt>
                <c:pt idx="150">
                  <c:v>15</c:v>
                </c:pt>
                <c:pt idx="151">
                  <c:v>5</c:v>
                </c:pt>
                <c:pt idx="152">
                  <c:v>20</c:v>
                </c:pt>
                <c:pt idx="153">
                  <c:v>35</c:v>
                </c:pt>
                <c:pt idx="154">
                  <c:v>70</c:v>
                </c:pt>
                <c:pt idx="155">
                  <c:v>25</c:v>
                </c:pt>
                <c:pt idx="156">
                  <c:v>60</c:v>
                </c:pt>
                <c:pt idx="157">
                  <c:v>5</c:v>
                </c:pt>
                <c:pt idx="158">
                  <c:v>20</c:v>
                </c:pt>
                <c:pt idx="159">
                  <c:v>40</c:v>
                </c:pt>
                <c:pt idx="160">
                  <c:v>30</c:v>
                </c:pt>
                <c:pt idx="161">
                  <c:v>5</c:v>
                </c:pt>
                <c:pt idx="162">
                  <c:v>40</c:v>
                </c:pt>
              </c:numCache>
            </c:numRef>
          </c:val>
          <c:extLst>
            <c:ext xmlns:c16="http://schemas.microsoft.com/office/drawing/2014/chart" uri="{C3380CC4-5D6E-409C-BE32-E72D297353CC}">
              <c16:uniqueId val="{00000000-CBE1-4BA8-A875-B2C995EAA7F9}"/>
            </c:ext>
          </c:extLst>
        </c:ser>
        <c:ser>
          <c:idx val="1"/>
          <c:order val="1"/>
          <c:tx>
            <c:strRef>
              <c:f>'Air Point 6'!$N$9</c:f>
              <c:strCache>
                <c:ptCount val="1"/>
                <c:pt idx="0">
                  <c:v>Coal
( % )</c:v>
                </c:pt>
              </c:strCache>
            </c:strRef>
          </c:tx>
          <c:spPr>
            <a:solidFill>
              <a:schemeClr val="accent3"/>
            </a:solidFill>
          </c:spPr>
          <c:invertIfNegative val="0"/>
          <c:cat>
            <c:numRef>
              <c:f>'Air Point 6'!$B$10:$B$172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6'!$N$10:$N$172</c:f>
              <c:numCache>
                <c:formatCode>0</c:formatCode>
                <c:ptCount val="163"/>
                <c:pt idx="0">
                  <c:v>0</c:v>
                </c:pt>
                <c:pt idx="1">
                  <c:v>50</c:v>
                </c:pt>
                <c:pt idx="2">
                  <c:v>0</c:v>
                </c:pt>
                <c:pt idx="3">
                  <c:v>0</c:v>
                </c:pt>
                <c:pt idx="4">
                  <c:v>25</c:v>
                </c:pt>
                <c:pt idx="5">
                  <c:v>25</c:v>
                </c:pt>
                <c:pt idx="6">
                  <c:v>75</c:v>
                </c:pt>
                <c:pt idx="7">
                  <c:v>25</c:v>
                </c:pt>
                <c:pt idx="8">
                  <c:v>15</c:v>
                </c:pt>
                <c:pt idx="9">
                  <c:v>10</c:v>
                </c:pt>
                <c:pt idx="10">
                  <c:v>0</c:v>
                </c:pt>
                <c:pt idx="11">
                  <c:v>5</c:v>
                </c:pt>
                <c:pt idx="12">
                  <c:v>60</c:v>
                </c:pt>
                <c:pt idx="13">
                  <c:v>0</c:v>
                </c:pt>
                <c:pt idx="14">
                  <c:v>0</c:v>
                </c:pt>
                <c:pt idx="15">
                  <c:v>5</c:v>
                </c:pt>
                <c:pt idx="16">
                  <c:v>0</c:v>
                </c:pt>
                <c:pt idx="17">
                  <c:v>50</c:v>
                </c:pt>
                <c:pt idx="18">
                  <c:v>40</c:v>
                </c:pt>
                <c:pt idx="19">
                  <c:v>60</c:v>
                </c:pt>
                <c:pt idx="20">
                  <c:v>5</c:v>
                </c:pt>
                <c:pt idx="21">
                  <c:v>30</c:v>
                </c:pt>
                <c:pt idx="22">
                  <c:v>5</c:v>
                </c:pt>
                <c:pt idx="23">
                  <c:v>10</c:v>
                </c:pt>
                <c:pt idx="24">
                  <c:v>0</c:v>
                </c:pt>
                <c:pt idx="25">
                  <c:v>0</c:v>
                </c:pt>
                <c:pt idx="26">
                  <c:v>0</c:v>
                </c:pt>
                <c:pt idx="27">
                  <c:v>0</c:v>
                </c:pt>
                <c:pt idx="28" formatCode="General">
                  <c:v>0</c:v>
                </c:pt>
                <c:pt idx="29">
                  <c:v>0</c:v>
                </c:pt>
                <c:pt idx="30">
                  <c:v>10</c:v>
                </c:pt>
                <c:pt idx="31">
                  <c:v>20</c:v>
                </c:pt>
                <c:pt idx="32">
                  <c:v>10</c:v>
                </c:pt>
                <c:pt idx="33">
                  <c:v>10</c:v>
                </c:pt>
                <c:pt idx="34">
                  <c:v>20</c:v>
                </c:pt>
                <c:pt idx="35">
                  <c:v>30</c:v>
                </c:pt>
                <c:pt idx="36">
                  <c:v>5</c:v>
                </c:pt>
                <c:pt idx="37">
                  <c:v>10</c:v>
                </c:pt>
                <c:pt idx="38">
                  <c:v>20</c:v>
                </c:pt>
                <c:pt idx="39">
                  <c:v>5</c:v>
                </c:pt>
                <c:pt idx="40">
                  <c:v>1</c:v>
                </c:pt>
                <c:pt idx="41">
                  <c:v>10</c:v>
                </c:pt>
                <c:pt idx="42">
                  <c:v>35</c:v>
                </c:pt>
                <c:pt idx="43">
                  <c:v>60</c:v>
                </c:pt>
                <c:pt idx="44">
                  <c:v>40</c:v>
                </c:pt>
                <c:pt idx="45">
                  <c:v>10</c:v>
                </c:pt>
                <c:pt idx="46">
                  <c:v>5</c:v>
                </c:pt>
                <c:pt idx="47">
                  <c:v>5</c:v>
                </c:pt>
                <c:pt idx="48">
                  <c:v>10</c:v>
                </c:pt>
                <c:pt idx="49">
                  <c:v>5</c:v>
                </c:pt>
                <c:pt idx="50">
                  <c:v>5</c:v>
                </c:pt>
                <c:pt idx="51">
                  <c:v>30</c:v>
                </c:pt>
                <c:pt idx="52">
                  <c:v>50</c:v>
                </c:pt>
                <c:pt idx="53">
                  <c:v>30</c:v>
                </c:pt>
                <c:pt idx="54">
                  <c:v>20</c:v>
                </c:pt>
                <c:pt idx="55">
                  <c:v>10</c:v>
                </c:pt>
                <c:pt idx="56">
                  <c:v>5</c:v>
                </c:pt>
                <c:pt idx="57">
                  <c:v>10</c:v>
                </c:pt>
                <c:pt idx="58">
                  <c:v>5</c:v>
                </c:pt>
                <c:pt idx="59">
                  <c:v>10</c:v>
                </c:pt>
                <c:pt idx="60">
                  <c:v>10</c:v>
                </c:pt>
                <c:pt idx="61">
                  <c:v>5</c:v>
                </c:pt>
                <c:pt idx="62">
                  <c:v>10</c:v>
                </c:pt>
                <c:pt idx="63">
                  <c:v>10</c:v>
                </c:pt>
                <c:pt idx="64">
                  <c:v>5</c:v>
                </c:pt>
                <c:pt idx="65">
                  <c:v>10</c:v>
                </c:pt>
                <c:pt idx="66">
                  <c:v>10</c:v>
                </c:pt>
                <c:pt idx="67">
                  <c:v>30</c:v>
                </c:pt>
                <c:pt idx="68">
                  <c:v>1</c:v>
                </c:pt>
                <c:pt idx="69">
                  <c:v>10</c:v>
                </c:pt>
                <c:pt idx="70">
                  <c:v>5</c:v>
                </c:pt>
                <c:pt idx="71">
                  <c:v>1</c:v>
                </c:pt>
                <c:pt idx="72">
                  <c:v>5</c:v>
                </c:pt>
                <c:pt idx="73">
                  <c:v>10</c:v>
                </c:pt>
                <c:pt idx="74">
                  <c:v>5</c:v>
                </c:pt>
                <c:pt idx="75">
                  <c:v>10</c:v>
                </c:pt>
                <c:pt idx="76">
                  <c:v>5</c:v>
                </c:pt>
                <c:pt idx="77">
                  <c:v>5</c:v>
                </c:pt>
                <c:pt idx="78">
                  <c:v>10</c:v>
                </c:pt>
                <c:pt idx="79">
                  <c:v>1</c:v>
                </c:pt>
                <c:pt idx="80">
                  <c:v>5</c:v>
                </c:pt>
                <c:pt idx="81">
                  <c:v>15</c:v>
                </c:pt>
                <c:pt idx="82">
                  <c:v>15</c:v>
                </c:pt>
                <c:pt idx="83">
                  <c:v>5</c:v>
                </c:pt>
                <c:pt idx="84">
                  <c:v>20</c:v>
                </c:pt>
                <c:pt idx="85">
                  <c:v>10</c:v>
                </c:pt>
                <c:pt idx="86">
                  <c:v>10</c:v>
                </c:pt>
                <c:pt idx="87">
                  <c:v>10</c:v>
                </c:pt>
                <c:pt idx="88">
                  <c:v>20</c:v>
                </c:pt>
                <c:pt idx="89">
                  <c:v>1</c:v>
                </c:pt>
                <c:pt idx="90">
                  <c:v>1</c:v>
                </c:pt>
                <c:pt idx="91">
                  <c:v>10</c:v>
                </c:pt>
                <c:pt idx="92">
                  <c:v>1</c:v>
                </c:pt>
                <c:pt idx="93">
                  <c:v>5</c:v>
                </c:pt>
                <c:pt idx="94">
                  <c:v>1</c:v>
                </c:pt>
                <c:pt idx="95">
                  <c:v>10</c:v>
                </c:pt>
                <c:pt idx="96">
                  <c:v>1</c:v>
                </c:pt>
                <c:pt idx="97">
                  <c:v>5</c:v>
                </c:pt>
                <c:pt idx="98">
                  <c:v>1</c:v>
                </c:pt>
                <c:pt idx="99" formatCode="m/d/yyyy">
                  <c:v>0</c:v>
                </c:pt>
                <c:pt idx="100">
                  <c:v>10</c:v>
                </c:pt>
                <c:pt idx="101">
                  <c:v>20</c:v>
                </c:pt>
                <c:pt idx="102">
                  <c:v>10</c:v>
                </c:pt>
                <c:pt idx="103">
                  <c:v>85</c:v>
                </c:pt>
                <c:pt idx="104">
                  <c:v>30</c:v>
                </c:pt>
                <c:pt idx="105">
                  <c:v>10</c:v>
                </c:pt>
                <c:pt idx="106">
                  <c:v>1</c:v>
                </c:pt>
                <c:pt idx="107">
                  <c:v>5</c:v>
                </c:pt>
                <c:pt idx="108">
                  <c:v>5</c:v>
                </c:pt>
                <c:pt idx="109">
                  <c:v>5</c:v>
                </c:pt>
                <c:pt idx="110">
                  <c:v>5</c:v>
                </c:pt>
                <c:pt idx="111">
                  <c:v>40</c:v>
                </c:pt>
                <c:pt idx="112">
                  <c:v>20</c:v>
                </c:pt>
                <c:pt idx="113">
                  <c:v>60</c:v>
                </c:pt>
                <c:pt idx="114">
                  <c:v>5</c:v>
                </c:pt>
                <c:pt idx="115">
                  <c:v>5</c:v>
                </c:pt>
                <c:pt idx="116">
                  <c:v>50</c:v>
                </c:pt>
                <c:pt idx="117">
                  <c:v>20</c:v>
                </c:pt>
                <c:pt idx="118">
                  <c:v>5</c:v>
                </c:pt>
                <c:pt idx="119">
                  <c:v>5</c:v>
                </c:pt>
                <c:pt idx="120">
                  <c:v>5</c:v>
                </c:pt>
                <c:pt idx="121">
                  <c:v>10</c:v>
                </c:pt>
                <c:pt idx="122">
                  <c:v>5</c:v>
                </c:pt>
                <c:pt idx="123">
                  <c:v>15</c:v>
                </c:pt>
                <c:pt idx="124">
                  <c:v>10</c:v>
                </c:pt>
                <c:pt idx="125">
                  <c:v>80</c:v>
                </c:pt>
                <c:pt idx="126">
                  <c:v>5</c:v>
                </c:pt>
                <c:pt idx="127">
                  <c:v>20</c:v>
                </c:pt>
                <c:pt idx="128">
                  <c:v>10</c:v>
                </c:pt>
                <c:pt idx="129">
                  <c:v>5</c:v>
                </c:pt>
                <c:pt idx="130">
                  <c:v>5</c:v>
                </c:pt>
                <c:pt idx="131">
                  <c:v>15</c:v>
                </c:pt>
                <c:pt idx="132">
                  <c:v>10</c:v>
                </c:pt>
                <c:pt idx="133">
                  <c:v>15</c:v>
                </c:pt>
                <c:pt idx="134">
                  <c:v>5</c:v>
                </c:pt>
                <c:pt idx="135">
                  <c:v>5</c:v>
                </c:pt>
                <c:pt idx="136">
                  <c:v>40</c:v>
                </c:pt>
                <c:pt idx="137">
                  <c:v>10</c:v>
                </c:pt>
                <c:pt idx="138">
                  <c:v>20</c:v>
                </c:pt>
                <c:pt idx="139">
                  <c:v>10</c:v>
                </c:pt>
                <c:pt idx="140">
                  <c:v>10</c:v>
                </c:pt>
                <c:pt idx="141">
                  <c:v>5</c:v>
                </c:pt>
                <c:pt idx="142">
                  <c:v>5</c:v>
                </c:pt>
                <c:pt idx="143">
                  <c:v>5</c:v>
                </c:pt>
                <c:pt idx="144">
                  <c:v>5</c:v>
                </c:pt>
                <c:pt idx="145">
                  <c:v>5</c:v>
                </c:pt>
                <c:pt idx="146">
                  <c:v>10</c:v>
                </c:pt>
                <c:pt idx="147">
                  <c:v>15</c:v>
                </c:pt>
                <c:pt idx="148">
                  <c:v>10</c:v>
                </c:pt>
                <c:pt idx="149">
                  <c:v>5</c:v>
                </c:pt>
                <c:pt idx="150">
                  <c:v>5</c:v>
                </c:pt>
                <c:pt idx="151">
                  <c:v>10</c:v>
                </c:pt>
                <c:pt idx="152">
                  <c:v>30</c:v>
                </c:pt>
                <c:pt idx="153">
                  <c:v>5</c:v>
                </c:pt>
                <c:pt idx="154">
                  <c:v>5</c:v>
                </c:pt>
                <c:pt idx="155">
                  <c:v>5</c:v>
                </c:pt>
                <c:pt idx="156">
                  <c:v>10</c:v>
                </c:pt>
                <c:pt idx="157">
                  <c:v>5</c:v>
                </c:pt>
                <c:pt idx="158">
                  <c:v>5</c:v>
                </c:pt>
                <c:pt idx="159">
                  <c:v>30</c:v>
                </c:pt>
                <c:pt idx="160">
                  <c:v>5</c:v>
                </c:pt>
                <c:pt idx="161">
                  <c:v>5</c:v>
                </c:pt>
                <c:pt idx="162">
                  <c:v>10</c:v>
                </c:pt>
              </c:numCache>
            </c:numRef>
          </c:val>
          <c:extLst>
            <c:ext xmlns:c16="http://schemas.microsoft.com/office/drawing/2014/chart" uri="{C3380CC4-5D6E-409C-BE32-E72D297353CC}">
              <c16:uniqueId val="{00000001-CBE1-4BA8-A875-B2C995EAA7F9}"/>
            </c:ext>
          </c:extLst>
        </c:ser>
        <c:ser>
          <c:idx val="2"/>
          <c:order val="2"/>
          <c:tx>
            <c:strRef>
              <c:f>'Air Point 6'!$O$9</c:f>
              <c:strCache>
                <c:ptCount val="1"/>
                <c:pt idx="0">
                  <c:v>Fibrous Material
Polysaccharide Slime
( % )</c:v>
                </c:pt>
              </c:strCache>
            </c:strRef>
          </c:tx>
          <c:spPr>
            <a:solidFill>
              <a:schemeClr val="accent4"/>
            </a:solidFill>
          </c:spPr>
          <c:invertIfNegative val="0"/>
          <c:cat>
            <c:numRef>
              <c:f>'Air Point 6'!$B$10:$B$172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6'!$O$10:$O$172</c:f>
              <c:numCache>
                <c:formatCode>0</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formatCode="General">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30</c:v>
                </c:pt>
                <c:pt idx="59">
                  <c:v>20</c:v>
                </c:pt>
                <c:pt idx="60">
                  <c:v>0</c:v>
                </c:pt>
                <c:pt idx="61">
                  <c:v>0</c:v>
                </c:pt>
                <c:pt idx="62">
                  <c:v>10</c:v>
                </c:pt>
                <c:pt idx="63">
                  <c:v>10</c:v>
                </c:pt>
                <c:pt idx="64">
                  <c:v>0</c:v>
                </c:pt>
                <c:pt idx="65">
                  <c:v>10</c:v>
                </c:pt>
                <c:pt idx="66">
                  <c:v>20</c:v>
                </c:pt>
                <c:pt idx="67">
                  <c:v>0</c:v>
                </c:pt>
                <c:pt idx="68">
                  <c:v>10</c:v>
                </c:pt>
                <c:pt idx="69">
                  <c:v>0</c:v>
                </c:pt>
                <c:pt idx="70">
                  <c:v>0</c:v>
                </c:pt>
                <c:pt idx="71">
                  <c:v>70</c:v>
                </c:pt>
                <c:pt idx="72">
                  <c:v>20</c:v>
                </c:pt>
                <c:pt idx="73" formatCode="0%">
                  <c:v>0</c:v>
                </c:pt>
                <c:pt idx="74">
                  <c:v>0</c:v>
                </c:pt>
                <c:pt idx="75">
                  <c:v>0</c:v>
                </c:pt>
                <c:pt idx="76">
                  <c:v>0</c:v>
                </c:pt>
                <c:pt idx="77">
                  <c:v>10</c:v>
                </c:pt>
                <c:pt idx="78">
                  <c:v>0</c:v>
                </c:pt>
                <c:pt idx="79">
                  <c:v>0</c:v>
                </c:pt>
                <c:pt idx="80">
                  <c:v>0</c:v>
                </c:pt>
                <c:pt idx="81">
                  <c:v>5</c:v>
                </c:pt>
                <c:pt idx="82">
                  <c:v>0</c:v>
                </c:pt>
                <c:pt idx="83">
                  <c:v>40</c:v>
                </c:pt>
                <c:pt idx="84">
                  <c:v>5</c:v>
                </c:pt>
                <c:pt idx="85">
                  <c:v>5</c:v>
                </c:pt>
                <c:pt idx="86">
                  <c:v>0</c:v>
                </c:pt>
                <c:pt idx="87">
                  <c:v>0</c:v>
                </c:pt>
                <c:pt idx="88">
                  <c:v>10</c:v>
                </c:pt>
                <c:pt idx="89">
                  <c:v>0</c:v>
                </c:pt>
                <c:pt idx="90">
                  <c:v>0</c:v>
                </c:pt>
                <c:pt idx="91">
                  <c:v>0</c:v>
                </c:pt>
                <c:pt idx="92">
                  <c:v>0</c:v>
                </c:pt>
                <c:pt idx="93">
                  <c:v>20</c:v>
                </c:pt>
                <c:pt idx="94">
                  <c:v>20</c:v>
                </c:pt>
                <c:pt idx="95">
                  <c:v>0</c:v>
                </c:pt>
                <c:pt idx="96">
                  <c:v>0</c:v>
                </c:pt>
                <c:pt idx="97">
                  <c:v>0</c:v>
                </c:pt>
                <c:pt idx="98">
                  <c:v>0</c:v>
                </c:pt>
                <c:pt idx="99" formatCode="m/d/yyyy">
                  <c:v>0</c:v>
                </c:pt>
                <c:pt idx="100">
                  <c:v>0</c:v>
                </c:pt>
                <c:pt idx="101">
                  <c:v>0</c:v>
                </c:pt>
                <c:pt idx="102">
                  <c:v>0</c:v>
                </c:pt>
                <c:pt idx="103">
                  <c:v>0</c:v>
                </c:pt>
                <c:pt idx="104">
                  <c:v>0</c:v>
                </c:pt>
                <c:pt idx="105">
                  <c:v>0</c:v>
                </c:pt>
                <c:pt idx="106">
                  <c:v>0</c:v>
                </c:pt>
                <c:pt idx="107">
                  <c:v>65</c:v>
                </c:pt>
                <c:pt idx="108">
                  <c:v>0</c:v>
                </c:pt>
                <c:pt idx="109">
                  <c:v>0</c:v>
                </c:pt>
                <c:pt idx="110">
                  <c:v>0</c:v>
                </c:pt>
                <c:pt idx="111">
                  <c:v>0</c:v>
                </c:pt>
                <c:pt idx="112">
                  <c:v>0</c:v>
                </c:pt>
                <c:pt idx="113">
                  <c:v>0</c:v>
                </c:pt>
                <c:pt idx="114">
                  <c:v>0</c:v>
                </c:pt>
                <c:pt idx="115">
                  <c:v>30</c:v>
                </c:pt>
                <c:pt idx="116">
                  <c:v>0</c:v>
                </c:pt>
                <c:pt idx="117">
                  <c:v>0</c:v>
                </c:pt>
                <c:pt idx="118">
                  <c:v>40</c:v>
                </c:pt>
                <c:pt idx="119">
                  <c:v>15</c:v>
                </c:pt>
                <c:pt idx="120">
                  <c:v>0</c:v>
                </c:pt>
                <c:pt idx="121">
                  <c:v>0</c:v>
                </c:pt>
                <c:pt idx="122">
                  <c:v>10</c:v>
                </c:pt>
                <c:pt idx="123">
                  <c:v>0</c:v>
                </c:pt>
                <c:pt idx="124">
                  <c:v>0</c:v>
                </c:pt>
                <c:pt idx="125">
                  <c:v>0</c:v>
                </c:pt>
                <c:pt idx="126">
                  <c:v>0</c:v>
                </c:pt>
                <c:pt idx="127">
                  <c:v>0</c:v>
                </c:pt>
                <c:pt idx="128">
                  <c:v>0</c:v>
                </c:pt>
                <c:pt idx="129">
                  <c:v>50</c:v>
                </c:pt>
                <c:pt idx="130">
                  <c:v>0</c:v>
                </c:pt>
                <c:pt idx="131">
                  <c:v>15</c:v>
                </c:pt>
                <c:pt idx="132">
                  <c:v>15</c:v>
                </c:pt>
                <c:pt idx="133">
                  <c:v>0</c:v>
                </c:pt>
                <c:pt idx="134">
                  <c:v>50</c:v>
                </c:pt>
                <c:pt idx="135">
                  <c:v>0</c:v>
                </c:pt>
                <c:pt idx="136">
                  <c:v>0</c:v>
                </c:pt>
                <c:pt idx="137">
                  <c:v>0</c:v>
                </c:pt>
                <c:pt idx="138">
                  <c:v>0</c:v>
                </c:pt>
                <c:pt idx="139">
                  <c:v>40</c:v>
                </c:pt>
                <c:pt idx="140">
                  <c:v>0</c:v>
                </c:pt>
                <c:pt idx="141">
                  <c:v>0</c:v>
                </c:pt>
                <c:pt idx="142">
                  <c:v>0</c:v>
                </c:pt>
                <c:pt idx="143">
                  <c:v>0</c:v>
                </c:pt>
                <c:pt idx="144">
                  <c:v>30</c:v>
                </c:pt>
                <c:pt idx="145">
                  <c:v>15</c:v>
                </c:pt>
                <c:pt idx="146">
                  <c:v>10</c:v>
                </c:pt>
                <c:pt idx="147">
                  <c:v>45</c:v>
                </c:pt>
                <c:pt idx="148">
                  <c:v>30</c:v>
                </c:pt>
                <c:pt idx="149">
                  <c:v>20</c:v>
                </c:pt>
                <c:pt idx="150">
                  <c:v>20</c:v>
                </c:pt>
                <c:pt idx="151">
                  <c:v>0</c:v>
                </c:pt>
                <c:pt idx="152">
                  <c:v>0</c:v>
                </c:pt>
                <c:pt idx="153">
                  <c:v>0</c:v>
                </c:pt>
                <c:pt idx="154">
                  <c:v>0</c:v>
                </c:pt>
                <c:pt idx="155">
                  <c:v>20</c:v>
                </c:pt>
                <c:pt idx="156">
                  <c:v>0</c:v>
                </c:pt>
                <c:pt idx="157">
                  <c:v>30</c:v>
                </c:pt>
                <c:pt idx="158">
                  <c:v>0</c:v>
                </c:pt>
                <c:pt idx="159">
                  <c:v>0</c:v>
                </c:pt>
                <c:pt idx="160">
                  <c:v>20</c:v>
                </c:pt>
                <c:pt idx="161">
                  <c:v>75</c:v>
                </c:pt>
                <c:pt idx="162">
                  <c:v>0</c:v>
                </c:pt>
              </c:numCache>
            </c:numRef>
          </c:val>
          <c:extLst>
            <c:ext xmlns:c16="http://schemas.microsoft.com/office/drawing/2014/chart" uri="{C3380CC4-5D6E-409C-BE32-E72D297353CC}">
              <c16:uniqueId val="{00000002-CBE1-4BA8-A875-B2C995EAA7F9}"/>
            </c:ext>
          </c:extLst>
        </c:ser>
        <c:ser>
          <c:idx val="3"/>
          <c:order val="3"/>
          <c:tx>
            <c:strRef>
              <c:f>'Air Point 6'!$P$9</c:f>
              <c:strCache>
                <c:ptCount val="1"/>
                <c:pt idx="0">
                  <c:v>Metallic
( % )</c:v>
                </c:pt>
              </c:strCache>
            </c:strRef>
          </c:tx>
          <c:spPr>
            <a:solidFill>
              <a:srgbClr val="7F9C90"/>
            </a:solidFill>
          </c:spPr>
          <c:invertIfNegative val="0"/>
          <c:cat>
            <c:numRef>
              <c:f>'Air Point 6'!$B$10:$B$172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6'!$P$10:$P$172</c:f>
              <c:numCache>
                <c:formatCode>0</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formatCode="General">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5</c:v>
                </c:pt>
                <c:pt idx="45">
                  <c:v>0</c:v>
                </c:pt>
                <c:pt idx="46">
                  <c:v>0</c:v>
                </c:pt>
                <c:pt idx="47">
                  <c:v>0</c:v>
                </c:pt>
                <c:pt idx="48">
                  <c:v>0</c:v>
                </c:pt>
                <c:pt idx="49">
                  <c:v>0</c:v>
                </c:pt>
                <c:pt idx="50">
                  <c:v>0</c:v>
                </c:pt>
                <c:pt idx="51">
                  <c:v>0</c:v>
                </c:pt>
                <c:pt idx="52">
                  <c:v>5</c:v>
                </c:pt>
                <c:pt idx="53">
                  <c:v>5</c:v>
                </c:pt>
                <c:pt idx="54">
                  <c:v>0</c:v>
                </c:pt>
                <c:pt idx="55">
                  <c:v>5</c:v>
                </c:pt>
                <c:pt idx="56">
                  <c:v>10</c:v>
                </c:pt>
                <c:pt idx="57">
                  <c:v>0</c:v>
                </c:pt>
                <c:pt idx="58">
                  <c:v>0</c:v>
                </c:pt>
                <c:pt idx="59">
                  <c:v>0</c:v>
                </c:pt>
                <c:pt idx="60">
                  <c:v>0</c:v>
                </c:pt>
                <c:pt idx="61">
                  <c:v>5</c:v>
                </c:pt>
                <c:pt idx="62">
                  <c:v>0</c:v>
                </c:pt>
                <c:pt idx="63">
                  <c:v>0</c:v>
                </c:pt>
                <c:pt idx="64">
                  <c:v>10</c:v>
                </c:pt>
                <c:pt idx="65">
                  <c:v>5</c:v>
                </c:pt>
                <c:pt idx="66">
                  <c:v>0</c:v>
                </c:pt>
                <c:pt idx="67">
                  <c:v>0</c:v>
                </c:pt>
                <c:pt idx="68">
                  <c:v>0</c:v>
                </c:pt>
                <c:pt idx="69">
                  <c:v>0</c:v>
                </c:pt>
                <c:pt idx="70">
                  <c:v>0</c:v>
                </c:pt>
                <c:pt idx="71">
                  <c:v>0</c:v>
                </c:pt>
                <c:pt idx="72">
                  <c:v>40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formatCode="m/d/yyyy">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5</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5</c:v>
                </c:pt>
                <c:pt idx="133">
                  <c:v>0</c:v>
                </c:pt>
                <c:pt idx="134">
                  <c:v>0</c:v>
                </c:pt>
                <c:pt idx="135">
                  <c:v>0</c:v>
                </c:pt>
                <c:pt idx="136">
                  <c:v>0</c:v>
                </c:pt>
                <c:pt idx="137">
                  <c:v>0</c:v>
                </c:pt>
                <c:pt idx="138">
                  <c:v>0</c:v>
                </c:pt>
                <c:pt idx="139">
                  <c:v>0</c:v>
                </c:pt>
                <c:pt idx="140">
                  <c:v>5</c:v>
                </c:pt>
                <c:pt idx="141">
                  <c:v>0</c:v>
                </c:pt>
                <c:pt idx="142">
                  <c:v>0</c:v>
                </c:pt>
                <c:pt idx="143">
                  <c:v>0</c:v>
                </c:pt>
                <c:pt idx="144">
                  <c:v>0</c:v>
                </c:pt>
                <c:pt idx="145">
                  <c:v>0</c:v>
                </c:pt>
                <c:pt idx="146">
                  <c:v>0</c:v>
                </c:pt>
                <c:pt idx="147">
                  <c:v>0</c:v>
                </c:pt>
                <c:pt idx="148">
                  <c:v>0</c:v>
                </c:pt>
                <c:pt idx="149">
                  <c:v>0</c:v>
                </c:pt>
                <c:pt idx="150">
                  <c:v>0</c:v>
                </c:pt>
                <c:pt idx="151">
                  <c:v>5</c:v>
                </c:pt>
                <c:pt idx="152">
                  <c:v>0</c:v>
                </c:pt>
                <c:pt idx="153">
                  <c:v>0</c:v>
                </c:pt>
                <c:pt idx="154">
                  <c:v>0</c:v>
                </c:pt>
                <c:pt idx="155">
                  <c:v>0</c:v>
                </c:pt>
                <c:pt idx="156">
                  <c:v>0</c:v>
                </c:pt>
                <c:pt idx="157">
                  <c:v>0</c:v>
                </c:pt>
                <c:pt idx="158">
                  <c:v>0</c:v>
                </c:pt>
                <c:pt idx="159">
                  <c:v>0</c:v>
                </c:pt>
                <c:pt idx="160">
                  <c:v>0</c:v>
                </c:pt>
                <c:pt idx="161">
                  <c:v>0</c:v>
                </c:pt>
                <c:pt idx="162">
                  <c:v>0</c:v>
                </c:pt>
              </c:numCache>
            </c:numRef>
          </c:val>
          <c:extLst>
            <c:ext xmlns:c16="http://schemas.microsoft.com/office/drawing/2014/chart" uri="{C3380CC4-5D6E-409C-BE32-E72D297353CC}">
              <c16:uniqueId val="{00000003-CBE1-4BA8-A875-B2C995EAA7F9}"/>
            </c:ext>
          </c:extLst>
        </c:ser>
        <c:ser>
          <c:idx val="4"/>
          <c:order val="4"/>
          <c:tx>
            <c:strRef>
              <c:f>'Air Point 6'!$Q$9</c:f>
              <c:strCache>
                <c:ptCount val="1"/>
                <c:pt idx="0">
                  <c:v>Foam/Rubber
( % )</c:v>
                </c:pt>
              </c:strCache>
            </c:strRef>
          </c:tx>
          <c:invertIfNegative val="0"/>
          <c:cat>
            <c:numRef>
              <c:f>'Air Point 6'!$B$10:$B$172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6'!$Q$136:$Q$160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4-CBE1-4BA8-A875-B2C995EAA7F9}"/>
            </c:ext>
          </c:extLst>
        </c:ser>
        <c:ser>
          <c:idx val="5"/>
          <c:order val="5"/>
          <c:tx>
            <c:strRef>
              <c:f>'Air Point 6'!$R$9</c:f>
              <c:strCache>
                <c:ptCount val="1"/>
                <c:pt idx="0">
                  <c:v>Insect
( % )</c:v>
                </c:pt>
              </c:strCache>
            </c:strRef>
          </c:tx>
          <c:spPr>
            <a:solidFill>
              <a:schemeClr val="accent2"/>
            </a:solidFill>
          </c:spPr>
          <c:invertIfNegative val="0"/>
          <c:cat>
            <c:numRef>
              <c:f>'Air Point 6'!$B$10:$B$172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6'!$R$10:$R$172</c:f>
              <c:numCache>
                <c:formatCode>0</c:formatCode>
                <c:ptCount val="163"/>
                <c:pt idx="0">
                  <c:v>100</c:v>
                </c:pt>
                <c:pt idx="1">
                  <c:v>50</c:v>
                </c:pt>
                <c:pt idx="2">
                  <c:v>100</c:v>
                </c:pt>
                <c:pt idx="3">
                  <c:v>10</c:v>
                </c:pt>
                <c:pt idx="4">
                  <c:v>10</c:v>
                </c:pt>
                <c:pt idx="5">
                  <c:v>60</c:v>
                </c:pt>
                <c:pt idx="6">
                  <c:v>15</c:v>
                </c:pt>
                <c:pt idx="7">
                  <c:v>40</c:v>
                </c:pt>
                <c:pt idx="8">
                  <c:v>30</c:v>
                </c:pt>
                <c:pt idx="9">
                  <c:v>70</c:v>
                </c:pt>
                <c:pt idx="10">
                  <c:v>60</c:v>
                </c:pt>
                <c:pt idx="11">
                  <c:v>10</c:v>
                </c:pt>
                <c:pt idx="12">
                  <c:v>5</c:v>
                </c:pt>
                <c:pt idx="13">
                  <c:v>80</c:v>
                </c:pt>
                <c:pt idx="14">
                  <c:v>60</c:v>
                </c:pt>
                <c:pt idx="15">
                  <c:v>95</c:v>
                </c:pt>
                <c:pt idx="16">
                  <c:v>30</c:v>
                </c:pt>
                <c:pt idx="17">
                  <c:v>5</c:v>
                </c:pt>
                <c:pt idx="18">
                  <c:v>5</c:v>
                </c:pt>
                <c:pt idx="19">
                  <c:v>15</c:v>
                </c:pt>
                <c:pt idx="20">
                  <c:v>0</c:v>
                </c:pt>
                <c:pt idx="21">
                  <c:v>20</c:v>
                </c:pt>
                <c:pt idx="22">
                  <c:v>30</c:v>
                </c:pt>
                <c:pt idx="23">
                  <c:v>90</c:v>
                </c:pt>
                <c:pt idx="24">
                  <c:v>30</c:v>
                </c:pt>
                <c:pt idx="25">
                  <c:v>30</c:v>
                </c:pt>
                <c:pt idx="26">
                  <c:v>20</c:v>
                </c:pt>
                <c:pt idx="27">
                  <c:v>80</c:v>
                </c:pt>
                <c:pt idx="28" formatCode="General">
                  <c:v>0</c:v>
                </c:pt>
                <c:pt idx="29">
                  <c:v>80</c:v>
                </c:pt>
                <c:pt idx="30">
                  <c:v>30</c:v>
                </c:pt>
                <c:pt idx="31">
                  <c:v>30</c:v>
                </c:pt>
                <c:pt idx="32">
                  <c:v>5</c:v>
                </c:pt>
                <c:pt idx="33">
                  <c:v>60</c:v>
                </c:pt>
                <c:pt idx="34">
                  <c:v>40</c:v>
                </c:pt>
                <c:pt idx="35">
                  <c:v>70</c:v>
                </c:pt>
                <c:pt idx="36">
                  <c:v>75</c:v>
                </c:pt>
                <c:pt idx="37">
                  <c:v>40</c:v>
                </c:pt>
                <c:pt idx="38">
                  <c:v>40</c:v>
                </c:pt>
                <c:pt idx="39">
                  <c:v>55</c:v>
                </c:pt>
                <c:pt idx="40">
                  <c:v>20</c:v>
                </c:pt>
                <c:pt idx="41">
                  <c:v>55</c:v>
                </c:pt>
                <c:pt idx="42">
                  <c:v>30</c:v>
                </c:pt>
                <c:pt idx="43">
                  <c:v>5</c:v>
                </c:pt>
                <c:pt idx="44">
                  <c:v>5</c:v>
                </c:pt>
                <c:pt idx="45">
                  <c:v>1</c:v>
                </c:pt>
                <c:pt idx="46">
                  <c:v>35</c:v>
                </c:pt>
                <c:pt idx="47">
                  <c:v>65</c:v>
                </c:pt>
                <c:pt idx="48">
                  <c:v>25</c:v>
                </c:pt>
                <c:pt idx="49">
                  <c:v>1</c:v>
                </c:pt>
                <c:pt idx="50" formatCode="0%">
                  <c:v>0.25</c:v>
                </c:pt>
                <c:pt idx="51">
                  <c:v>10</c:v>
                </c:pt>
                <c:pt idx="52">
                  <c:v>5</c:v>
                </c:pt>
                <c:pt idx="53">
                  <c:v>10</c:v>
                </c:pt>
                <c:pt idx="54">
                  <c:v>20</c:v>
                </c:pt>
                <c:pt idx="55">
                  <c:v>25</c:v>
                </c:pt>
                <c:pt idx="56">
                  <c:v>1</c:v>
                </c:pt>
                <c:pt idx="57">
                  <c:v>15</c:v>
                </c:pt>
                <c:pt idx="58">
                  <c:v>30</c:v>
                </c:pt>
                <c:pt idx="59">
                  <c:v>20</c:v>
                </c:pt>
                <c:pt idx="60">
                  <c:v>30</c:v>
                </c:pt>
                <c:pt idx="61">
                  <c:v>20</c:v>
                </c:pt>
                <c:pt idx="62">
                  <c:v>30</c:v>
                </c:pt>
                <c:pt idx="63">
                  <c:v>30</c:v>
                </c:pt>
                <c:pt idx="64">
                  <c:v>20</c:v>
                </c:pt>
                <c:pt idx="65">
                  <c:v>5</c:v>
                </c:pt>
                <c:pt idx="66">
                  <c:v>1</c:v>
                </c:pt>
                <c:pt idx="67">
                  <c:v>1</c:v>
                </c:pt>
                <c:pt idx="68">
                  <c:v>40</c:v>
                </c:pt>
                <c:pt idx="69">
                  <c:v>30</c:v>
                </c:pt>
                <c:pt idx="70">
                  <c:v>15</c:v>
                </c:pt>
                <c:pt idx="71">
                  <c:v>1</c:v>
                </c:pt>
                <c:pt idx="72">
                  <c:v>1</c:v>
                </c:pt>
                <c:pt idx="73">
                  <c:v>15</c:v>
                </c:pt>
                <c:pt idx="74">
                  <c:v>25</c:v>
                </c:pt>
                <c:pt idx="75">
                  <c:v>20</c:v>
                </c:pt>
                <c:pt idx="76">
                  <c:v>1</c:v>
                </c:pt>
                <c:pt idx="77">
                  <c:v>10</c:v>
                </c:pt>
                <c:pt idx="78">
                  <c:v>1</c:v>
                </c:pt>
                <c:pt idx="79">
                  <c:v>10</c:v>
                </c:pt>
                <c:pt idx="80">
                  <c:v>10</c:v>
                </c:pt>
                <c:pt idx="81">
                  <c:v>5</c:v>
                </c:pt>
                <c:pt idx="82">
                  <c:v>10</c:v>
                </c:pt>
                <c:pt idx="83">
                  <c:v>20</c:v>
                </c:pt>
                <c:pt idx="84">
                  <c:v>5</c:v>
                </c:pt>
                <c:pt idx="85">
                  <c:v>15</c:v>
                </c:pt>
                <c:pt idx="86">
                  <c:v>30</c:v>
                </c:pt>
                <c:pt idx="87">
                  <c:v>20</c:v>
                </c:pt>
                <c:pt idx="88">
                  <c:v>10</c:v>
                </c:pt>
                <c:pt idx="89">
                  <c:v>1</c:v>
                </c:pt>
                <c:pt idx="90">
                  <c:v>1</c:v>
                </c:pt>
                <c:pt idx="91">
                  <c:v>1</c:v>
                </c:pt>
                <c:pt idx="92">
                  <c:v>15</c:v>
                </c:pt>
                <c:pt idx="93">
                  <c:v>10</c:v>
                </c:pt>
                <c:pt idx="94">
                  <c:v>15</c:v>
                </c:pt>
                <c:pt idx="95">
                  <c:v>1</c:v>
                </c:pt>
                <c:pt idx="96">
                  <c:v>20</c:v>
                </c:pt>
                <c:pt idx="97">
                  <c:v>5</c:v>
                </c:pt>
                <c:pt idx="98">
                  <c:v>10</c:v>
                </c:pt>
                <c:pt idx="99" formatCode="m/d/yyyy">
                  <c:v>0</c:v>
                </c:pt>
                <c:pt idx="100">
                  <c:v>30</c:v>
                </c:pt>
                <c:pt idx="101">
                  <c:v>20</c:v>
                </c:pt>
                <c:pt idx="102">
                  <c:v>1</c:v>
                </c:pt>
                <c:pt idx="103">
                  <c:v>1</c:v>
                </c:pt>
                <c:pt idx="104">
                  <c:v>10</c:v>
                </c:pt>
                <c:pt idx="105">
                  <c:v>5</c:v>
                </c:pt>
                <c:pt idx="106">
                  <c:v>10</c:v>
                </c:pt>
                <c:pt idx="107">
                  <c:v>20</c:v>
                </c:pt>
                <c:pt idx="108">
                  <c:v>35</c:v>
                </c:pt>
                <c:pt idx="109">
                  <c:v>30</c:v>
                </c:pt>
                <c:pt idx="110">
                  <c:v>10</c:v>
                </c:pt>
                <c:pt idx="111">
                  <c:v>10</c:v>
                </c:pt>
                <c:pt idx="112">
                  <c:v>20</c:v>
                </c:pt>
                <c:pt idx="113">
                  <c:v>10</c:v>
                </c:pt>
                <c:pt idx="114">
                  <c:v>5</c:v>
                </c:pt>
                <c:pt idx="115">
                  <c:v>10</c:v>
                </c:pt>
                <c:pt idx="116">
                  <c:v>5</c:v>
                </c:pt>
                <c:pt idx="117">
                  <c:v>20</c:v>
                </c:pt>
                <c:pt idx="118">
                  <c:v>30</c:v>
                </c:pt>
                <c:pt idx="119">
                  <c:v>30</c:v>
                </c:pt>
                <c:pt idx="120">
                  <c:v>5</c:v>
                </c:pt>
                <c:pt idx="121">
                  <c:v>20</c:v>
                </c:pt>
                <c:pt idx="122">
                  <c:v>5</c:v>
                </c:pt>
                <c:pt idx="123">
                  <c:v>5</c:v>
                </c:pt>
                <c:pt idx="124">
                  <c:v>5</c:v>
                </c:pt>
                <c:pt idx="125">
                  <c:v>5</c:v>
                </c:pt>
                <c:pt idx="126">
                  <c:v>5</c:v>
                </c:pt>
                <c:pt idx="127">
                  <c:v>5</c:v>
                </c:pt>
                <c:pt idx="128">
                  <c:v>5</c:v>
                </c:pt>
                <c:pt idx="129">
                  <c:v>5</c:v>
                </c:pt>
                <c:pt idx="130">
                  <c:v>5</c:v>
                </c:pt>
                <c:pt idx="131">
                  <c:v>15</c:v>
                </c:pt>
                <c:pt idx="132">
                  <c:v>5</c:v>
                </c:pt>
                <c:pt idx="133">
                  <c:v>30</c:v>
                </c:pt>
                <c:pt idx="134">
                  <c:v>5</c:v>
                </c:pt>
                <c:pt idx="135">
                  <c:v>5</c:v>
                </c:pt>
                <c:pt idx="136">
                  <c:v>5</c:v>
                </c:pt>
                <c:pt idx="137">
                  <c:v>10</c:v>
                </c:pt>
                <c:pt idx="138">
                  <c:v>10</c:v>
                </c:pt>
                <c:pt idx="139">
                  <c:v>40</c:v>
                </c:pt>
                <c:pt idx="140">
                  <c:v>5</c:v>
                </c:pt>
                <c:pt idx="141">
                  <c:v>5</c:v>
                </c:pt>
                <c:pt idx="142">
                  <c:v>5</c:v>
                </c:pt>
                <c:pt idx="143">
                  <c:v>5</c:v>
                </c:pt>
                <c:pt idx="144">
                  <c:v>5</c:v>
                </c:pt>
                <c:pt idx="145">
                  <c:v>5</c:v>
                </c:pt>
                <c:pt idx="146">
                  <c:v>5</c:v>
                </c:pt>
                <c:pt idx="147">
                  <c:v>5</c:v>
                </c:pt>
                <c:pt idx="148">
                  <c:v>5</c:v>
                </c:pt>
                <c:pt idx="149">
                  <c:v>5</c:v>
                </c:pt>
                <c:pt idx="150">
                  <c:v>5</c:v>
                </c:pt>
                <c:pt idx="151">
                  <c:v>20</c:v>
                </c:pt>
                <c:pt idx="152">
                  <c:v>10</c:v>
                </c:pt>
                <c:pt idx="153">
                  <c:v>40</c:v>
                </c:pt>
                <c:pt idx="154">
                  <c:v>30</c:v>
                </c:pt>
                <c:pt idx="155">
                  <c:v>5</c:v>
                </c:pt>
                <c:pt idx="156">
                  <c:v>20</c:v>
                </c:pt>
                <c:pt idx="157">
                  <c:v>30</c:v>
                </c:pt>
                <c:pt idx="158">
                  <c:v>50</c:v>
                </c:pt>
                <c:pt idx="159">
                  <c:v>20</c:v>
                </c:pt>
                <c:pt idx="160">
                  <c:v>30</c:v>
                </c:pt>
                <c:pt idx="161">
                  <c:v>10</c:v>
                </c:pt>
                <c:pt idx="162">
                  <c:v>50</c:v>
                </c:pt>
              </c:numCache>
            </c:numRef>
          </c:val>
          <c:extLst>
            <c:ext xmlns:c16="http://schemas.microsoft.com/office/drawing/2014/chart" uri="{C3380CC4-5D6E-409C-BE32-E72D297353CC}">
              <c16:uniqueId val="{00000005-CBE1-4BA8-A875-B2C995EAA7F9}"/>
            </c:ext>
          </c:extLst>
        </c:ser>
        <c:ser>
          <c:idx val="6"/>
          <c:order val="6"/>
          <c:tx>
            <c:strRef>
              <c:f>'Air Point 6'!$S$9</c:f>
              <c:strCache>
                <c:ptCount val="1"/>
                <c:pt idx="0">
                  <c:v>Vegetation
( % )</c:v>
                </c:pt>
              </c:strCache>
            </c:strRef>
          </c:tx>
          <c:spPr>
            <a:solidFill>
              <a:schemeClr val="bg2"/>
            </a:solidFill>
          </c:spPr>
          <c:invertIfNegative val="0"/>
          <c:cat>
            <c:numRef>
              <c:f>'Air Point 6'!$B$10:$B$172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6'!$S$10:$S$172</c:f>
              <c:numCache>
                <c:formatCode>0</c:formatCode>
                <c:ptCount val="163"/>
                <c:pt idx="0">
                  <c:v>0</c:v>
                </c:pt>
                <c:pt idx="1">
                  <c:v>0</c:v>
                </c:pt>
                <c:pt idx="2">
                  <c:v>0</c:v>
                </c:pt>
                <c:pt idx="3">
                  <c:v>90</c:v>
                </c:pt>
                <c:pt idx="4">
                  <c:v>5</c:v>
                </c:pt>
                <c:pt idx="5">
                  <c:v>0</c:v>
                </c:pt>
                <c:pt idx="6">
                  <c:v>0</c:v>
                </c:pt>
                <c:pt idx="7">
                  <c:v>10</c:v>
                </c:pt>
                <c:pt idx="8">
                  <c:v>10</c:v>
                </c:pt>
                <c:pt idx="9">
                  <c:v>0</c:v>
                </c:pt>
                <c:pt idx="10">
                  <c:v>40</c:v>
                </c:pt>
                <c:pt idx="11">
                  <c:v>80</c:v>
                </c:pt>
                <c:pt idx="12">
                  <c:v>20</c:v>
                </c:pt>
                <c:pt idx="13">
                  <c:v>10</c:v>
                </c:pt>
                <c:pt idx="14">
                  <c:v>10</c:v>
                </c:pt>
                <c:pt idx="15">
                  <c:v>0</c:v>
                </c:pt>
                <c:pt idx="16">
                  <c:v>60</c:v>
                </c:pt>
                <c:pt idx="17">
                  <c:v>30</c:v>
                </c:pt>
                <c:pt idx="18">
                  <c:v>45</c:v>
                </c:pt>
                <c:pt idx="19">
                  <c:v>15</c:v>
                </c:pt>
                <c:pt idx="20">
                  <c:v>0</c:v>
                </c:pt>
                <c:pt idx="21">
                  <c:v>20</c:v>
                </c:pt>
                <c:pt idx="22">
                  <c:v>20</c:v>
                </c:pt>
                <c:pt idx="23">
                  <c:v>0</c:v>
                </c:pt>
                <c:pt idx="24">
                  <c:v>30</c:v>
                </c:pt>
                <c:pt idx="25">
                  <c:v>0</c:v>
                </c:pt>
                <c:pt idx="26">
                  <c:v>20</c:v>
                </c:pt>
                <c:pt idx="27">
                  <c:v>10</c:v>
                </c:pt>
                <c:pt idx="28" formatCode="General">
                  <c:v>0</c:v>
                </c:pt>
                <c:pt idx="29">
                  <c:v>10</c:v>
                </c:pt>
                <c:pt idx="30">
                  <c:v>40</c:v>
                </c:pt>
                <c:pt idx="31">
                  <c:v>30</c:v>
                </c:pt>
                <c:pt idx="32">
                  <c:v>55</c:v>
                </c:pt>
                <c:pt idx="33">
                  <c:v>20</c:v>
                </c:pt>
                <c:pt idx="34">
                  <c:v>20</c:v>
                </c:pt>
                <c:pt idx="35">
                  <c:v>0</c:v>
                </c:pt>
                <c:pt idx="36">
                  <c:v>10</c:v>
                </c:pt>
                <c:pt idx="37">
                  <c:v>40</c:v>
                </c:pt>
                <c:pt idx="38">
                  <c:v>30</c:v>
                </c:pt>
                <c:pt idx="39">
                  <c:v>30</c:v>
                </c:pt>
                <c:pt idx="40">
                  <c:v>80</c:v>
                </c:pt>
                <c:pt idx="41">
                  <c:v>20</c:v>
                </c:pt>
                <c:pt idx="42">
                  <c:v>15</c:v>
                </c:pt>
                <c:pt idx="43">
                  <c:v>1</c:v>
                </c:pt>
                <c:pt idx="44">
                  <c:v>10</c:v>
                </c:pt>
                <c:pt idx="45">
                  <c:v>70</c:v>
                </c:pt>
                <c:pt idx="46">
                  <c:v>50</c:v>
                </c:pt>
                <c:pt idx="47">
                  <c:v>30</c:v>
                </c:pt>
                <c:pt idx="48">
                  <c:v>50</c:v>
                </c:pt>
                <c:pt idx="49">
                  <c:v>75</c:v>
                </c:pt>
                <c:pt idx="50">
                  <c:v>65</c:v>
                </c:pt>
                <c:pt idx="51">
                  <c:v>30</c:v>
                </c:pt>
                <c:pt idx="52">
                  <c:v>10</c:v>
                </c:pt>
                <c:pt idx="53">
                  <c:v>15</c:v>
                </c:pt>
                <c:pt idx="54">
                  <c:v>20</c:v>
                </c:pt>
                <c:pt idx="55">
                  <c:v>25</c:v>
                </c:pt>
                <c:pt idx="56">
                  <c:v>10</c:v>
                </c:pt>
                <c:pt idx="57">
                  <c:v>20</c:v>
                </c:pt>
                <c:pt idx="58">
                  <c:v>20</c:v>
                </c:pt>
                <c:pt idx="59">
                  <c:v>20</c:v>
                </c:pt>
                <c:pt idx="60">
                  <c:v>10</c:v>
                </c:pt>
                <c:pt idx="61">
                  <c:v>20</c:v>
                </c:pt>
                <c:pt idx="62">
                  <c:v>25</c:v>
                </c:pt>
                <c:pt idx="63">
                  <c:v>15</c:v>
                </c:pt>
                <c:pt idx="64">
                  <c:v>55</c:v>
                </c:pt>
                <c:pt idx="65">
                  <c:v>10</c:v>
                </c:pt>
                <c:pt idx="66">
                  <c:v>50</c:v>
                </c:pt>
                <c:pt idx="67">
                  <c:v>30</c:v>
                </c:pt>
                <c:pt idx="68">
                  <c:v>30</c:v>
                </c:pt>
                <c:pt idx="69">
                  <c:v>30</c:v>
                </c:pt>
                <c:pt idx="70">
                  <c:v>10</c:v>
                </c:pt>
                <c:pt idx="71">
                  <c:v>15</c:v>
                </c:pt>
                <c:pt idx="72">
                  <c:v>10</c:v>
                </c:pt>
                <c:pt idx="73">
                  <c:v>35</c:v>
                </c:pt>
                <c:pt idx="74">
                  <c:v>35</c:v>
                </c:pt>
                <c:pt idx="75">
                  <c:v>1</c:v>
                </c:pt>
                <c:pt idx="76">
                  <c:v>5</c:v>
                </c:pt>
                <c:pt idx="77">
                  <c:v>10</c:v>
                </c:pt>
                <c:pt idx="78">
                  <c:v>1</c:v>
                </c:pt>
                <c:pt idx="79">
                  <c:v>70</c:v>
                </c:pt>
                <c:pt idx="80">
                  <c:v>75</c:v>
                </c:pt>
                <c:pt idx="81">
                  <c:v>5</c:v>
                </c:pt>
                <c:pt idx="82">
                  <c:v>5</c:v>
                </c:pt>
                <c:pt idx="83">
                  <c:v>1</c:v>
                </c:pt>
                <c:pt idx="84">
                  <c:v>5</c:v>
                </c:pt>
                <c:pt idx="85">
                  <c:v>1</c:v>
                </c:pt>
                <c:pt idx="86">
                  <c:v>1</c:v>
                </c:pt>
                <c:pt idx="87">
                  <c:v>20</c:v>
                </c:pt>
                <c:pt idx="88">
                  <c:v>10</c:v>
                </c:pt>
                <c:pt idx="89">
                  <c:v>5</c:v>
                </c:pt>
                <c:pt idx="90">
                  <c:v>1</c:v>
                </c:pt>
                <c:pt idx="91">
                  <c:v>1</c:v>
                </c:pt>
                <c:pt idx="92">
                  <c:v>1</c:v>
                </c:pt>
                <c:pt idx="93">
                  <c:v>20</c:v>
                </c:pt>
                <c:pt idx="94">
                  <c:v>15</c:v>
                </c:pt>
                <c:pt idx="95">
                  <c:v>1</c:v>
                </c:pt>
                <c:pt idx="96">
                  <c:v>1</c:v>
                </c:pt>
                <c:pt idx="97">
                  <c:v>5</c:v>
                </c:pt>
                <c:pt idx="98">
                  <c:v>1</c:v>
                </c:pt>
                <c:pt idx="99" formatCode="m/d/yyyy">
                  <c:v>0</c:v>
                </c:pt>
                <c:pt idx="100">
                  <c:v>1</c:v>
                </c:pt>
                <c:pt idx="101">
                  <c:v>10</c:v>
                </c:pt>
                <c:pt idx="102">
                  <c:v>1</c:v>
                </c:pt>
                <c:pt idx="103">
                  <c:v>5</c:v>
                </c:pt>
                <c:pt idx="104">
                  <c:v>10</c:v>
                </c:pt>
                <c:pt idx="105">
                  <c:v>10</c:v>
                </c:pt>
                <c:pt idx="106">
                  <c:v>10</c:v>
                </c:pt>
                <c:pt idx="107">
                  <c:v>1</c:v>
                </c:pt>
                <c:pt idx="108">
                  <c:v>5</c:v>
                </c:pt>
                <c:pt idx="109">
                  <c:v>10</c:v>
                </c:pt>
                <c:pt idx="110">
                  <c:v>10</c:v>
                </c:pt>
                <c:pt idx="111">
                  <c:v>10</c:v>
                </c:pt>
                <c:pt idx="112">
                  <c:v>30</c:v>
                </c:pt>
                <c:pt idx="113">
                  <c:v>10</c:v>
                </c:pt>
                <c:pt idx="114">
                  <c:v>10</c:v>
                </c:pt>
                <c:pt idx="115">
                  <c:v>30</c:v>
                </c:pt>
                <c:pt idx="116">
                  <c:v>40</c:v>
                </c:pt>
                <c:pt idx="117">
                  <c:v>10</c:v>
                </c:pt>
                <c:pt idx="118">
                  <c:v>10</c:v>
                </c:pt>
                <c:pt idx="119">
                  <c:v>30</c:v>
                </c:pt>
                <c:pt idx="120">
                  <c:v>15</c:v>
                </c:pt>
                <c:pt idx="121">
                  <c:v>20</c:v>
                </c:pt>
                <c:pt idx="122">
                  <c:v>10</c:v>
                </c:pt>
                <c:pt idx="123">
                  <c:v>5</c:v>
                </c:pt>
                <c:pt idx="124">
                  <c:v>5</c:v>
                </c:pt>
                <c:pt idx="125">
                  <c:v>10</c:v>
                </c:pt>
                <c:pt idx="126">
                  <c:v>10</c:v>
                </c:pt>
                <c:pt idx="127">
                  <c:v>15</c:v>
                </c:pt>
                <c:pt idx="128">
                  <c:v>5</c:v>
                </c:pt>
                <c:pt idx="129">
                  <c:v>10</c:v>
                </c:pt>
                <c:pt idx="130">
                  <c:v>5</c:v>
                </c:pt>
                <c:pt idx="131">
                  <c:v>20</c:v>
                </c:pt>
                <c:pt idx="132">
                  <c:v>35</c:v>
                </c:pt>
                <c:pt idx="133">
                  <c:v>10</c:v>
                </c:pt>
                <c:pt idx="134">
                  <c:v>30</c:v>
                </c:pt>
                <c:pt idx="135">
                  <c:v>5</c:v>
                </c:pt>
                <c:pt idx="136">
                  <c:v>10</c:v>
                </c:pt>
                <c:pt idx="137">
                  <c:v>5</c:v>
                </c:pt>
                <c:pt idx="138">
                  <c:v>20</c:v>
                </c:pt>
                <c:pt idx="139">
                  <c:v>5</c:v>
                </c:pt>
                <c:pt idx="140">
                  <c:v>50</c:v>
                </c:pt>
                <c:pt idx="141">
                  <c:v>20</c:v>
                </c:pt>
                <c:pt idx="142">
                  <c:v>15</c:v>
                </c:pt>
                <c:pt idx="143">
                  <c:v>5</c:v>
                </c:pt>
                <c:pt idx="144">
                  <c:v>25</c:v>
                </c:pt>
                <c:pt idx="145">
                  <c:v>80</c:v>
                </c:pt>
                <c:pt idx="146">
                  <c:v>70</c:v>
                </c:pt>
                <c:pt idx="147">
                  <c:v>20</c:v>
                </c:pt>
                <c:pt idx="148">
                  <c:v>50</c:v>
                </c:pt>
                <c:pt idx="149">
                  <c:v>60</c:v>
                </c:pt>
                <c:pt idx="150">
                  <c:v>60</c:v>
                </c:pt>
                <c:pt idx="151">
                  <c:v>60</c:v>
                </c:pt>
                <c:pt idx="152">
                  <c:v>40</c:v>
                </c:pt>
                <c:pt idx="153">
                  <c:v>20</c:v>
                </c:pt>
                <c:pt idx="154">
                  <c:v>5</c:v>
                </c:pt>
                <c:pt idx="155">
                  <c:v>50</c:v>
                </c:pt>
                <c:pt idx="156">
                  <c:v>10</c:v>
                </c:pt>
                <c:pt idx="157">
                  <c:v>40</c:v>
                </c:pt>
                <c:pt idx="158">
                  <c:v>25</c:v>
                </c:pt>
                <c:pt idx="159">
                  <c:v>10</c:v>
                </c:pt>
                <c:pt idx="160">
                  <c:v>20</c:v>
                </c:pt>
                <c:pt idx="161">
                  <c:v>5</c:v>
                </c:pt>
                <c:pt idx="162">
                  <c:v>5</c:v>
                </c:pt>
              </c:numCache>
            </c:numRef>
          </c:val>
          <c:extLst>
            <c:ext xmlns:c16="http://schemas.microsoft.com/office/drawing/2014/chart" uri="{C3380CC4-5D6E-409C-BE32-E72D297353CC}">
              <c16:uniqueId val="{00000006-CBE1-4BA8-A875-B2C995EAA7F9}"/>
            </c:ext>
          </c:extLst>
        </c:ser>
        <c:dLbls>
          <c:showLegendKey val="0"/>
          <c:showVal val="0"/>
          <c:showCatName val="0"/>
          <c:showSerName val="0"/>
          <c:showPercent val="0"/>
          <c:showBubbleSize val="0"/>
        </c:dLbls>
        <c:gapWidth val="150"/>
        <c:overlap val="100"/>
        <c:axId val="271853872"/>
        <c:axId val="271854264"/>
      </c:barChart>
      <c:catAx>
        <c:axId val="27185387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854264"/>
        <c:crosses val="autoZero"/>
        <c:auto val="0"/>
        <c:lblAlgn val="ctr"/>
        <c:lblOffset val="100"/>
        <c:noMultiLvlLbl val="0"/>
      </c:catAx>
      <c:valAx>
        <c:axId val="271854264"/>
        <c:scaling>
          <c:orientation val="minMax"/>
        </c:scaling>
        <c:delete val="0"/>
        <c:axPos val="l"/>
        <c:majorGridlines>
          <c:spPr>
            <a:ln>
              <a:solidFill>
                <a:srgbClr val="989B9C"/>
              </a:solidFill>
            </a:ln>
          </c:spPr>
        </c:majorGridlines>
        <c:numFmt formatCode="0%" sourceLinked="1"/>
        <c:majorTickMark val="out"/>
        <c:minorTickMark val="none"/>
        <c:tickLblPos val="nextTo"/>
        <c:spPr>
          <a:ln>
            <a:noFill/>
          </a:ln>
        </c:spPr>
        <c:txPr>
          <a:bodyPr/>
          <a:lstStyle/>
          <a:p>
            <a:pPr>
              <a:defRPr>
                <a:solidFill>
                  <a:schemeClr val="bg1">
                    <a:lumMod val="50000"/>
                  </a:schemeClr>
                </a:solidFill>
              </a:defRPr>
            </a:pPr>
            <a:endParaRPr lang="en-US"/>
          </a:p>
        </c:txPr>
        <c:crossAx val="271853872"/>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legendEntry>
        <c:idx val="5"/>
        <c:txPr>
          <a:bodyPr/>
          <a:lstStyle/>
          <a:p>
            <a:pPr>
              <a:defRPr>
                <a:solidFill>
                  <a:sysClr val="windowText" lastClr="000000"/>
                </a:solidFill>
              </a:defRPr>
            </a:pPr>
            <a:endParaRPr lang="en-US"/>
          </a:p>
        </c:txPr>
      </c:legendEntry>
      <c:legendEntry>
        <c:idx val="6"/>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As</a:t>
            </a:r>
          </a:p>
        </c:rich>
      </c:tx>
      <c:layout>
        <c:manualLayout>
          <c:xMode val="edge"/>
          <c:yMode val="edge"/>
          <c:x val="2.1442609317478229E-2"/>
          <c:y val="2.0240360926541037E-2"/>
        </c:manualLayout>
      </c:layout>
      <c:overlay val="0"/>
    </c:title>
    <c:autoTitleDeleted val="0"/>
    <c:plotArea>
      <c:layout/>
      <c:barChart>
        <c:barDir val="col"/>
        <c:grouping val="clustered"/>
        <c:varyColors val="0"/>
        <c:ser>
          <c:idx val="0"/>
          <c:order val="0"/>
          <c:tx>
            <c:strRef>
              <c:f>'Water Quality - LDP5'!$M$8</c:f>
              <c:strCache>
                <c:ptCount val="1"/>
                <c:pt idx="0">
                  <c:v>As
(mg/L)</c:v>
                </c:pt>
              </c:strCache>
            </c:strRef>
          </c:tx>
          <c:spPr>
            <a:solidFill>
              <a:schemeClr val="tx1"/>
            </a:solidFill>
          </c:spPr>
          <c:invertIfNegative val="0"/>
          <c:cat>
            <c:numRef>
              <c:f>'Water Quality - LDP5'!$B$9:$B$172</c:f>
              <c:numCache>
                <c:formatCode>m/d/yyyy</c:formatCode>
                <c:ptCount val="164"/>
                <c:pt idx="0">
                  <c:v>41003</c:v>
                </c:pt>
                <c:pt idx="1">
                  <c:v>41017</c:v>
                </c:pt>
                <c:pt idx="2">
                  <c:v>41031</c:v>
                </c:pt>
                <c:pt idx="3">
                  <c:v>41045</c:v>
                </c:pt>
                <c:pt idx="4">
                  <c:v>41059</c:v>
                </c:pt>
                <c:pt idx="5">
                  <c:v>41073</c:v>
                </c:pt>
                <c:pt idx="6">
                  <c:v>41087</c:v>
                </c:pt>
                <c:pt idx="7">
                  <c:v>41101</c:v>
                </c:pt>
                <c:pt idx="8">
                  <c:v>41115</c:v>
                </c:pt>
                <c:pt idx="9">
                  <c:v>41129</c:v>
                </c:pt>
                <c:pt idx="10">
                  <c:v>41143</c:v>
                </c:pt>
                <c:pt idx="11">
                  <c:v>41157</c:v>
                </c:pt>
                <c:pt idx="12">
                  <c:v>41171</c:v>
                </c:pt>
                <c:pt idx="13">
                  <c:v>41185</c:v>
                </c:pt>
                <c:pt idx="14">
                  <c:v>41199</c:v>
                </c:pt>
                <c:pt idx="15">
                  <c:v>41213</c:v>
                </c:pt>
                <c:pt idx="16">
                  <c:v>41227</c:v>
                </c:pt>
                <c:pt idx="17">
                  <c:v>41241</c:v>
                </c:pt>
                <c:pt idx="18">
                  <c:v>41255</c:v>
                </c:pt>
                <c:pt idx="19">
                  <c:v>41267</c:v>
                </c:pt>
                <c:pt idx="20">
                  <c:v>41281</c:v>
                </c:pt>
                <c:pt idx="21">
                  <c:v>41292</c:v>
                </c:pt>
                <c:pt idx="22">
                  <c:v>41304</c:v>
                </c:pt>
                <c:pt idx="23">
                  <c:v>41318</c:v>
                </c:pt>
                <c:pt idx="24">
                  <c:v>41332</c:v>
                </c:pt>
                <c:pt idx="25">
                  <c:v>41346</c:v>
                </c:pt>
                <c:pt idx="26">
                  <c:v>41360</c:v>
                </c:pt>
                <c:pt idx="27">
                  <c:v>41374</c:v>
                </c:pt>
                <c:pt idx="28">
                  <c:v>41388</c:v>
                </c:pt>
                <c:pt idx="29">
                  <c:v>41402</c:v>
                </c:pt>
                <c:pt idx="30">
                  <c:v>41416</c:v>
                </c:pt>
                <c:pt idx="31">
                  <c:v>41430</c:v>
                </c:pt>
                <c:pt idx="32">
                  <c:v>41444</c:v>
                </c:pt>
                <c:pt idx="33">
                  <c:v>41458</c:v>
                </c:pt>
                <c:pt idx="34">
                  <c:v>41472</c:v>
                </c:pt>
                <c:pt idx="35">
                  <c:v>41485</c:v>
                </c:pt>
                <c:pt idx="36">
                  <c:v>41488</c:v>
                </c:pt>
                <c:pt idx="37">
                  <c:v>41502</c:v>
                </c:pt>
                <c:pt idx="38">
                  <c:v>41516</c:v>
                </c:pt>
                <c:pt idx="39">
                  <c:v>41530</c:v>
                </c:pt>
                <c:pt idx="40">
                  <c:v>41544</c:v>
                </c:pt>
                <c:pt idx="41">
                  <c:v>41558</c:v>
                </c:pt>
                <c:pt idx="42">
                  <c:v>41572</c:v>
                </c:pt>
                <c:pt idx="43">
                  <c:v>41586</c:v>
                </c:pt>
                <c:pt idx="44">
                  <c:v>41600</c:v>
                </c:pt>
                <c:pt idx="45">
                  <c:v>41614</c:v>
                </c:pt>
                <c:pt idx="46">
                  <c:v>41628</c:v>
                </c:pt>
                <c:pt idx="47">
                  <c:v>41642</c:v>
                </c:pt>
                <c:pt idx="48">
                  <c:v>41656</c:v>
                </c:pt>
                <c:pt idx="49">
                  <c:v>41670</c:v>
                </c:pt>
                <c:pt idx="50">
                  <c:v>41684</c:v>
                </c:pt>
                <c:pt idx="51">
                  <c:v>41698</c:v>
                </c:pt>
                <c:pt idx="52">
                  <c:v>41712</c:v>
                </c:pt>
                <c:pt idx="53">
                  <c:v>41726</c:v>
                </c:pt>
                <c:pt idx="54">
                  <c:v>41740</c:v>
                </c:pt>
                <c:pt idx="55">
                  <c:v>41752</c:v>
                </c:pt>
                <c:pt idx="56">
                  <c:v>41761</c:v>
                </c:pt>
                <c:pt idx="57">
                  <c:v>41775</c:v>
                </c:pt>
                <c:pt idx="58">
                  <c:v>41789</c:v>
                </c:pt>
                <c:pt idx="59">
                  <c:v>41803</c:v>
                </c:pt>
                <c:pt idx="60">
                  <c:v>41817</c:v>
                </c:pt>
                <c:pt idx="61">
                  <c:v>41843</c:v>
                </c:pt>
                <c:pt idx="62">
                  <c:v>41863</c:v>
                </c:pt>
                <c:pt idx="63">
                  <c:v>41884</c:v>
                </c:pt>
                <c:pt idx="64">
                  <c:v>41914</c:v>
                </c:pt>
                <c:pt idx="65">
                  <c:v>41946</c:v>
                </c:pt>
                <c:pt idx="66">
                  <c:v>41974</c:v>
                </c:pt>
                <c:pt idx="67">
                  <c:v>42009</c:v>
                </c:pt>
                <c:pt idx="68">
                  <c:v>42037</c:v>
                </c:pt>
                <c:pt idx="69">
                  <c:v>42066</c:v>
                </c:pt>
                <c:pt idx="70">
                  <c:v>42107</c:v>
                </c:pt>
                <c:pt idx="71">
                  <c:v>42130</c:v>
                </c:pt>
                <c:pt idx="72">
                  <c:v>42165</c:v>
                </c:pt>
                <c:pt idx="73">
                  <c:v>42208</c:v>
                </c:pt>
                <c:pt idx="74">
                  <c:v>42234</c:v>
                </c:pt>
                <c:pt idx="75">
                  <c:v>42263</c:v>
                </c:pt>
                <c:pt idx="76">
                  <c:v>42293</c:v>
                </c:pt>
                <c:pt idx="77">
                  <c:v>42327</c:v>
                </c:pt>
                <c:pt idx="78">
                  <c:v>42339</c:v>
                </c:pt>
                <c:pt idx="79">
                  <c:v>42380</c:v>
                </c:pt>
                <c:pt idx="80">
                  <c:v>42422</c:v>
                </c:pt>
                <c:pt idx="81">
                  <c:v>42445</c:v>
                </c:pt>
                <c:pt idx="82">
                  <c:v>42467</c:v>
                </c:pt>
                <c:pt idx="83">
                  <c:v>42507</c:v>
                </c:pt>
                <c:pt idx="84">
                  <c:v>42528</c:v>
                </c:pt>
                <c:pt idx="85">
                  <c:v>42571</c:v>
                </c:pt>
                <c:pt idx="86">
                  <c:v>42591</c:v>
                </c:pt>
                <c:pt idx="87">
                  <c:v>42619</c:v>
                </c:pt>
                <c:pt idx="88">
                  <c:v>42656</c:v>
                </c:pt>
                <c:pt idx="89">
                  <c:v>42677</c:v>
                </c:pt>
                <c:pt idx="90">
                  <c:v>42718</c:v>
                </c:pt>
                <c:pt idx="91">
                  <c:v>42747</c:v>
                </c:pt>
                <c:pt idx="92">
                  <c:v>42782</c:v>
                </c:pt>
                <c:pt idx="93">
                  <c:v>42810</c:v>
                </c:pt>
                <c:pt idx="94">
                  <c:v>42829</c:v>
                </c:pt>
                <c:pt idx="95">
                  <c:v>42873</c:v>
                </c:pt>
                <c:pt idx="96">
                  <c:v>42900</c:v>
                </c:pt>
                <c:pt idx="97">
                  <c:v>42936</c:v>
                </c:pt>
                <c:pt idx="98">
                  <c:v>42950</c:v>
                </c:pt>
                <c:pt idx="99">
                  <c:v>42982</c:v>
                </c:pt>
                <c:pt idx="100">
                  <c:v>43006</c:v>
                </c:pt>
                <c:pt idx="101">
                  <c:v>43017</c:v>
                </c:pt>
                <c:pt idx="102">
                  <c:v>43053</c:v>
                </c:pt>
                <c:pt idx="103">
                  <c:v>43090</c:v>
                </c:pt>
                <c:pt idx="104">
                  <c:v>43110</c:v>
                </c:pt>
                <c:pt idx="105">
                  <c:v>43137</c:v>
                </c:pt>
                <c:pt idx="106">
                  <c:v>43165</c:v>
                </c:pt>
                <c:pt idx="107">
                  <c:v>43201</c:v>
                </c:pt>
                <c:pt idx="108">
                  <c:v>43234</c:v>
                </c:pt>
                <c:pt idx="109">
                  <c:v>43257</c:v>
                </c:pt>
                <c:pt idx="110">
                  <c:v>43297</c:v>
                </c:pt>
                <c:pt idx="111">
                  <c:v>43299</c:v>
                </c:pt>
                <c:pt idx="112">
                  <c:v>43332</c:v>
                </c:pt>
                <c:pt idx="113">
                  <c:v>43357</c:v>
                </c:pt>
                <c:pt idx="114">
                  <c:v>43378</c:v>
                </c:pt>
                <c:pt idx="115">
                  <c:v>43427</c:v>
                </c:pt>
                <c:pt idx="116">
                  <c:v>43447</c:v>
                </c:pt>
                <c:pt idx="117">
                  <c:v>43474</c:v>
                </c:pt>
                <c:pt idx="118">
                  <c:v>43518</c:v>
                </c:pt>
                <c:pt idx="119">
                  <c:v>43531</c:v>
                </c:pt>
                <c:pt idx="120">
                  <c:v>43566</c:v>
                </c:pt>
                <c:pt idx="121">
                  <c:v>43588</c:v>
                </c:pt>
                <c:pt idx="122">
                  <c:v>43619</c:v>
                </c:pt>
                <c:pt idx="123">
                  <c:v>43648</c:v>
                </c:pt>
                <c:pt idx="124">
                  <c:v>43678</c:v>
                </c:pt>
                <c:pt idx="125">
                  <c:v>43710</c:v>
                </c:pt>
                <c:pt idx="126">
                  <c:v>43741</c:v>
                </c:pt>
                <c:pt idx="127">
                  <c:v>43770</c:v>
                </c:pt>
                <c:pt idx="128">
                  <c:v>43805</c:v>
                </c:pt>
                <c:pt idx="129">
                  <c:v>43836</c:v>
                </c:pt>
                <c:pt idx="130">
                  <c:v>43881</c:v>
                </c:pt>
                <c:pt idx="131">
                  <c:v>43910</c:v>
                </c:pt>
                <c:pt idx="132">
                  <c:v>43938</c:v>
                </c:pt>
                <c:pt idx="133">
                  <c:v>43971</c:v>
                </c:pt>
                <c:pt idx="134">
                  <c:v>44007</c:v>
                </c:pt>
                <c:pt idx="135">
                  <c:v>44029</c:v>
                </c:pt>
                <c:pt idx="136">
                  <c:v>44070</c:v>
                </c:pt>
                <c:pt idx="137">
                  <c:v>44098</c:v>
                </c:pt>
                <c:pt idx="138">
                  <c:v>44126</c:v>
                </c:pt>
                <c:pt idx="139">
                  <c:v>44151</c:v>
                </c:pt>
                <c:pt idx="140">
                  <c:v>44182</c:v>
                </c:pt>
                <c:pt idx="141">
                  <c:v>44208</c:v>
                </c:pt>
                <c:pt idx="142">
                  <c:v>44245</c:v>
                </c:pt>
                <c:pt idx="143">
                  <c:v>44272</c:v>
                </c:pt>
                <c:pt idx="144">
                  <c:v>44300</c:v>
                </c:pt>
                <c:pt idx="145">
                  <c:v>44329</c:v>
                </c:pt>
                <c:pt idx="146">
                  <c:v>44375</c:v>
                </c:pt>
                <c:pt idx="147">
                  <c:v>44397</c:v>
                </c:pt>
                <c:pt idx="148">
                  <c:v>44420</c:v>
                </c:pt>
                <c:pt idx="149">
                  <c:v>44453</c:v>
                </c:pt>
                <c:pt idx="150">
                  <c:v>44491</c:v>
                </c:pt>
                <c:pt idx="151">
                  <c:v>44515</c:v>
                </c:pt>
                <c:pt idx="152">
                  <c:v>44544</c:v>
                </c:pt>
                <c:pt idx="153">
                  <c:v>44578</c:v>
                </c:pt>
                <c:pt idx="154">
                  <c:v>44606</c:v>
                </c:pt>
                <c:pt idx="155">
                  <c:v>44634</c:v>
                </c:pt>
                <c:pt idx="156">
                  <c:v>44672</c:v>
                </c:pt>
                <c:pt idx="157">
                  <c:v>44700</c:v>
                </c:pt>
                <c:pt idx="158">
                  <c:v>44728</c:v>
                </c:pt>
                <c:pt idx="159">
                  <c:v>44762</c:v>
                </c:pt>
                <c:pt idx="160">
                  <c:v>44799</c:v>
                </c:pt>
                <c:pt idx="161">
                  <c:v>44827</c:v>
                </c:pt>
                <c:pt idx="162">
                  <c:v>44853</c:v>
                </c:pt>
                <c:pt idx="163">
                  <c:v>44883</c:v>
                </c:pt>
              </c:numCache>
            </c:numRef>
          </c:cat>
          <c:val>
            <c:numRef>
              <c:f>'Water Quality - LDP5'!$M$9:$M$172</c:f>
              <c:numCache>
                <c:formatCode>General</c:formatCode>
                <c:ptCount val="164"/>
                <c:pt idx="0">
                  <c:v>0.02</c:v>
                </c:pt>
                <c:pt idx="1">
                  <c:v>1.9E-2</c:v>
                </c:pt>
                <c:pt idx="2">
                  <c:v>0.02</c:v>
                </c:pt>
                <c:pt idx="3">
                  <c:v>1.7000000000000001E-2</c:v>
                </c:pt>
                <c:pt idx="4">
                  <c:v>1.7999999999999999E-2</c:v>
                </c:pt>
                <c:pt idx="5">
                  <c:v>1.4E-2</c:v>
                </c:pt>
                <c:pt idx="6">
                  <c:v>1E-3</c:v>
                </c:pt>
                <c:pt idx="7">
                  <c:v>1.6E-2</c:v>
                </c:pt>
                <c:pt idx="8">
                  <c:v>0.02</c:v>
                </c:pt>
                <c:pt idx="9">
                  <c:v>1.9E-2</c:v>
                </c:pt>
                <c:pt idx="10">
                  <c:v>1.7000000000000001E-2</c:v>
                </c:pt>
                <c:pt idx="11">
                  <c:v>2.3E-2</c:v>
                </c:pt>
                <c:pt idx="12">
                  <c:v>2.1000000000000001E-2</c:v>
                </c:pt>
                <c:pt idx="13">
                  <c:v>1.9E-2</c:v>
                </c:pt>
                <c:pt idx="14">
                  <c:v>1.7999999999999999E-2</c:v>
                </c:pt>
                <c:pt idx="15">
                  <c:v>1.9E-2</c:v>
                </c:pt>
                <c:pt idx="16">
                  <c:v>2.1999999999999999E-2</c:v>
                </c:pt>
                <c:pt idx="17">
                  <c:v>0.02</c:v>
                </c:pt>
                <c:pt idx="18">
                  <c:v>2.5000000000000001E-2</c:v>
                </c:pt>
                <c:pt idx="19">
                  <c:v>2.4E-2</c:v>
                </c:pt>
                <c:pt idx="20">
                  <c:v>2.1000000000000001E-2</c:v>
                </c:pt>
                <c:pt idx="21">
                  <c:v>0.02</c:v>
                </c:pt>
                <c:pt idx="22">
                  <c:v>1.4999999999999999E-2</c:v>
                </c:pt>
                <c:pt idx="23">
                  <c:v>3.1E-2</c:v>
                </c:pt>
                <c:pt idx="24">
                  <c:v>2.5000000000000001E-2</c:v>
                </c:pt>
                <c:pt idx="25">
                  <c:v>2.5999999999999999E-2</c:v>
                </c:pt>
                <c:pt idx="26">
                  <c:v>2.1000000000000001E-2</c:v>
                </c:pt>
                <c:pt idx="27">
                  <c:v>2.1999999999999999E-2</c:v>
                </c:pt>
                <c:pt idx="28">
                  <c:v>1.7999999999999999E-2</c:v>
                </c:pt>
                <c:pt idx="29" formatCode="0.000">
                  <c:v>0.02</c:v>
                </c:pt>
                <c:pt idx="30" formatCode="0.000">
                  <c:v>0.02</c:v>
                </c:pt>
                <c:pt idx="31">
                  <c:v>0.20399999999999999</c:v>
                </c:pt>
                <c:pt idx="32">
                  <c:v>2.1999999999999999E-2</c:v>
                </c:pt>
                <c:pt idx="33">
                  <c:v>1.7000000000000001E-2</c:v>
                </c:pt>
                <c:pt idx="34" formatCode="0.000">
                  <c:v>0.02</c:v>
                </c:pt>
                <c:pt idx="35" formatCode="0.000">
                  <c:v>2.1000000000000001E-2</c:v>
                </c:pt>
                <c:pt idx="36" formatCode="0.000">
                  <c:v>0.186</c:v>
                </c:pt>
                <c:pt idx="37" formatCode="0.000">
                  <c:v>0.02</c:v>
                </c:pt>
                <c:pt idx="38" formatCode="0.000">
                  <c:v>1.6E-2</c:v>
                </c:pt>
                <c:pt idx="39" formatCode="0.000">
                  <c:v>1.4999999999999999E-2</c:v>
                </c:pt>
                <c:pt idx="40" formatCode="0.000">
                  <c:v>1.7000000000000001E-2</c:v>
                </c:pt>
                <c:pt idx="41" formatCode="0.000">
                  <c:v>0.251</c:v>
                </c:pt>
                <c:pt idx="42" formatCode="0.000">
                  <c:v>1.4999999999999999E-2</c:v>
                </c:pt>
                <c:pt idx="43" formatCode="0.000">
                  <c:v>1.9E-2</c:v>
                </c:pt>
                <c:pt idx="44" formatCode="0.000">
                  <c:v>1.4999999999999999E-2</c:v>
                </c:pt>
                <c:pt idx="45" formatCode="0.000">
                  <c:v>1.9E-2</c:v>
                </c:pt>
                <c:pt idx="46" formatCode="0.000">
                  <c:v>0.16400000000000001</c:v>
                </c:pt>
                <c:pt idx="47">
                  <c:v>1.7999999999999999E-2</c:v>
                </c:pt>
                <c:pt idx="48">
                  <c:v>1.4999999999999999E-2</c:v>
                </c:pt>
                <c:pt idx="49">
                  <c:v>1.7999999999999999E-2</c:v>
                </c:pt>
                <c:pt idx="50">
                  <c:v>1.7999999999999999E-2</c:v>
                </c:pt>
                <c:pt idx="51">
                  <c:v>0.02</c:v>
                </c:pt>
                <c:pt idx="52">
                  <c:v>1.9E-2</c:v>
                </c:pt>
                <c:pt idx="53">
                  <c:v>1.2999999999999999E-2</c:v>
                </c:pt>
                <c:pt idx="54">
                  <c:v>1.7000000000000001E-2</c:v>
                </c:pt>
                <c:pt idx="55">
                  <c:v>1.7999999999999999E-2</c:v>
                </c:pt>
                <c:pt idx="56">
                  <c:v>1.7000000000000001E-2</c:v>
                </c:pt>
                <c:pt idx="57">
                  <c:v>1.4999999999999999E-2</c:v>
                </c:pt>
                <c:pt idx="58">
                  <c:v>4.5999999999999999E-2</c:v>
                </c:pt>
                <c:pt idx="59">
                  <c:v>1.4E-2</c:v>
                </c:pt>
                <c:pt idx="60">
                  <c:v>2.1999999999999999E-2</c:v>
                </c:pt>
                <c:pt idx="61">
                  <c:v>1.6E-2</c:v>
                </c:pt>
                <c:pt idx="62">
                  <c:v>1.7000000000000001E-2</c:v>
                </c:pt>
                <c:pt idx="63">
                  <c:v>0.13700000000000001</c:v>
                </c:pt>
                <c:pt idx="64">
                  <c:v>1.4999999999999999E-2</c:v>
                </c:pt>
                <c:pt idx="65">
                  <c:v>0.14299999999999999</c:v>
                </c:pt>
                <c:pt idx="66">
                  <c:v>1.9E-2</c:v>
                </c:pt>
                <c:pt idx="67">
                  <c:v>1.4E-2</c:v>
                </c:pt>
                <c:pt idx="68">
                  <c:v>1.4999999999999999E-2</c:v>
                </c:pt>
                <c:pt idx="69">
                  <c:v>1.6E-2</c:v>
                </c:pt>
                <c:pt idx="70">
                  <c:v>1.6E-2</c:v>
                </c:pt>
                <c:pt idx="71">
                  <c:v>9.5000000000000001E-2</c:v>
                </c:pt>
                <c:pt idx="72">
                  <c:v>1.4E-2</c:v>
                </c:pt>
                <c:pt idx="73">
                  <c:v>1.4999999999999999E-2</c:v>
                </c:pt>
                <c:pt idx="74">
                  <c:v>1.6E-2</c:v>
                </c:pt>
                <c:pt idx="75">
                  <c:v>1.6E-2</c:v>
                </c:pt>
                <c:pt idx="76">
                  <c:v>1.7000000000000001E-2</c:v>
                </c:pt>
                <c:pt idx="77">
                  <c:v>1.4E-2</c:v>
                </c:pt>
                <c:pt idx="78">
                  <c:v>1.6E-2</c:v>
                </c:pt>
                <c:pt idx="79">
                  <c:v>1.4999999999999999E-2</c:v>
                </c:pt>
                <c:pt idx="80">
                  <c:v>1.7999999999999999E-2</c:v>
                </c:pt>
                <c:pt idx="81">
                  <c:v>0.11799999999999999</c:v>
                </c:pt>
                <c:pt idx="82">
                  <c:v>1.7000000000000001E-2</c:v>
                </c:pt>
                <c:pt idx="83">
                  <c:v>1.4E-2</c:v>
                </c:pt>
                <c:pt idx="84" formatCode="0.000">
                  <c:v>0.01</c:v>
                </c:pt>
                <c:pt idx="85" formatCode="0.000">
                  <c:v>1.2999999999999999E-2</c:v>
                </c:pt>
                <c:pt idx="86" formatCode="0.000">
                  <c:v>1.7000000000000001E-2</c:v>
                </c:pt>
                <c:pt idx="87" formatCode="0.000">
                  <c:v>1.4E-2</c:v>
                </c:pt>
                <c:pt idx="88" formatCode="0.000">
                  <c:v>1.4999999999999999E-2</c:v>
                </c:pt>
                <c:pt idx="89" formatCode="0.000">
                  <c:v>1.4999999999999999E-2</c:v>
                </c:pt>
                <c:pt idx="90" formatCode="0.000">
                  <c:v>1.4999999999999999E-2</c:v>
                </c:pt>
                <c:pt idx="91" formatCode="0.000">
                  <c:v>1.6E-2</c:v>
                </c:pt>
                <c:pt idx="92" formatCode="0.000">
                  <c:v>1.7000000000000001E-2</c:v>
                </c:pt>
                <c:pt idx="93" formatCode="0.000">
                  <c:v>1.4E-2</c:v>
                </c:pt>
                <c:pt idx="94" formatCode="0.000">
                  <c:v>1.6E-2</c:v>
                </c:pt>
                <c:pt idx="95" formatCode="0.000">
                  <c:v>1.7999999999999999E-2</c:v>
                </c:pt>
                <c:pt idx="96" formatCode="0.000">
                  <c:v>1.2999999999999999E-2</c:v>
                </c:pt>
                <c:pt idx="97" formatCode="0.000">
                  <c:v>0.19900000000000001</c:v>
                </c:pt>
                <c:pt idx="98" formatCode="0.000">
                  <c:v>1.2E-2</c:v>
                </c:pt>
                <c:pt idx="99" formatCode="0.000">
                  <c:v>1.2999999999999999E-2</c:v>
                </c:pt>
                <c:pt idx="100" formatCode="0.000">
                  <c:v>1.2E-2</c:v>
                </c:pt>
                <c:pt idx="101" formatCode="0.000">
                  <c:v>1.2999999999999999E-2</c:v>
                </c:pt>
                <c:pt idx="102" formatCode="0.000">
                  <c:v>1.0999999999999999E-2</c:v>
                </c:pt>
                <c:pt idx="103" formatCode="0.000">
                  <c:v>1.2E-2</c:v>
                </c:pt>
                <c:pt idx="104" formatCode="0.000">
                  <c:v>1.2E-2</c:v>
                </c:pt>
                <c:pt idx="105" formatCode="0.000">
                  <c:v>0.114</c:v>
                </c:pt>
                <c:pt idx="106" formatCode="0.000">
                  <c:v>1.2999999999999999E-2</c:v>
                </c:pt>
                <c:pt idx="107" formatCode="0.000">
                  <c:v>1.2E-2</c:v>
                </c:pt>
                <c:pt idx="108" formatCode="0.000">
                  <c:v>1.2E-2</c:v>
                </c:pt>
                <c:pt idx="109" formatCode="0.000">
                  <c:v>1.0999999999999999E-2</c:v>
                </c:pt>
                <c:pt idx="110" formatCode="0.000">
                  <c:v>1.2E-2</c:v>
                </c:pt>
                <c:pt idx="111" formatCode="0.000">
                  <c:v>1.4E-2</c:v>
                </c:pt>
                <c:pt idx="112" formatCode="0.000">
                  <c:v>8.9999999999999993E-3</c:v>
                </c:pt>
                <c:pt idx="113" formatCode="0.000">
                  <c:v>1.0999999999999999E-2</c:v>
                </c:pt>
                <c:pt idx="114" formatCode="0.000">
                  <c:v>1.2E-2</c:v>
                </c:pt>
                <c:pt idx="115" formatCode="0.000">
                  <c:v>0.01</c:v>
                </c:pt>
                <c:pt idx="116" formatCode="0.000">
                  <c:v>0.01</c:v>
                </c:pt>
                <c:pt idx="117" formatCode="0.000">
                  <c:v>8.9999999999999993E-3</c:v>
                </c:pt>
                <c:pt idx="118" formatCode="0.000">
                  <c:v>1.0999999999999999E-2</c:v>
                </c:pt>
                <c:pt idx="119" formatCode="0.000">
                  <c:v>1.0999999999999999E-2</c:v>
                </c:pt>
                <c:pt idx="120" formatCode="0.000">
                  <c:v>0.01</c:v>
                </c:pt>
                <c:pt idx="121" formatCode="0.000">
                  <c:v>0.01</c:v>
                </c:pt>
                <c:pt idx="122" formatCode="0.000">
                  <c:v>0.01</c:v>
                </c:pt>
                <c:pt idx="123" formatCode="0.000">
                  <c:v>0.01</c:v>
                </c:pt>
                <c:pt idx="124" formatCode="0.000">
                  <c:v>1.2E-2</c:v>
                </c:pt>
                <c:pt idx="125" formatCode="0.000">
                  <c:v>1.2999999999999999E-2</c:v>
                </c:pt>
                <c:pt idx="126" formatCode="0.000">
                  <c:v>1.2E-2</c:v>
                </c:pt>
                <c:pt idx="127" formatCode="0.000">
                  <c:v>1.4E-2</c:v>
                </c:pt>
                <c:pt idx="128" formatCode="0.000">
                  <c:v>1.4E-2</c:v>
                </c:pt>
                <c:pt idx="129" formatCode="0.000">
                  <c:v>1.2999999999999999E-2</c:v>
                </c:pt>
                <c:pt idx="130" formatCode="0.000">
                  <c:v>1.2E-2</c:v>
                </c:pt>
                <c:pt idx="131" formatCode="0.000">
                  <c:v>1.2E-2</c:v>
                </c:pt>
                <c:pt idx="132" formatCode="0.000">
                  <c:v>1.0999999999999999E-2</c:v>
                </c:pt>
                <c:pt idx="133" formatCode="0.000">
                  <c:v>1.2999999999999999E-2</c:v>
                </c:pt>
                <c:pt idx="134" formatCode="0.000">
                  <c:v>1.2E-2</c:v>
                </c:pt>
                <c:pt idx="135" formatCode="0.000">
                  <c:v>1.2999999999999999E-2</c:v>
                </c:pt>
                <c:pt idx="136" formatCode="0.000">
                  <c:v>1.0999999999999999E-2</c:v>
                </c:pt>
                <c:pt idx="137" formatCode="0.000">
                  <c:v>0.01</c:v>
                </c:pt>
                <c:pt idx="138" formatCode="0.000">
                  <c:v>0.01</c:v>
                </c:pt>
                <c:pt idx="139" formatCode="0.000">
                  <c:v>8.9999999999999993E-3</c:v>
                </c:pt>
                <c:pt idx="140" formatCode="0.000">
                  <c:v>0.01</c:v>
                </c:pt>
                <c:pt idx="141" formatCode="0.000">
                  <c:v>0.01</c:v>
                </c:pt>
                <c:pt idx="142" formatCode="0.000">
                  <c:v>0.02</c:v>
                </c:pt>
                <c:pt idx="143" formatCode="0.000">
                  <c:v>0.01</c:v>
                </c:pt>
                <c:pt idx="144" formatCode="0.000">
                  <c:v>1.0999999999999999E-2</c:v>
                </c:pt>
                <c:pt idx="145" formatCode="0.000">
                  <c:v>8.9999999999999993E-3</c:v>
                </c:pt>
                <c:pt idx="146" formatCode="0.000">
                  <c:v>8.0000000000000002E-3</c:v>
                </c:pt>
                <c:pt idx="147" formatCode="0.000">
                  <c:v>8.0000000000000004E-4</c:v>
                </c:pt>
                <c:pt idx="148" formatCode="0.000">
                  <c:v>1.2E-2</c:v>
                </c:pt>
                <c:pt idx="149" formatCode="0.000">
                  <c:v>8.9999999999999993E-3</c:v>
                </c:pt>
                <c:pt idx="150" formatCode="0.000">
                  <c:v>1.2E-2</c:v>
                </c:pt>
                <c:pt idx="151" formatCode="0.000">
                  <c:v>8.0000000000000002E-3</c:v>
                </c:pt>
                <c:pt idx="152" formatCode="0.000">
                  <c:v>0.01</c:v>
                </c:pt>
                <c:pt idx="153" formatCode="0.000">
                  <c:v>1.0999999999999999E-2</c:v>
                </c:pt>
                <c:pt idx="154" formatCode="0.000">
                  <c:v>8.0000000000000002E-3</c:v>
                </c:pt>
                <c:pt idx="155" formatCode="0.000">
                  <c:v>6.0000000000000001E-3</c:v>
                </c:pt>
                <c:pt idx="156" formatCode="0.000">
                  <c:v>8.0000000000000002E-3</c:v>
                </c:pt>
                <c:pt idx="157" formatCode="0.000">
                  <c:v>0.01</c:v>
                </c:pt>
                <c:pt idx="158" formatCode="0.000">
                  <c:v>4.0000000000000001E-3</c:v>
                </c:pt>
                <c:pt idx="159" formatCode="0.000">
                  <c:v>6.0000000000000001E-3</c:v>
                </c:pt>
                <c:pt idx="160" formatCode="0.000">
                  <c:v>6.0000000000000001E-3</c:v>
                </c:pt>
                <c:pt idx="161" formatCode="0.000">
                  <c:v>2E-3</c:v>
                </c:pt>
                <c:pt idx="162" formatCode="0.000">
                  <c:v>8.3000000000000004E-2</c:v>
                </c:pt>
                <c:pt idx="163" formatCode="0.000">
                  <c:v>3.0000000000000001E-3</c:v>
                </c:pt>
              </c:numCache>
            </c:numRef>
          </c:val>
          <c:extLst>
            <c:ext xmlns:c16="http://schemas.microsoft.com/office/drawing/2014/chart" uri="{C3380CC4-5D6E-409C-BE32-E72D297353CC}">
              <c16:uniqueId val="{00000000-65E7-406C-A51F-F0D10974F218}"/>
            </c:ext>
          </c:extLst>
        </c:ser>
        <c:dLbls>
          <c:showLegendKey val="0"/>
          <c:showVal val="0"/>
          <c:showCatName val="0"/>
          <c:showSerName val="0"/>
          <c:showPercent val="0"/>
          <c:showBubbleSize val="0"/>
        </c:dLbls>
        <c:gapWidth val="150"/>
        <c:axId val="270133712"/>
        <c:axId val="270144336"/>
      </c:barChart>
      <c:lineChart>
        <c:grouping val="standard"/>
        <c:varyColors val="0"/>
        <c:ser>
          <c:idx val="1"/>
          <c:order val="1"/>
          <c:tx>
            <c:strRef>
              <c:f>'Water Quality - LDP5'!$N$8</c:f>
              <c:strCache>
                <c:ptCount val="1"/>
                <c:pt idx="0">
                  <c:v>As
(mg/L)
EPL 100 Percentile Limit</c:v>
                </c:pt>
              </c:strCache>
            </c:strRef>
          </c:tx>
          <c:spPr>
            <a:ln>
              <a:solidFill>
                <a:srgbClr val="A4C8E1"/>
              </a:solidFill>
            </a:ln>
          </c:spPr>
          <c:marker>
            <c:symbol val="none"/>
          </c:marker>
          <c:cat>
            <c:numRef>
              <c:f>'Water Quality - LDP5'!$B$9:$B$172</c:f>
              <c:numCache>
                <c:formatCode>m/d/yyyy</c:formatCode>
                <c:ptCount val="164"/>
                <c:pt idx="0">
                  <c:v>41003</c:v>
                </c:pt>
                <c:pt idx="1">
                  <c:v>41017</c:v>
                </c:pt>
                <c:pt idx="2">
                  <c:v>41031</c:v>
                </c:pt>
                <c:pt idx="3">
                  <c:v>41045</c:v>
                </c:pt>
                <c:pt idx="4">
                  <c:v>41059</c:v>
                </c:pt>
                <c:pt idx="5">
                  <c:v>41073</c:v>
                </c:pt>
                <c:pt idx="6">
                  <c:v>41087</c:v>
                </c:pt>
                <c:pt idx="7">
                  <c:v>41101</c:v>
                </c:pt>
                <c:pt idx="8">
                  <c:v>41115</c:v>
                </c:pt>
                <c:pt idx="9">
                  <c:v>41129</c:v>
                </c:pt>
                <c:pt idx="10">
                  <c:v>41143</c:v>
                </c:pt>
                <c:pt idx="11">
                  <c:v>41157</c:v>
                </c:pt>
                <c:pt idx="12">
                  <c:v>41171</c:v>
                </c:pt>
                <c:pt idx="13">
                  <c:v>41185</c:v>
                </c:pt>
                <c:pt idx="14">
                  <c:v>41199</c:v>
                </c:pt>
                <c:pt idx="15">
                  <c:v>41213</c:v>
                </c:pt>
                <c:pt idx="16">
                  <c:v>41227</c:v>
                </c:pt>
                <c:pt idx="17">
                  <c:v>41241</c:v>
                </c:pt>
                <c:pt idx="18">
                  <c:v>41255</c:v>
                </c:pt>
                <c:pt idx="19">
                  <c:v>41267</c:v>
                </c:pt>
                <c:pt idx="20">
                  <c:v>41281</c:v>
                </c:pt>
                <c:pt idx="21">
                  <c:v>41292</c:v>
                </c:pt>
                <c:pt idx="22">
                  <c:v>41304</c:v>
                </c:pt>
                <c:pt idx="23">
                  <c:v>41318</c:v>
                </c:pt>
                <c:pt idx="24">
                  <c:v>41332</c:v>
                </c:pt>
                <c:pt idx="25">
                  <c:v>41346</c:v>
                </c:pt>
                <c:pt idx="26">
                  <c:v>41360</c:v>
                </c:pt>
                <c:pt idx="27">
                  <c:v>41374</c:v>
                </c:pt>
                <c:pt idx="28">
                  <c:v>41388</c:v>
                </c:pt>
                <c:pt idx="29">
                  <c:v>41402</c:v>
                </c:pt>
                <c:pt idx="30">
                  <c:v>41416</c:v>
                </c:pt>
                <c:pt idx="31">
                  <c:v>41430</c:v>
                </c:pt>
                <c:pt idx="32">
                  <c:v>41444</c:v>
                </c:pt>
                <c:pt idx="33">
                  <c:v>41458</c:v>
                </c:pt>
                <c:pt idx="34">
                  <c:v>41472</c:v>
                </c:pt>
                <c:pt idx="35">
                  <c:v>41485</c:v>
                </c:pt>
                <c:pt idx="36">
                  <c:v>41488</c:v>
                </c:pt>
                <c:pt idx="37">
                  <c:v>41502</c:v>
                </c:pt>
                <c:pt idx="38">
                  <c:v>41516</c:v>
                </c:pt>
                <c:pt idx="39">
                  <c:v>41530</c:v>
                </c:pt>
                <c:pt idx="40">
                  <c:v>41544</c:v>
                </c:pt>
                <c:pt idx="41">
                  <c:v>41558</c:v>
                </c:pt>
                <c:pt idx="42">
                  <c:v>41572</c:v>
                </c:pt>
                <c:pt idx="43">
                  <c:v>41586</c:v>
                </c:pt>
                <c:pt idx="44">
                  <c:v>41600</c:v>
                </c:pt>
                <c:pt idx="45">
                  <c:v>41614</c:v>
                </c:pt>
                <c:pt idx="46">
                  <c:v>41628</c:v>
                </c:pt>
                <c:pt idx="47">
                  <c:v>41642</c:v>
                </c:pt>
                <c:pt idx="48">
                  <c:v>41656</c:v>
                </c:pt>
                <c:pt idx="49">
                  <c:v>41670</c:v>
                </c:pt>
                <c:pt idx="50">
                  <c:v>41684</c:v>
                </c:pt>
                <c:pt idx="51">
                  <c:v>41698</c:v>
                </c:pt>
                <c:pt idx="52">
                  <c:v>41712</c:v>
                </c:pt>
                <c:pt idx="53">
                  <c:v>41726</c:v>
                </c:pt>
                <c:pt idx="54">
                  <c:v>41740</c:v>
                </c:pt>
                <c:pt idx="55">
                  <c:v>41752</c:v>
                </c:pt>
                <c:pt idx="56">
                  <c:v>41761</c:v>
                </c:pt>
                <c:pt idx="57">
                  <c:v>41775</c:v>
                </c:pt>
                <c:pt idx="58">
                  <c:v>41789</c:v>
                </c:pt>
                <c:pt idx="59">
                  <c:v>41803</c:v>
                </c:pt>
                <c:pt idx="60">
                  <c:v>41817</c:v>
                </c:pt>
                <c:pt idx="61">
                  <c:v>41843</c:v>
                </c:pt>
                <c:pt idx="62">
                  <c:v>41863</c:v>
                </c:pt>
                <c:pt idx="63">
                  <c:v>41884</c:v>
                </c:pt>
                <c:pt idx="64">
                  <c:v>41914</c:v>
                </c:pt>
                <c:pt idx="65">
                  <c:v>41946</c:v>
                </c:pt>
                <c:pt idx="66">
                  <c:v>41974</c:v>
                </c:pt>
                <c:pt idx="67">
                  <c:v>42009</c:v>
                </c:pt>
                <c:pt idx="68">
                  <c:v>42037</c:v>
                </c:pt>
                <c:pt idx="69">
                  <c:v>42066</c:v>
                </c:pt>
                <c:pt idx="70">
                  <c:v>42107</c:v>
                </c:pt>
                <c:pt idx="71">
                  <c:v>42130</c:v>
                </c:pt>
                <c:pt idx="72">
                  <c:v>42165</c:v>
                </c:pt>
                <c:pt idx="73">
                  <c:v>42208</c:v>
                </c:pt>
                <c:pt idx="74">
                  <c:v>42234</c:v>
                </c:pt>
                <c:pt idx="75">
                  <c:v>42263</c:v>
                </c:pt>
                <c:pt idx="76">
                  <c:v>42293</c:v>
                </c:pt>
                <c:pt idx="77">
                  <c:v>42327</c:v>
                </c:pt>
                <c:pt idx="78">
                  <c:v>42339</c:v>
                </c:pt>
                <c:pt idx="79">
                  <c:v>42380</c:v>
                </c:pt>
                <c:pt idx="80">
                  <c:v>42422</c:v>
                </c:pt>
                <c:pt idx="81">
                  <c:v>42445</c:v>
                </c:pt>
                <c:pt idx="82">
                  <c:v>42467</c:v>
                </c:pt>
                <c:pt idx="83">
                  <c:v>42507</c:v>
                </c:pt>
                <c:pt idx="84">
                  <c:v>42528</c:v>
                </c:pt>
                <c:pt idx="85">
                  <c:v>42571</c:v>
                </c:pt>
                <c:pt idx="86">
                  <c:v>42591</c:v>
                </c:pt>
                <c:pt idx="87">
                  <c:v>42619</c:v>
                </c:pt>
                <c:pt idx="88">
                  <c:v>42656</c:v>
                </c:pt>
                <c:pt idx="89">
                  <c:v>42677</c:v>
                </c:pt>
                <c:pt idx="90">
                  <c:v>42718</c:v>
                </c:pt>
                <c:pt idx="91">
                  <c:v>42747</c:v>
                </c:pt>
                <c:pt idx="92">
                  <c:v>42782</c:v>
                </c:pt>
                <c:pt idx="93">
                  <c:v>42810</c:v>
                </c:pt>
                <c:pt idx="94">
                  <c:v>42829</c:v>
                </c:pt>
                <c:pt idx="95">
                  <c:v>42873</c:v>
                </c:pt>
                <c:pt idx="96">
                  <c:v>42900</c:v>
                </c:pt>
                <c:pt idx="97">
                  <c:v>42936</c:v>
                </c:pt>
                <c:pt idx="98">
                  <c:v>42950</c:v>
                </c:pt>
                <c:pt idx="99">
                  <c:v>42982</c:v>
                </c:pt>
                <c:pt idx="100">
                  <c:v>43006</c:v>
                </c:pt>
                <c:pt idx="101">
                  <c:v>43017</c:v>
                </c:pt>
                <c:pt idx="102">
                  <c:v>43053</c:v>
                </c:pt>
                <c:pt idx="103">
                  <c:v>43090</c:v>
                </c:pt>
                <c:pt idx="104">
                  <c:v>43110</c:v>
                </c:pt>
                <c:pt idx="105">
                  <c:v>43137</c:v>
                </c:pt>
                <c:pt idx="106">
                  <c:v>43165</c:v>
                </c:pt>
                <c:pt idx="107">
                  <c:v>43201</c:v>
                </c:pt>
                <c:pt idx="108">
                  <c:v>43234</c:v>
                </c:pt>
                <c:pt idx="109">
                  <c:v>43257</c:v>
                </c:pt>
                <c:pt idx="110">
                  <c:v>43297</c:v>
                </c:pt>
                <c:pt idx="111">
                  <c:v>43299</c:v>
                </c:pt>
                <c:pt idx="112">
                  <c:v>43332</c:v>
                </c:pt>
                <c:pt idx="113">
                  <c:v>43357</c:v>
                </c:pt>
                <c:pt idx="114">
                  <c:v>43378</c:v>
                </c:pt>
                <c:pt idx="115">
                  <c:v>43427</c:v>
                </c:pt>
                <c:pt idx="116">
                  <c:v>43447</c:v>
                </c:pt>
                <c:pt idx="117">
                  <c:v>43474</c:v>
                </c:pt>
                <c:pt idx="118">
                  <c:v>43518</c:v>
                </c:pt>
                <c:pt idx="119">
                  <c:v>43531</c:v>
                </c:pt>
                <c:pt idx="120">
                  <c:v>43566</c:v>
                </c:pt>
                <c:pt idx="121">
                  <c:v>43588</c:v>
                </c:pt>
                <c:pt idx="122">
                  <c:v>43619</c:v>
                </c:pt>
                <c:pt idx="123">
                  <c:v>43648</c:v>
                </c:pt>
                <c:pt idx="124">
                  <c:v>43678</c:v>
                </c:pt>
                <c:pt idx="125">
                  <c:v>43710</c:v>
                </c:pt>
                <c:pt idx="126">
                  <c:v>43741</c:v>
                </c:pt>
                <c:pt idx="127">
                  <c:v>43770</c:v>
                </c:pt>
                <c:pt idx="128">
                  <c:v>43805</c:v>
                </c:pt>
                <c:pt idx="129">
                  <c:v>43836</c:v>
                </c:pt>
                <c:pt idx="130">
                  <c:v>43881</c:v>
                </c:pt>
                <c:pt idx="131">
                  <c:v>43910</c:v>
                </c:pt>
                <c:pt idx="132">
                  <c:v>43938</c:v>
                </c:pt>
                <c:pt idx="133">
                  <c:v>43971</c:v>
                </c:pt>
                <c:pt idx="134">
                  <c:v>44007</c:v>
                </c:pt>
                <c:pt idx="135">
                  <c:v>44029</c:v>
                </c:pt>
                <c:pt idx="136">
                  <c:v>44070</c:v>
                </c:pt>
                <c:pt idx="137">
                  <c:v>44098</c:v>
                </c:pt>
                <c:pt idx="138">
                  <c:v>44126</c:v>
                </c:pt>
                <c:pt idx="139">
                  <c:v>44151</c:v>
                </c:pt>
                <c:pt idx="140">
                  <c:v>44182</c:v>
                </c:pt>
                <c:pt idx="141">
                  <c:v>44208</c:v>
                </c:pt>
                <c:pt idx="142">
                  <c:v>44245</c:v>
                </c:pt>
                <c:pt idx="143">
                  <c:v>44272</c:v>
                </c:pt>
                <c:pt idx="144">
                  <c:v>44300</c:v>
                </c:pt>
                <c:pt idx="145">
                  <c:v>44329</c:v>
                </c:pt>
                <c:pt idx="146">
                  <c:v>44375</c:v>
                </c:pt>
                <c:pt idx="147">
                  <c:v>44397</c:v>
                </c:pt>
                <c:pt idx="148">
                  <c:v>44420</c:v>
                </c:pt>
                <c:pt idx="149">
                  <c:v>44453</c:v>
                </c:pt>
                <c:pt idx="150">
                  <c:v>44491</c:v>
                </c:pt>
                <c:pt idx="151">
                  <c:v>44515</c:v>
                </c:pt>
                <c:pt idx="152">
                  <c:v>44544</c:v>
                </c:pt>
                <c:pt idx="153">
                  <c:v>44578</c:v>
                </c:pt>
                <c:pt idx="154">
                  <c:v>44606</c:v>
                </c:pt>
                <c:pt idx="155">
                  <c:v>44634</c:v>
                </c:pt>
                <c:pt idx="156">
                  <c:v>44672</c:v>
                </c:pt>
                <c:pt idx="157">
                  <c:v>44700</c:v>
                </c:pt>
                <c:pt idx="158">
                  <c:v>44728</c:v>
                </c:pt>
                <c:pt idx="159">
                  <c:v>44762</c:v>
                </c:pt>
                <c:pt idx="160">
                  <c:v>44799</c:v>
                </c:pt>
                <c:pt idx="161">
                  <c:v>44827</c:v>
                </c:pt>
                <c:pt idx="162">
                  <c:v>44853</c:v>
                </c:pt>
                <c:pt idx="163">
                  <c:v>44883</c:v>
                </c:pt>
              </c:numCache>
            </c:numRef>
          </c:cat>
          <c:val>
            <c:numRef>
              <c:f>'Water Quality - LDP5'!$N$9:$N$172</c:f>
              <c:numCache>
                <c:formatCode>0.0</c:formatCode>
                <c:ptCount val="164"/>
                <c:pt idx="0">
                  <c:v>1.3</c:v>
                </c:pt>
                <c:pt idx="1">
                  <c:v>1.3</c:v>
                </c:pt>
                <c:pt idx="2">
                  <c:v>1.3</c:v>
                </c:pt>
                <c:pt idx="3">
                  <c:v>1.3</c:v>
                </c:pt>
                <c:pt idx="4">
                  <c:v>1.3</c:v>
                </c:pt>
                <c:pt idx="5">
                  <c:v>1.3</c:v>
                </c:pt>
                <c:pt idx="6">
                  <c:v>1.3</c:v>
                </c:pt>
                <c:pt idx="7">
                  <c:v>1.3</c:v>
                </c:pt>
                <c:pt idx="8">
                  <c:v>1.3</c:v>
                </c:pt>
                <c:pt idx="9">
                  <c:v>1.3</c:v>
                </c:pt>
                <c:pt idx="10">
                  <c:v>1.3</c:v>
                </c:pt>
                <c:pt idx="11">
                  <c:v>1.3</c:v>
                </c:pt>
                <c:pt idx="12">
                  <c:v>1.3</c:v>
                </c:pt>
                <c:pt idx="13">
                  <c:v>1.3</c:v>
                </c:pt>
                <c:pt idx="14">
                  <c:v>1.3</c:v>
                </c:pt>
                <c:pt idx="15">
                  <c:v>1.3</c:v>
                </c:pt>
                <c:pt idx="16">
                  <c:v>1.3</c:v>
                </c:pt>
                <c:pt idx="17">
                  <c:v>1.3</c:v>
                </c:pt>
                <c:pt idx="18">
                  <c:v>1.3</c:v>
                </c:pt>
                <c:pt idx="19">
                  <c:v>1.3</c:v>
                </c:pt>
                <c:pt idx="20">
                  <c:v>1.3</c:v>
                </c:pt>
                <c:pt idx="21">
                  <c:v>1.3</c:v>
                </c:pt>
                <c:pt idx="22">
                  <c:v>1.3</c:v>
                </c:pt>
                <c:pt idx="23">
                  <c:v>1.3</c:v>
                </c:pt>
                <c:pt idx="24">
                  <c:v>1.3</c:v>
                </c:pt>
                <c:pt idx="25">
                  <c:v>1.3</c:v>
                </c:pt>
                <c:pt idx="26">
                  <c:v>1.3</c:v>
                </c:pt>
                <c:pt idx="27">
                  <c:v>1.3</c:v>
                </c:pt>
                <c:pt idx="28">
                  <c:v>1.3</c:v>
                </c:pt>
                <c:pt idx="29">
                  <c:v>1.3</c:v>
                </c:pt>
                <c:pt idx="30">
                  <c:v>1.3</c:v>
                </c:pt>
                <c:pt idx="31">
                  <c:v>1.3</c:v>
                </c:pt>
                <c:pt idx="32">
                  <c:v>1.3</c:v>
                </c:pt>
                <c:pt idx="33">
                  <c:v>1.3</c:v>
                </c:pt>
                <c:pt idx="34">
                  <c:v>1.3</c:v>
                </c:pt>
                <c:pt idx="35">
                  <c:v>1.3</c:v>
                </c:pt>
                <c:pt idx="36">
                  <c:v>1.3</c:v>
                </c:pt>
                <c:pt idx="37">
                  <c:v>1.3</c:v>
                </c:pt>
                <c:pt idx="38">
                  <c:v>1.3</c:v>
                </c:pt>
                <c:pt idx="39">
                  <c:v>1.3</c:v>
                </c:pt>
                <c:pt idx="40">
                  <c:v>1.3</c:v>
                </c:pt>
                <c:pt idx="41">
                  <c:v>1.3</c:v>
                </c:pt>
                <c:pt idx="42">
                  <c:v>1.3</c:v>
                </c:pt>
                <c:pt idx="43">
                  <c:v>1.3</c:v>
                </c:pt>
                <c:pt idx="44">
                  <c:v>1.3</c:v>
                </c:pt>
                <c:pt idx="45">
                  <c:v>1.3</c:v>
                </c:pt>
                <c:pt idx="46">
                  <c:v>1.3</c:v>
                </c:pt>
                <c:pt idx="47">
                  <c:v>1.3</c:v>
                </c:pt>
                <c:pt idx="48">
                  <c:v>1.3</c:v>
                </c:pt>
                <c:pt idx="49">
                  <c:v>1.3</c:v>
                </c:pt>
                <c:pt idx="50">
                  <c:v>1.3</c:v>
                </c:pt>
                <c:pt idx="51">
                  <c:v>1.3</c:v>
                </c:pt>
                <c:pt idx="52">
                  <c:v>1.3</c:v>
                </c:pt>
                <c:pt idx="53">
                  <c:v>1.3</c:v>
                </c:pt>
                <c:pt idx="54">
                  <c:v>1.3</c:v>
                </c:pt>
                <c:pt idx="55">
                  <c:v>1.3</c:v>
                </c:pt>
                <c:pt idx="56">
                  <c:v>1.3</c:v>
                </c:pt>
                <c:pt idx="57">
                  <c:v>1.3</c:v>
                </c:pt>
                <c:pt idx="58">
                  <c:v>1.3</c:v>
                </c:pt>
                <c:pt idx="59">
                  <c:v>1.3</c:v>
                </c:pt>
                <c:pt idx="60">
                  <c:v>1.3</c:v>
                </c:pt>
                <c:pt idx="61">
                  <c:v>1.3</c:v>
                </c:pt>
                <c:pt idx="62">
                  <c:v>1.3</c:v>
                </c:pt>
                <c:pt idx="63">
                  <c:v>1.3</c:v>
                </c:pt>
                <c:pt idx="64">
                  <c:v>1.3</c:v>
                </c:pt>
                <c:pt idx="65">
                  <c:v>1.3</c:v>
                </c:pt>
                <c:pt idx="66">
                  <c:v>1.3</c:v>
                </c:pt>
                <c:pt idx="67">
                  <c:v>1.3</c:v>
                </c:pt>
                <c:pt idx="68">
                  <c:v>1.3</c:v>
                </c:pt>
                <c:pt idx="69">
                  <c:v>1.3</c:v>
                </c:pt>
                <c:pt idx="70">
                  <c:v>1.3</c:v>
                </c:pt>
                <c:pt idx="71">
                  <c:v>1.3</c:v>
                </c:pt>
                <c:pt idx="72">
                  <c:v>1.3</c:v>
                </c:pt>
                <c:pt idx="73">
                  <c:v>1.3</c:v>
                </c:pt>
                <c:pt idx="74">
                  <c:v>1.3</c:v>
                </c:pt>
                <c:pt idx="75">
                  <c:v>1.3</c:v>
                </c:pt>
                <c:pt idx="76">
                  <c:v>1.3</c:v>
                </c:pt>
                <c:pt idx="77">
                  <c:v>1.3</c:v>
                </c:pt>
                <c:pt idx="78">
                  <c:v>1.3</c:v>
                </c:pt>
                <c:pt idx="79">
                  <c:v>1.3</c:v>
                </c:pt>
                <c:pt idx="80">
                  <c:v>1.3</c:v>
                </c:pt>
                <c:pt idx="81">
                  <c:v>1.3</c:v>
                </c:pt>
                <c:pt idx="82">
                  <c:v>1.3</c:v>
                </c:pt>
                <c:pt idx="83">
                  <c:v>1.3</c:v>
                </c:pt>
                <c:pt idx="84">
                  <c:v>1.3</c:v>
                </c:pt>
                <c:pt idx="85">
                  <c:v>1.3</c:v>
                </c:pt>
                <c:pt idx="86">
                  <c:v>1.3</c:v>
                </c:pt>
                <c:pt idx="87">
                  <c:v>1.3</c:v>
                </c:pt>
                <c:pt idx="88">
                  <c:v>1.3</c:v>
                </c:pt>
                <c:pt idx="89">
                  <c:v>1.3</c:v>
                </c:pt>
                <c:pt idx="90">
                  <c:v>1.3</c:v>
                </c:pt>
                <c:pt idx="91">
                  <c:v>1.3</c:v>
                </c:pt>
                <c:pt idx="92">
                  <c:v>1.3</c:v>
                </c:pt>
                <c:pt idx="93">
                  <c:v>1.3</c:v>
                </c:pt>
                <c:pt idx="94">
                  <c:v>1.3</c:v>
                </c:pt>
                <c:pt idx="95">
                  <c:v>1.3</c:v>
                </c:pt>
                <c:pt idx="96">
                  <c:v>1.3</c:v>
                </c:pt>
                <c:pt idx="97">
                  <c:v>1.3</c:v>
                </c:pt>
                <c:pt idx="98">
                  <c:v>1.3</c:v>
                </c:pt>
                <c:pt idx="99">
                  <c:v>1.3</c:v>
                </c:pt>
                <c:pt idx="100">
                  <c:v>1.3</c:v>
                </c:pt>
                <c:pt idx="101">
                  <c:v>1.3</c:v>
                </c:pt>
                <c:pt idx="102">
                  <c:v>1.3</c:v>
                </c:pt>
                <c:pt idx="103">
                  <c:v>1.3</c:v>
                </c:pt>
                <c:pt idx="104">
                  <c:v>1.3</c:v>
                </c:pt>
                <c:pt idx="105">
                  <c:v>1.3</c:v>
                </c:pt>
                <c:pt idx="106">
                  <c:v>1.3</c:v>
                </c:pt>
                <c:pt idx="107">
                  <c:v>1.3</c:v>
                </c:pt>
                <c:pt idx="108">
                  <c:v>1.3</c:v>
                </c:pt>
                <c:pt idx="109">
                  <c:v>1.3</c:v>
                </c:pt>
                <c:pt idx="110">
                  <c:v>1.3</c:v>
                </c:pt>
                <c:pt idx="111">
                  <c:v>1.3</c:v>
                </c:pt>
                <c:pt idx="112">
                  <c:v>1.3</c:v>
                </c:pt>
                <c:pt idx="113">
                  <c:v>1.3</c:v>
                </c:pt>
                <c:pt idx="114">
                  <c:v>1.3</c:v>
                </c:pt>
                <c:pt idx="115">
                  <c:v>1.3</c:v>
                </c:pt>
                <c:pt idx="116">
                  <c:v>1.3</c:v>
                </c:pt>
                <c:pt idx="117">
                  <c:v>1.3</c:v>
                </c:pt>
                <c:pt idx="118">
                  <c:v>1.3</c:v>
                </c:pt>
                <c:pt idx="119">
                  <c:v>1.3</c:v>
                </c:pt>
                <c:pt idx="120">
                  <c:v>1.3</c:v>
                </c:pt>
                <c:pt idx="121">
                  <c:v>1.3</c:v>
                </c:pt>
                <c:pt idx="122">
                  <c:v>1.3</c:v>
                </c:pt>
                <c:pt idx="123">
                  <c:v>1.3</c:v>
                </c:pt>
                <c:pt idx="124">
                  <c:v>1.3</c:v>
                </c:pt>
                <c:pt idx="125">
                  <c:v>1.3</c:v>
                </c:pt>
                <c:pt idx="126">
                  <c:v>1.3</c:v>
                </c:pt>
                <c:pt idx="127">
                  <c:v>1.3</c:v>
                </c:pt>
                <c:pt idx="128">
                  <c:v>1.3</c:v>
                </c:pt>
                <c:pt idx="129">
                  <c:v>1.3</c:v>
                </c:pt>
                <c:pt idx="130">
                  <c:v>1.3</c:v>
                </c:pt>
                <c:pt idx="131">
                  <c:v>1.3</c:v>
                </c:pt>
                <c:pt idx="132">
                  <c:v>1.3</c:v>
                </c:pt>
                <c:pt idx="133">
                  <c:v>1.3</c:v>
                </c:pt>
                <c:pt idx="134">
                  <c:v>1.3</c:v>
                </c:pt>
                <c:pt idx="135">
                  <c:v>1.3</c:v>
                </c:pt>
                <c:pt idx="136">
                  <c:v>1.3</c:v>
                </c:pt>
                <c:pt idx="137">
                  <c:v>1.3</c:v>
                </c:pt>
                <c:pt idx="138">
                  <c:v>1.3</c:v>
                </c:pt>
                <c:pt idx="139">
                  <c:v>1.3</c:v>
                </c:pt>
                <c:pt idx="140">
                  <c:v>1.3</c:v>
                </c:pt>
                <c:pt idx="141">
                  <c:v>1.3</c:v>
                </c:pt>
                <c:pt idx="142">
                  <c:v>1.3</c:v>
                </c:pt>
                <c:pt idx="143">
                  <c:v>1.3</c:v>
                </c:pt>
                <c:pt idx="144">
                  <c:v>1.3</c:v>
                </c:pt>
                <c:pt idx="145">
                  <c:v>1.3</c:v>
                </c:pt>
                <c:pt idx="146">
                  <c:v>1.3</c:v>
                </c:pt>
                <c:pt idx="147">
                  <c:v>1.3</c:v>
                </c:pt>
                <c:pt idx="148">
                  <c:v>1.3</c:v>
                </c:pt>
                <c:pt idx="149">
                  <c:v>1.3</c:v>
                </c:pt>
                <c:pt idx="150">
                  <c:v>1.3</c:v>
                </c:pt>
                <c:pt idx="151">
                  <c:v>1.3</c:v>
                </c:pt>
                <c:pt idx="152">
                  <c:v>1.3</c:v>
                </c:pt>
                <c:pt idx="153">
                  <c:v>1.3</c:v>
                </c:pt>
                <c:pt idx="154">
                  <c:v>1.3</c:v>
                </c:pt>
                <c:pt idx="155">
                  <c:v>1.3</c:v>
                </c:pt>
                <c:pt idx="156">
                  <c:v>1.3</c:v>
                </c:pt>
                <c:pt idx="157">
                  <c:v>1.3</c:v>
                </c:pt>
                <c:pt idx="158">
                  <c:v>1.3</c:v>
                </c:pt>
                <c:pt idx="159">
                  <c:v>1.3</c:v>
                </c:pt>
                <c:pt idx="160">
                  <c:v>1.3</c:v>
                </c:pt>
                <c:pt idx="161">
                  <c:v>1.3</c:v>
                </c:pt>
                <c:pt idx="162">
                  <c:v>1.3</c:v>
                </c:pt>
                <c:pt idx="163">
                  <c:v>1.3</c:v>
                </c:pt>
              </c:numCache>
            </c:numRef>
          </c:val>
          <c:smooth val="0"/>
          <c:extLst>
            <c:ext xmlns:c16="http://schemas.microsoft.com/office/drawing/2014/chart" uri="{C3380CC4-5D6E-409C-BE32-E72D297353CC}">
              <c16:uniqueId val="{00000001-65E7-406C-A51F-F0D10974F218}"/>
            </c:ext>
          </c:extLst>
        </c:ser>
        <c:dLbls>
          <c:showLegendKey val="0"/>
          <c:showVal val="0"/>
          <c:showCatName val="0"/>
          <c:showSerName val="0"/>
          <c:showPercent val="0"/>
          <c:showBubbleSize val="0"/>
        </c:dLbls>
        <c:marker val="1"/>
        <c:smooth val="0"/>
        <c:axId val="270133712"/>
        <c:axId val="270144336"/>
      </c:lineChart>
      <c:catAx>
        <c:axId val="27013371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0144336"/>
        <c:crosses val="autoZero"/>
        <c:auto val="0"/>
        <c:lblAlgn val="ctr"/>
        <c:lblOffset val="100"/>
        <c:noMultiLvlLbl val="0"/>
      </c:catAx>
      <c:valAx>
        <c:axId val="270144336"/>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013371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Visual Analysis</a:t>
            </a:r>
          </a:p>
        </c:rich>
      </c:tx>
      <c:layout>
        <c:manualLayout>
          <c:xMode val="edge"/>
          <c:yMode val="edge"/>
          <c:x val="1.4344682181068612E-2"/>
          <c:y val="2.0240360926541037E-2"/>
        </c:manualLayout>
      </c:layout>
      <c:overlay val="0"/>
    </c:title>
    <c:autoTitleDeleted val="0"/>
    <c:plotArea>
      <c:layout/>
      <c:barChart>
        <c:barDir val="col"/>
        <c:grouping val="percentStacked"/>
        <c:varyColors val="0"/>
        <c:ser>
          <c:idx val="0"/>
          <c:order val="0"/>
          <c:tx>
            <c:strRef>
              <c:f>'Air Point 6'!$M$9</c:f>
              <c:strCache>
                <c:ptCount val="1"/>
                <c:pt idx="0">
                  <c:v>Dirt
( % )</c:v>
                </c:pt>
              </c:strCache>
            </c:strRef>
          </c:tx>
          <c:spPr>
            <a:solidFill>
              <a:schemeClr val="tx1"/>
            </a:solidFill>
          </c:spPr>
          <c:invertIfNegative val="0"/>
          <c:cat>
            <c:strRef>
              <c:f>[2]!Pt6_Month</c:f>
              <c:strCache>
                <c:ptCount val="1"/>
                <c:pt idx="0">
                  <c:v>#REF!</c:v>
                </c:pt>
              </c:strCache>
            </c:strRef>
          </c:cat>
          <c:val>
            <c:numRef>
              <c:f>[2]!Pt6_Dirt</c:f>
              <c:numCache>
                <c:formatCode>0</c:formatCode>
                <c:ptCount val="1"/>
                <c:pt idx="0">
                  <c:v>1</c:v>
                </c:pt>
              </c:numCache>
            </c:numRef>
          </c:val>
          <c:extLst>
            <c:ext xmlns:c16="http://schemas.microsoft.com/office/drawing/2014/chart" uri="{C3380CC4-5D6E-409C-BE32-E72D297353CC}">
              <c16:uniqueId val="{00000000-FB80-4FD7-96A6-E38BF4016B3E}"/>
            </c:ext>
          </c:extLst>
        </c:ser>
        <c:ser>
          <c:idx val="1"/>
          <c:order val="1"/>
          <c:tx>
            <c:strRef>
              <c:f>'Air Point 6'!$N$9</c:f>
              <c:strCache>
                <c:ptCount val="1"/>
                <c:pt idx="0">
                  <c:v>Coal
( % )</c:v>
                </c:pt>
              </c:strCache>
            </c:strRef>
          </c:tx>
          <c:spPr>
            <a:solidFill>
              <a:schemeClr val="accent3"/>
            </a:solidFill>
          </c:spPr>
          <c:invertIfNegative val="0"/>
          <c:cat>
            <c:strRef>
              <c:f>[2]!Pt6_Month</c:f>
              <c:strCache>
                <c:ptCount val="1"/>
                <c:pt idx="0">
                  <c:v>#REF!</c:v>
                </c:pt>
              </c:strCache>
            </c:strRef>
          </c:cat>
          <c:val>
            <c:numRef>
              <c:f>[2]!Pt6_Coal</c:f>
              <c:numCache>
                <c:formatCode>0</c:formatCode>
                <c:ptCount val="1"/>
                <c:pt idx="0">
                  <c:v>1</c:v>
                </c:pt>
              </c:numCache>
            </c:numRef>
          </c:val>
          <c:extLst>
            <c:ext xmlns:c16="http://schemas.microsoft.com/office/drawing/2014/chart" uri="{C3380CC4-5D6E-409C-BE32-E72D297353CC}">
              <c16:uniqueId val="{00000001-FB80-4FD7-96A6-E38BF4016B3E}"/>
            </c:ext>
          </c:extLst>
        </c:ser>
        <c:ser>
          <c:idx val="2"/>
          <c:order val="2"/>
          <c:tx>
            <c:strRef>
              <c:f>'Air Point 6'!$O$9</c:f>
              <c:strCache>
                <c:ptCount val="1"/>
                <c:pt idx="0">
                  <c:v>Fibrous Material
Polysaccharide Slime
( % )</c:v>
                </c:pt>
              </c:strCache>
            </c:strRef>
          </c:tx>
          <c:spPr>
            <a:solidFill>
              <a:schemeClr val="accent4"/>
            </a:solidFill>
          </c:spPr>
          <c:invertIfNegative val="0"/>
          <c:cat>
            <c:strRef>
              <c:f>[2]!Pt6_Month</c:f>
              <c:strCache>
                <c:ptCount val="1"/>
                <c:pt idx="0">
                  <c:v>#REF!</c:v>
                </c:pt>
              </c:strCache>
            </c:strRef>
          </c:cat>
          <c:val>
            <c:numRef>
              <c:f>[2]!Pt6_FibMat</c:f>
              <c:numCache>
                <c:formatCode>0</c:formatCode>
                <c:ptCount val="1"/>
                <c:pt idx="0">
                  <c:v>1</c:v>
                </c:pt>
              </c:numCache>
            </c:numRef>
          </c:val>
          <c:extLst>
            <c:ext xmlns:c16="http://schemas.microsoft.com/office/drawing/2014/chart" uri="{C3380CC4-5D6E-409C-BE32-E72D297353CC}">
              <c16:uniqueId val="{00000002-FB80-4FD7-96A6-E38BF4016B3E}"/>
            </c:ext>
          </c:extLst>
        </c:ser>
        <c:ser>
          <c:idx val="3"/>
          <c:order val="3"/>
          <c:tx>
            <c:strRef>
              <c:f>'Air Point 6'!$P$9</c:f>
              <c:strCache>
                <c:ptCount val="1"/>
                <c:pt idx="0">
                  <c:v>Metallic
( % )</c:v>
                </c:pt>
              </c:strCache>
            </c:strRef>
          </c:tx>
          <c:spPr>
            <a:solidFill>
              <a:srgbClr val="7F9C90"/>
            </a:solidFill>
          </c:spPr>
          <c:invertIfNegative val="0"/>
          <c:cat>
            <c:strRef>
              <c:f>[2]!Pt6_Month</c:f>
              <c:strCache>
                <c:ptCount val="1"/>
                <c:pt idx="0">
                  <c:v>#REF!</c:v>
                </c:pt>
              </c:strCache>
            </c:strRef>
          </c:cat>
          <c:val>
            <c:numRef>
              <c:f>[2]!Pt6_Met</c:f>
              <c:numCache>
                <c:formatCode>0</c:formatCode>
                <c:ptCount val="1"/>
                <c:pt idx="0">
                  <c:v>1</c:v>
                </c:pt>
              </c:numCache>
            </c:numRef>
          </c:val>
          <c:extLst>
            <c:ext xmlns:c16="http://schemas.microsoft.com/office/drawing/2014/chart" uri="{C3380CC4-5D6E-409C-BE32-E72D297353CC}">
              <c16:uniqueId val="{00000003-FB80-4FD7-96A6-E38BF4016B3E}"/>
            </c:ext>
          </c:extLst>
        </c:ser>
        <c:ser>
          <c:idx val="4"/>
          <c:order val="4"/>
          <c:tx>
            <c:strRef>
              <c:f>'Air Point 6'!$Q$9</c:f>
              <c:strCache>
                <c:ptCount val="1"/>
                <c:pt idx="0">
                  <c:v>Foam/Rubber
( % )</c:v>
                </c:pt>
              </c:strCache>
            </c:strRef>
          </c:tx>
          <c:invertIfNegative val="0"/>
          <c:cat>
            <c:strRef>
              <c:f>[2]!Pt6_Month</c:f>
              <c:strCache>
                <c:ptCount val="1"/>
                <c:pt idx="0">
                  <c:v>#REF!</c:v>
                </c:pt>
              </c:strCache>
            </c:strRef>
          </c:cat>
          <c:val>
            <c:numRef>
              <c:f>[2]!Pt6_Foam</c:f>
              <c:numCache>
                <c:formatCode>0</c:formatCode>
                <c:ptCount val="1"/>
                <c:pt idx="0">
                  <c:v>1</c:v>
                </c:pt>
              </c:numCache>
            </c:numRef>
          </c:val>
          <c:extLst>
            <c:ext xmlns:c16="http://schemas.microsoft.com/office/drawing/2014/chart" uri="{C3380CC4-5D6E-409C-BE32-E72D297353CC}">
              <c16:uniqueId val="{00000004-FB80-4FD7-96A6-E38BF4016B3E}"/>
            </c:ext>
          </c:extLst>
        </c:ser>
        <c:ser>
          <c:idx val="5"/>
          <c:order val="5"/>
          <c:tx>
            <c:strRef>
              <c:f>'Air Point 6'!$R$9</c:f>
              <c:strCache>
                <c:ptCount val="1"/>
                <c:pt idx="0">
                  <c:v>Insect
( % )</c:v>
                </c:pt>
              </c:strCache>
            </c:strRef>
          </c:tx>
          <c:spPr>
            <a:solidFill>
              <a:schemeClr val="accent2"/>
            </a:solidFill>
          </c:spPr>
          <c:invertIfNegative val="0"/>
          <c:cat>
            <c:strRef>
              <c:f>[2]!Pt6_Month</c:f>
              <c:strCache>
                <c:ptCount val="1"/>
                <c:pt idx="0">
                  <c:v>#REF!</c:v>
                </c:pt>
              </c:strCache>
            </c:strRef>
          </c:cat>
          <c:val>
            <c:numRef>
              <c:f>[2]!Pt6_Insect</c:f>
              <c:numCache>
                <c:formatCode>0</c:formatCode>
                <c:ptCount val="1"/>
                <c:pt idx="0">
                  <c:v>1</c:v>
                </c:pt>
              </c:numCache>
            </c:numRef>
          </c:val>
          <c:extLst>
            <c:ext xmlns:c16="http://schemas.microsoft.com/office/drawing/2014/chart" uri="{C3380CC4-5D6E-409C-BE32-E72D297353CC}">
              <c16:uniqueId val="{00000005-FB80-4FD7-96A6-E38BF4016B3E}"/>
            </c:ext>
          </c:extLst>
        </c:ser>
        <c:ser>
          <c:idx val="6"/>
          <c:order val="6"/>
          <c:tx>
            <c:strRef>
              <c:f>'Air Point 6'!$S$9</c:f>
              <c:strCache>
                <c:ptCount val="1"/>
                <c:pt idx="0">
                  <c:v>Vegetation
( % )</c:v>
                </c:pt>
              </c:strCache>
            </c:strRef>
          </c:tx>
          <c:spPr>
            <a:solidFill>
              <a:schemeClr val="bg2"/>
            </a:solidFill>
          </c:spPr>
          <c:invertIfNegative val="0"/>
          <c:cat>
            <c:strRef>
              <c:f>[2]!Pt6_Month</c:f>
              <c:strCache>
                <c:ptCount val="1"/>
                <c:pt idx="0">
                  <c:v>#REF!</c:v>
                </c:pt>
              </c:strCache>
            </c:strRef>
          </c:cat>
          <c:val>
            <c:numRef>
              <c:f>[2]!Pt6_Veg</c:f>
              <c:numCache>
                <c:formatCode>0</c:formatCode>
                <c:ptCount val="1"/>
                <c:pt idx="0">
                  <c:v>1</c:v>
                </c:pt>
              </c:numCache>
            </c:numRef>
          </c:val>
          <c:extLst>
            <c:ext xmlns:c16="http://schemas.microsoft.com/office/drawing/2014/chart" uri="{C3380CC4-5D6E-409C-BE32-E72D297353CC}">
              <c16:uniqueId val="{00000006-FB80-4FD7-96A6-E38BF4016B3E}"/>
            </c:ext>
          </c:extLst>
        </c:ser>
        <c:dLbls>
          <c:showLegendKey val="0"/>
          <c:showVal val="0"/>
          <c:showCatName val="0"/>
          <c:showSerName val="0"/>
          <c:showPercent val="0"/>
          <c:showBubbleSize val="0"/>
        </c:dLbls>
        <c:gapWidth val="150"/>
        <c:overlap val="100"/>
        <c:axId val="271853872"/>
        <c:axId val="271854264"/>
      </c:barChart>
      <c:catAx>
        <c:axId val="27185387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854264"/>
        <c:crosses val="autoZero"/>
        <c:auto val="0"/>
        <c:lblAlgn val="ctr"/>
        <c:lblOffset val="100"/>
        <c:noMultiLvlLbl val="0"/>
      </c:catAx>
      <c:valAx>
        <c:axId val="271854264"/>
        <c:scaling>
          <c:orientation val="minMax"/>
        </c:scaling>
        <c:delete val="0"/>
        <c:axPos val="l"/>
        <c:majorGridlines>
          <c:spPr>
            <a:ln>
              <a:solidFill>
                <a:srgbClr val="989B9C"/>
              </a:solidFill>
            </a:ln>
          </c:spPr>
        </c:majorGridlines>
        <c:numFmt formatCode="0%" sourceLinked="1"/>
        <c:majorTickMark val="out"/>
        <c:minorTickMark val="none"/>
        <c:tickLblPos val="nextTo"/>
        <c:spPr>
          <a:ln>
            <a:noFill/>
          </a:ln>
        </c:spPr>
        <c:txPr>
          <a:bodyPr/>
          <a:lstStyle/>
          <a:p>
            <a:pPr>
              <a:defRPr>
                <a:solidFill>
                  <a:schemeClr val="bg1">
                    <a:lumMod val="50000"/>
                  </a:schemeClr>
                </a:solidFill>
              </a:defRPr>
            </a:pPr>
            <a:endParaRPr lang="en-US"/>
          </a:p>
        </c:txPr>
        <c:crossAx val="271853872"/>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legendEntry>
        <c:idx val="5"/>
        <c:txPr>
          <a:bodyPr/>
          <a:lstStyle/>
          <a:p>
            <a:pPr>
              <a:defRPr>
                <a:solidFill>
                  <a:sysClr val="windowText" lastClr="000000"/>
                </a:solidFill>
              </a:defRPr>
            </a:pPr>
            <a:endParaRPr lang="en-US"/>
          </a:p>
        </c:txPr>
      </c:legendEntry>
      <c:legendEntry>
        <c:idx val="6"/>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10'!$F$13</c:f>
              <c:strCache>
                <c:ptCount val="1"/>
                <c:pt idx="0">
                  <c:v>Ash</c:v>
                </c:pt>
              </c:strCache>
            </c:strRef>
          </c:tx>
          <c:spPr>
            <a:solidFill>
              <a:schemeClr val="tx1"/>
            </a:solidFill>
          </c:spPr>
          <c:invertIfNegative val="0"/>
          <c:cat>
            <c:numRef>
              <c:f>'Air Point 10'!$B$14:$B$91</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10'!$F$14:$F$91</c:f>
              <c:numCache>
                <c:formatCode>General</c:formatCode>
                <c:ptCount val="78"/>
                <c:pt idx="0">
                  <c:v>0.7</c:v>
                </c:pt>
                <c:pt idx="1">
                  <c:v>0.2</c:v>
                </c:pt>
                <c:pt idx="2">
                  <c:v>0.9</c:v>
                </c:pt>
                <c:pt idx="3">
                  <c:v>1.1000000000000001</c:v>
                </c:pt>
                <c:pt idx="4">
                  <c:v>0.5</c:v>
                </c:pt>
                <c:pt idx="5">
                  <c:v>0.5</c:v>
                </c:pt>
                <c:pt idx="6">
                  <c:v>0.3</c:v>
                </c:pt>
                <c:pt idx="7">
                  <c:v>0.3</c:v>
                </c:pt>
                <c:pt idx="8">
                  <c:v>0.3</c:v>
                </c:pt>
                <c:pt idx="9">
                  <c:v>0.6</c:v>
                </c:pt>
                <c:pt idx="10">
                  <c:v>0.2</c:v>
                </c:pt>
                <c:pt idx="11">
                  <c:v>0.5</c:v>
                </c:pt>
                <c:pt idx="12">
                  <c:v>0.6</c:v>
                </c:pt>
                <c:pt idx="13">
                  <c:v>0.9</c:v>
                </c:pt>
                <c:pt idx="14">
                  <c:v>0.5</c:v>
                </c:pt>
                <c:pt idx="15">
                  <c:v>1.3</c:v>
                </c:pt>
                <c:pt idx="16">
                  <c:v>0.4</c:v>
                </c:pt>
                <c:pt idx="17">
                  <c:v>0.3</c:v>
                </c:pt>
                <c:pt idx="18">
                  <c:v>0.4</c:v>
                </c:pt>
                <c:pt idx="19">
                  <c:v>0.2</c:v>
                </c:pt>
                <c:pt idx="20">
                  <c:v>0</c:v>
                </c:pt>
                <c:pt idx="21">
                  <c:v>1</c:v>
                </c:pt>
                <c:pt idx="22">
                  <c:v>2.4</c:v>
                </c:pt>
                <c:pt idx="23">
                  <c:v>13.1</c:v>
                </c:pt>
                <c:pt idx="24">
                  <c:v>0.8</c:v>
                </c:pt>
                <c:pt idx="25">
                  <c:v>0.5</c:v>
                </c:pt>
                <c:pt idx="26">
                  <c:v>0.5</c:v>
                </c:pt>
                <c:pt idx="27">
                  <c:v>0.3</c:v>
                </c:pt>
                <c:pt idx="28">
                  <c:v>0.7</c:v>
                </c:pt>
                <c:pt idx="29">
                  <c:v>0.4</c:v>
                </c:pt>
                <c:pt idx="30">
                  <c:v>0.4</c:v>
                </c:pt>
                <c:pt idx="31">
                  <c:v>0.2</c:v>
                </c:pt>
                <c:pt idx="32">
                  <c:v>1</c:v>
                </c:pt>
                <c:pt idx="33">
                  <c:v>25.5</c:v>
                </c:pt>
                <c:pt idx="34">
                  <c:v>1</c:v>
                </c:pt>
                <c:pt idx="35">
                  <c:v>1.1000000000000001</c:v>
                </c:pt>
                <c:pt idx="36">
                  <c:v>0.5</c:v>
                </c:pt>
                <c:pt idx="37">
                  <c:v>0.4</c:v>
                </c:pt>
                <c:pt idx="38">
                  <c:v>2</c:v>
                </c:pt>
                <c:pt idx="39">
                  <c:v>0.7</c:v>
                </c:pt>
                <c:pt idx="40">
                  <c:v>0.2</c:v>
                </c:pt>
                <c:pt idx="41">
                  <c:v>0.2</c:v>
                </c:pt>
                <c:pt idx="42">
                  <c:v>0.2</c:v>
                </c:pt>
                <c:pt idx="43">
                  <c:v>0.2</c:v>
                </c:pt>
                <c:pt idx="44">
                  <c:v>1</c:v>
                </c:pt>
                <c:pt idx="45">
                  <c:v>0.4</c:v>
                </c:pt>
                <c:pt idx="46">
                  <c:v>2.1</c:v>
                </c:pt>
                <c:pt idx="47">
                  <c:v>0.6</c:v>
                </c:pt>
                <c:pt idx="48">
                  <c:v>1.2</c:v>
                </c:pt>
                <c:pt idx="49">
                  <c:v>0.4</c:v>
                </c:pt>
                <c:pt idx="50">
                  <c:v>0.8</c:v>
                </c:pt>
                <c:pt idx="51">
                  <c:v>0</c:v>
                </c:pt>
                <c:pt idx="52">
                  <c:v>0.2</c:v>
                </c:pt>
                <c:pt idx="53">
                  <c:v>0.7</c:v>
                </c:pt>
                <c:pt idx="54">
                  <c:v>0.3</c:v>
                </c:pt>
                <c:pt idx="55">
                  <c:v>0.4</c:v>
                </c:pt>
                <c:pt idx="56">
                  <c:v>0.7</c:v>
                </c:pt>
                <c:pt idx="57">
                  <c:v>0.4</c:v>
                </c:pt>
                <c:pt idx="58">
                  <c:v>0.7</c:v>
                </c:pt>
                <c:pt idx="59">
                  <c:v>0.3</c:v>
                </c:pt>
                <c:pt idx="60">
                  <c:v>0.4</c:v>
                </c:pt>
                <c:pt idx="61">
                  <c:v>0.5</c:v>
                </c:pt>
                <c:pt idx="62">
                  <c:v>0.3</c:v>
                </c:pt>
                <c:pt idx="63">
                  <c:v>11.9</c:v>
                </c:pt>
                <c:pt idx="64">
                  <c:v>0.6</c:v>
                </c:pt>
                <c:pt idx="65">
                  <c:v>0.3</c:v>
                </c:pt>
                <c:pt idx="66">
                  <c:v>0.2</c:v>
                </c:pt>
                <c:pt idx="67">
                  <c:v>0.2</c:v>
                </c:pt>
                <c:pt idx="68">
                  <c:v>0.3</c:v>
                </c:pt>
                <c:pt idx="69">
                  <c:v>0.7</c:v>
                </c:pt>
                <c:pt idx="70">
                  <c:v>0.9</c:v>
                </c:pt>
                <c:pt idx="71">
                  <c:v>1.2</c:v>
                </c:pt>
                <c:pt idx="72">
                  <c:v>0.4</c:v>
                </c:pt>
                <c:pt idx="73">
                  <c:v>0.7</c:v>
                </c:pt>
                <c:pt idx="74">
                  <c:v>0.4</c:v>
                </c:pt>
                <c:pt idx="75">
                  <c:v>0.5</c:v>
                </c:pt>
                <c:pt idx="76">
                  <c:v>0.1</c:v>
                </c:pt>
                <c:pt idx="77">
                  <c:v>0.7</c:v>
                </c:pt>
              </c:numCache>
            </c:numRef>
          </c:val>
          <c:extLst>
            <c:ext xmlns:c16="http://schemas.microsoft.com/office/drawing/2014/chart" uri="{C3380CC4-5D6E-409C-BE32-E72D297353CC}">
              <c16:uniqueId val="{00000000-8A7C-4969-B1A8-EF145FC9395E}"/>
            </c:ext>
          </c:extLst>
        </c:ser>
        <c:dLbls>
          <c:showLegendKey val="0"/>
          <c:showVal val="0"/>
          <c:showCatName val="0"/>
          <c:showSerName val="0"/>
          <c:showPercent val="0"/>
          <c:showBubbleSize val="0"/>
        </c:dLbls>
        <c:gapWidth val="150"/>
        <c:axId val="271257560"/>
        <c:axId val="271257952"/>
      </c:barChart>
      <c:catAx>
        <c:axId val="271257560"/>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257952"/>
        <c:crosses val="autoZero"/>
        <c:auto val="0"/>
        <c:lblAlgn val="ctr"/>
        <c:lblOffset val="100"/>
        <c:noMultiLvlLbl val="0"/>
      </c:catAx>
      <c:valAx>
        <c:axId val="271257952"/>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1257560"/>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 Solids</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10'!$G$13</c:f>
              <c:strCache>
                <c:ptCount val="1"/>
                <c:pt idx="0">
                  <c:v>Combustible Solids</c:v>
                </c:pt>
              </c:strCache>
            </c:strRef>
          </c:tx>
          <c:spPr>
            <a:solidFill>
              <a:schemeClr val="tx1"/>
            </a:solidFill>
          </c:spPr>
          <c:invertIfNegative val="0"/>
          <c:cat>
            <c:numRef>
              <c:f>'Air Point 10'!$B$14:$B$91</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10'!$G$14:$G$91</c:f>
              <c:numCache>
                <c:formatCode>General</c:formatCode>
                <c:ptCount val="78"/>
                <c:pt idx="0">
                  <c:v>1.6</c:v>
                </c:pt>
                <c:pt idx="1">
                  <c:v>0.6</c:v>
                </c:pt>
                <c:pt idx="2">
                  <c:v>1.2</c:v>
                </c:pt>
                <c:pt idx="3">
                  <c:v>1.2</c:v>
                </c:pt>
                <c:pt idx="4">
                  <c:v>1.4</c:v>
                </c:pt>
                <c:pt idx="5">
                  <c:v>1.1000000000000001</c:v>
                </c:pt>
                <c:pt idx="6">
                  <c:v>0.9</c:v>
                </c:pt>
                <c:pt idx="7">
                  <c:v>0.5</c:v>
                </c:pt>
                <c:pt idx="8">
                  <c:v>0.2</c:v>
                </c:pt>
                <c:pt idx="9">
                  <c:v>1.8</c:v>
                </c:pt>
                <c:pt idx="10">
                  <c:v>0.6</c:v>
                </c:pt>
                <c:pt idx="11">
                  <c:v>1.5</c:v>
                </c:pt>
                <c:pt idx="12">
                  <c:v>1.4</c:v>
                </c:pt>
                <c:pt idx="13">
                  <c:v>0.7</c:v>
                </c:pt>
                <c:pt idx="14">
                  <c:v>0.7</c:v>
                </c:pt>
                <c:pt idx="15">
                  <c:v>0.9</c:v>
                </c:pt>
                <c:pt idx="16">
                  <c:v>0.8</c:v>
                </c:pt>
                <c:pt idx="17">
                  <c:v>0.6</c:v>
                </c:pt>
                <c:pt idx="18">
                  <c:v>0.5</c:v>
                </c:pt>
                <c:pt idx="19">
                  <c:v>1.3</c:v>
                </c:pt>
                <c:pt idx="20">
                  <c:v>0</c:v>
                </c:pt>
                <c:pt idx="21">
                  <c:v>1.1000000000000001</c:v>
                </c:pt>
                <c:pt idx="22">
                  <c:v>2.8</c:v>
                </c:pt>
                <c:pt idx="23">
                  <c:v>8.9</c:v>
                </c:pt>
                <c:pt idx="24">
                  <c:v>1.3</c:v>
                </c:pt>
                <c:pt idx="25">
                  <c:v>1.1000000000000001</c:v>
                </c:pt>
                <c:pt idx="26">
                  <c:v>0.9</c:v>
                </c:pt>
                <c:pt idx="27">
                  <c:v>0.8</c:v>
                </c:pt>
                <c:pt idx="28">
                  <c:v>0.5</c:v>
                </c:pt>
                <c:pt idx="29">
                  <c:v>0.7</c:v>
                </c:pt>
                <c:pt idx="30">
                  <c:v>0.7</c:v>
                </c:pt>
                <c:pt idx="31">
                  <c:v>0.8</c:v>
                </c:pt>
                <c:pt idx="32">
                  <c:v>0.7</c:v>
                </c:pt>
                <c:pt idx="33">
                  <c:v>2.7</c:v>
                </c:pt>
                <c:pt idx="34">
                  <c:v>1.1000000000000001</c:v>
                </c:pt>
                <c:pt idx="35">
                  <c:v>2.5</c:v>
                </c:pt>
                <c:pt idx="36">
                  <c:v>1</c:v>
                </c:pt>
                <c:pt idx="37">
                  <c:v>1.1000000000000001</c:v>
                </c:pt>
                <c:pt idx="38">
                  <c:v>2.5</c:v>
                </c:pt>
                <c:pt idx="39">
                  <c:v>1.2</c:v>
                </c:pt>
                <c:pt idx="40">
                  <c:v>0.3</c:v>
                </c:pt>
                <c:pt idx="41">
                  <c:v>0.5</c:v>
                </c:pt>
                <c:pt idx="42">
                  <c:v>0.6</c:v>
                </c:pt>
                <c:pt idx="43">
                  <c:v>0.1</c:v>
                </c:pt>
                <c:pt idx="44">
                  <c:v>1</c:v>
                </c:pt>
                <c:pt idx="45">
                  <c:v>1</c:v>
                </c:pt>
                <c:pt idx="46">
                  <c:v>3.5</c:v>
                </c:pt>
                <c:pt idx="47">
                  <c:v>1.2</c:v>
                </c:pt>
                <c:pt idx="48">
                  <c:v>1.8</c:v>
                </c:pt>
                <c:pt idx="49">
                  <c:v>1.2</c:v>
                </c:pt>
                <c:pt idx="50">
                  <c:v>1.7</c:v>
                </c:pt>
                <c:pt idx="51">
                  <c:v>0</c:v>
                </c:pt>
                <c:pt idx="52">
                  <c:v>0.3</c:v>
                </c:pt>
                <c:pt idx="53">
                  <c:v>0.7</c:v>
                </c:pt>
                <c:pt idx="54">
                  <c:v>0.1</c:v>
                </c:pt>
                <c:pt idx="55">
                  <c:v>0.3</c:v>
                </c:pt>
                <c:pt idx="56">
                  <c:v>1.2</c:v>
                </c:pt>
                <c:pt idx="57">
                  <c:v>0.8</c:v>
                </c:pt>
                <c:pt idx="58">
                  <c:v>0.8</c:v>
                </c:pt>
                <c:pt idx="59">
                  <c:v>0.5</c:v>
                </c:pt>
                <c:pt idx="60">
                  <c:v>1.1000000000000001</c:v>
                </c:pt>
                <c:pt idx="61">
                  <c:v>0.5</c:v>
                </c:pt>
                <c:pt idx="62">
                  <c:v>0.5</c:v>
                </c:pt>
                <c:pt idx="63">
                  <c:v>2</c:v>
                </c:pt>
                <c:pt idx="64">
                  <c:v>0.8</c:v>
                </c:pt>
                <c:pt idx="65">
                  <c:v>0.2</c:v>
                </c:pt>
                <c:pt idx="66">
                  <c:v>0.4</c:v>
                </c:pt>
                <c:pt idx="67">
                  <c:v>0.5</c:v>
                </c:pt>
                <c:pt idx="68">
                  <c:v>0.8</c:v>
                </c:pt>
                <c:pt idx="69">
                  <c:v>0.8</c:v>
                </c:pt>
                <c:pt idx="70">
                  <c:v>1.1000000000000001</c:v>
                </c:pt>
                <c:pt idx="71">
                  <c:v>1.1000000000000001</c:v>
                </c:pt>
                <c:pt idx="72">
                  <c:v>1.5</c:v>
                </c:pt>
                <c:pt idx="73">
                  <c:v>1.1000000000000001</c:v>
                </c:pt>
                <c:pt idx="74">
                  <c:v>1.5</c:v>
                </c:pt>
                <c:pt idx="75">
                  <c:v>0.6</c:v>
                </c:pt>
                <c:pt idx="76">
                  <c:v>0.1</c:v>
                </c:pt>
                <c:pt idx="77">
                  <c:v>0.8</c:v>
                </c:pt>
              </c:numCache>
            </c:numRef>
          </c:val>
          <c:extLst>
            <c:ext xmlns:c16="http://schemas.microsoft.com/office/drawing/2014/chart" uri="{C3380CC4-5D6E-409C-BE32-E72D297353CC}">
              <c16:uniqueId val="{00000000-0105-4B1A-A138-4BE132D21961}"/>
            </c:ext>
          </c:extLst>
        </c:ser>
        <c:dLbls>
          <c:showLegendKey val="0"/>
          <c:showVal val="0"/>
          <c:showCatName val="0"/>
          <c:showSerName val="0"/>
          <c:showPercent val="0"/>
          <c:showBubbleSize val="0"/>
        </c:dLbls>
        <c:gapWidth val="150"/>
        <c:axId val="271258736"/>
        <c:axId val="271259128"/>
      </c:barChart>
      <c:catAx>
        <c:axId val="27125873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259128"/>
        <c:crosses val="autoZero"/>
        <c:auto val="0"/>
        <c:lblAlgn val="ctr"/>
        <c:lblOffset val="100"/>
        <c:noMultiLvlLbl val="0"/>
      </c:catAx>
      <c:valAx>
        <c:axId val="27125912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125873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 Solids</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10'!$H$13</c:f>
              <c:strCache>
                <c:ptCount val="1"/>
                <c:pt idx="0">
                  <c:v>Insoluble Solids</c:v>
                </c:pt>
              </c:strCache>
            </c:strRef>
          </c:tx>
          <c:spPr>
            <a:solidFill>
              <a:schemeClr val="tx1"/>
            </a:solidFill>
          </c:spPr>
          <c:invertIfNegative val="0"/>
          <c:cat>
            <c:numRef>
              <c:f>'Air Point 10'!$B$14:$B$91</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10'!$H$14:$H$91</c:f>
              <c:numCache>
                <c:formatCode>General</c:formatCode>
                <c:ptCount val="78"/>
                <c:pt idx="0">
                  <c:v>2.2999999999999998</c:v>
                </c:pt>
                <c:pt idx="1">
                  <c:v>0.8</c:v>
                </c:pt>
                <c:pt idx="2">
                  <c:v>2.1</c:v>
                </c:pt>
                <c:pt idx="3">
                  <c:v>2.2999999999999998</c:v>
                </c:pt>
                <c:pt idx="4">
                  <c:v>1.9</c:v>
                </c:pt>
                <c:pt idx="5">
                  <c:v>1.6</c:v>
                </c:pt>
                <c:pt idx="6">
                  <c:v>1.2</c:v>
                </c:pt>
                <c:pt idx="7">
                  <c:v>0.8</c:v>
                </c:pt>
                <c:pt idx="8">
                  <c:v>0.5</c:v>
                </c:pt>
                <c:pt idx="9">
                  <c:v>2.4</c:v>
                </c:pt>
                <c:pt idx="10">
                  <c:v>0.8</c:v>
                </c:pt>
                <c:pt idx="11">
                  <c:v>2</c:v>
                </c:pt>
                <c:pt idx="12">
                  <c:v>2</c:v>
                </c:pt>
                <c:pt idx="13">
                  <c:v>1.6</c:v>
                </c:pt>
                <c:pt idx="14">
                  <c:v>1.2</c:v>
                </c:pt>
                <c:pt idx="15">
                  <c:v>2.2000000000000002</c:v>
                </c:pt>
                <c:pt idx="16">
                  <c:v>1.2</c:v>
                </c:pt>
                <c:pt idx="17">
                  <c:v>0.9</c:v>
                </c:pt>
                <c:pt idx="18">
                  <c:v>0.9</c:v>
                </c:pt>
                <c:pt idx="19">
                  <c:v>1.5</c:v>
                </c:pt>
                <c:pt idx="20">
                  <c:v>0</c:v>
                </c:pt>
                <c:pt idx="21">
                  <c:v>2.1</c:v>
                </c:pt>
                <c:pt idx="22">
                  <c:v>5.2</c:v>
                </c:pt>
                <c:pt idx="23">
                  <c:v>22</c:v>
                </c:pt>
                <c:pt idx="24">
                  <c:v>2.1</c:v>
                </c:pt>
                <c:pt idx="25">
                  <c:v>1.6</c:v>
                </c:pt>
                <c:pt idx="26">
                  <c:v>1.4</c:v>
                </c:pt>
                <c:pt idx="27">
                  <c:v>1.1000000000000001</c:v>
                </c:pt>
                <c:pt idx="28">
                  <c:v>1.2</c:v>
                </c:pt>
                <c:pt idx="29">
                  <c:v>1.1000000000000001</c:v>
                </c:pt>
                <c:pt idx="30">
                  <c:v>1.1000000000000001</c:v>
                </c:pt>
                <c:pt idx="31">
                  <c:v>1</c:v>
                </c:pt>
                <c:pt idx="32">
                  <c:v>1.7</c:v>
                </c:pt>
                <c:pt idx="33">
                  <c:v>28.2</c:v>
                </c:pt>
                <c:pt idx="34">
                  <c:v>2.1</c:v>
                </c:pt>
                <c:pt idx="35">
                  <c:v>3.6</c:v>
                </c:pt>
                <c:pt idx="36">
                  <c:v>1.5</c:v>
                </c:pt>
                <c:pt idx="37">
                  <c:v>1.5</c:v>
                </c:pt>
                <c:pt idx="38">
                  <c:v>4.5</c:v>
                </c:pt>
                <c:pt idx="39">
                  <c:v>1.9</c:v>
                </c:pt>
                <c:pt idx="40">
                  <c:v>0.5</c:v>
                </c:pt>
                <c:pt idx="41">
                  <c:v>0.7</c:v>
                </c:pt>
                <c:pt idx="42">
                  <c:v>0.8</c:v>
                </c:pt>
                <c:pt idx="43">
                  <c:v>0.3</c:v>
                </c:pt>
                <c:pt idx="44">
                  <c:v>2</c:v>
                </c:pt>
                <c:pt idx="45">
                  <c:v>1.4</c:v>
                </c:pt>
                <c:pt idx="46">
                  <c:v>5.6</c:v>
                </c:pt>
                <c:pt idx="47">
                  <c:v>1.8</c:v>
                </c:pt>
                <c:pt idx="48">
                  <c:v>3</c:v>
                </c:pt>
                <c:pt idx="49">
                  <c:v>1.6</c:v>
                </c:pt>
                <c:pt idx="50">
                  <c:v>2.5</c:v>
                </c:pt>
                <c:pt idx="51">
                  <c:v>0</c:v>
                </c:pt>
                <c:pt idx="52">
                  <c:v>0.5</c:v>
                </c:pt>
                <c:pt idx="53">
                  <c:v>1.4</c:v>
                </c:pt>
                <c:pt idx="54">
                  <c:v>0.4</c:v>
                </c:pt>
                <c:pt idx="55">
                  <c:v>0.7</c:v>
                </c:pt>
                <c:pt idx="56">
                  <c:v>1.9</c:v>
                </c:pt>
                <c:pt idx="57">
                  <c:v>1.2</c:v>
                </c:pt>
                <c:pt idx="58">
                  <c:v>1.5</c:v>
                </c:pt>
                <c:pt idx="59">
                  <c:v>0.8</c:v>
                </c:pt>
                <c:pt idx="60">
                  <c:v>1.5</c:v>
                </c:pt>
                <c:pt idx="61">
                  <c:v>1</c:v>
                </c:pt>
                <c:pt idx="62">
                  <c:v>0.8</c:v>
                </c:pt>
                <c:pt idx="63">
                  <c:v>13.9</c:v>
                </c:pt>
                <c:pt idx="64">
                  <c:v>1.4</c:v>
                </c:pt>
                <c:pt idx="65">
                  <c:v>0.5</c:v>
                </c:pt>
                <c:pt idx="66">
                  <c:v>0.6</c:v>
                </c:pt>
                <c:pt idx="67">
                  <c:v>0.7</c:v>
                </c:pt>
                <c:pt idx="68">
                  <c:v>1.1000000000000001</c:v>
                </c:pt>
                <c:pt idx="69">
                  <c:v>1.5</c:v>
                </c:pt>
                <c:pt idx="70">
                  <c:v>2</c:v>
                </c:pt>
                <c:pt idx="71">
                  <c:v>2.2999999999999998</c:v>
                </c:pt>
                <c:pt idx="72">
                  <c:v>1.9</c:v>
                </c:pt>
                <c:pt idx="73">
                  <c:v>1.8</c:v>
                </c:pt>
                <c:pt idx="74">
                  <c:v>1.9</c:v>
                </c:pt>
                <c:pt idx="75">
                  <c:v>1.1000000000000001</c:v>
                </c:pt>
                <c:pt idx="76">
                  <c:v>0.1</c:v>
                </c:pt>
                <c:pt idx="77">
                  <c:v>1.5</c:v>
                </c:pt>
              </c:numCache>
            </c:numRef>
          </c:val>
          <c:extLst>
            <c:ext xmlns:c16="http://schemas.microsoft.com/office/drawing/2014/chart" uri="{C3380CC4-5D6E-409C-BE32-E72D297353CC}">
              <c16:uniqueId val="{00000000-CF54-414A-BA40-4F452A0567DE}"/>
            </c:ext>
          </c:extLst>
        </c:ser>
        <c:dLbls>
          <c:showLegendKey val="0"/>
          <c:showVal val="0"/>
          <c:showCatName val="0"/>
          <c:showSerName val="0"/>
          <c:showPercent val="0"/>
          <c:showBubbleSize val="0"/>
        </c:dLbls>
        <c:gapWidth val="150"/>
        <c:axId val="273635280"/>
        <c:axId val="273635672"/>
      </c:barChart>
      <c:lineChart>
        <c:grouping val="standard"/>
        <c:varyColors val="0"/>
        <c:ser>
          <c:idx val="1"/>
          <c:order val="1"/>
          <c:tx>
            <c:strRef>
              <c:f>'Air Point 10'!$I$13</c:f>
              <c:strCache>
                <c:ptCount val="1"/>
                <c:pt idx="0">
                  <c:v>Annual Average
(Insoluble Solids)</c:v>
                </c:pt>
              </c:strCache>
            </c:strRef>
          </c:tx>
          <c:spPr>
            <a:ln>
              <a:solidFill>
                <a:schemeClr val="bg2"/>
              </a:solidFill>
            </a:ln>
          </c:spPr>
          <c:marker>
            <c:symbol val="none"/>
          </c:marker>
          <c:cat>
            <c:numRef>
              <c:f>'Air Point 10'!$B$14:$B$91</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10'!$I$14:$I$91</c:f>
              <c:numCache>
                <c:formatCode>m/d/yyyy</c:formatCode>
                <c:ptCount val="78"/>
                <c:pt idx="0">
                  <c:v>0</c:v>
                </c:pt>
                <c:pt idx="1">
                  <c:v>0</c:v>
                </c:pt>
                <c:pt idx="2">
                  <c:v>0</c:v>
                </c:pt>
                <c:pt idx="3">
                  <c:v>0</c:v>
                </c:pt>
                <c:pt idx="4">
                  <c:v>0</c:v>
                </c:pt>
                <c:pt idx="5">
                  <c:v>0</c:v>
                </c:pt>
                <c:pt idx="6">
                  <c:v>0</c:v>
                </c:pt>
                <c:pt idx="7">
                  <c:v>0</c:v>
                </c:pt>
                <c:pt idx="8">
                  <c:v>0</c:v>
                </c:pt>
                <c:pt idx="9">
                  <c:v>0</c:v>
                </c:pt>
                <c:pt idx="10">
                  <c:v>0</c:v>
                </c:pt>
                <c:pt idx="11" formatCode="0.0">
                  <c:v>1.5583333333333333</c:v>
                </c:pt>
                <c:pt idx="12" formatCode="0.0">
                  <c:v>1.5333333333333332</c:v>
                </c:pt>
                <c:pt idx="13" formatCode="0.0">
                  <c:v>1.6000000000000003</c:v>
                </c:pt>
                <c:pt idx="14" formatCode="0.0">
                  <c:v>1.5250000000000001</c:v>
                </c:pt>
                <c:pt idx="15" formatCode="0.0">
                  <c:v>1.5166666666666666</c:v>
                </c:pt>
                <c:pt idx="16" formatCode="0.0">
                  <c:v>1.4583333333333333</c:v>
                </c:pt>
                <c:pt idx="17" formatCode="0.0">
                  <c:v>1.3999999999999997</c:v>
                </c:pt>
                <c:pt idx="18" formatCode="0.0">
                  <c:v>1.375</c:v>
                </c:pt>
                <c:pt idx="19" formatCode="0.0">
                  <c:v>1.4333333333333333</c:v>
                </c:pt>
                <c:pt idx="20" formatCode="0.0">
                  <c:v>1.5181818181818181</c:v>
                </c:pt>
                <c:pt idx="21" formatCode="0.0">
                  <c:v>1.4909090909090912</c:v>
                </c:pt>
                <c:pt idx="22" formatCode="0.0">
                  <c:v>1.8909090909090909</c:v>
                </c:pt>
                <c:pt idx="23" formatCode="0.0">
                  <c:v>3.709090909090909</c:v>
                </c:pt>
                <c:pt idx="24" formatCode="0.0">
                  <c:v>3.7181818181818183</c:v>
                </c:pt>
                <c:pt idx="25" formatCode="0.0">
                  <c:v>3.7181818181818187</c:v>
                </c:pt>
                <c:pt idx="26" formatCode="0.0">
                  <c:v>3.7363636363636363</c:v>
                </c:pt>
                <c:pt idx="27" formatCode="0.0">
                  <c:v>3.6363636363636362</c:v>
                </c:pt>
                <c:pt idx="28" formatCode="0.0">
                  <c:v>3.6363636363636371</c:v>
                </c:pt>
                <c:pt idx="29" formatCode="0.0">
                  <c:v>3.6545454545454548</c:v>
                </c:pt>
                <c:pt idx="30" formatCode="0.0">
                  <c:v>3.6727272727272733</c:v>
                </c:pt>
                <c:pt idx="31" formatCode="0.0">
                  <c:v>3.6272727272727279</c:v>
                </c:pt>
                <c:pt idx="32" formatCode="0.0">
                  <c:v>3.4666666666666672</c:v>
                </c:pt>
                <c:pt idx="33" formatCode="0.0">
                  <c:v>5.6416666666666684</c:v>
                </c:pt>
                <c:pt idx="34" formatCode="0.0">
                  <c:v>5.3833333333333337</c:v>
                </c:pt>
                <c:pt idx="35" formatCode="0.0">
                  <c:v>3.85</c:v>
                </c:pt>
                <c:pt idx="36" formatCode="0.0">
                  <c:v>3.8000000000000003</c:v>
                </c:pt>
                <c:pt idx="37" formatCode="0.0">
                  <c:v>3.7916666666666665</c:v>
                </c:pt>
                <c:pt idx="38" formatCode="0.0">
                  <c:v>4.05</c:v>
                </c:pt>
                <c:pt idx="39" formatCode="0.0">
                  <c:v>4.1166666666666663</c:v>
                </c:pt>
                <c:pt idx="40" formatCode="0.0">
                  <c:v>4.0583333333333336</c:v>
                </c:pt>
                <c:pt idx="41" formatCode="0.0">
                  <c:v>4.0250000000000004</c:v>
                </c:pt>
                <c:pt idx="42" formatCode="0.0">
                  <c:v>4</c:v>
                </c:pt>
                <c:pt idx="43" formatCode="0.0">
                  <c:v>3.9416666666666664</c:v>
                </c:pt>
                <c:pt idx="44" formatCode="0.0">
                  <c:v>3.9666666666666663</c:v>
                </c:pt>
                <c:pt idx="45" formatCode="0.0">
                  <c:v>1.7333333333333334</c:v>
                </c:pt>
                <c:pt idx="46" formatCode="0.0">
                  <c:v>2.0249999999999999</c:v>
                </c:pt>
                <c:pt idx="47" formatCode="0.0">
                  <c:v>1.8750000000000002</c:v>
                </c:pt>
                <c:pt idx="48" formatCode="0.0">
                  <c:v>2.0000000000000004</c:v>
                </c:pt>
                <c:pt idx="49" formatCode="0.0">
                  <c:v>2.0083333333333337</c:v>
                </c:pt>
                <c:pt idx="50" formatCode="0.0">
                  <c:v>1.8416666666666668</c:v>
                </c:pt>
                <c:pt idx="51" formatCode="0.0">
                  <c:v>1.8363636363636366</c:v>
                </c:pt>
                <c:pt idx="52" formatCode="0.0">
                  <c:v>1.8363636363636362</c:v>
                </c:pt>
                <c:pt idx="53" formatCode="0.0">
                  <c:v>1.9</c:v>
                </c:pt>
                <c:pt idx="54" formatCode="0.0">
                  <c:v>1.8636363636363633</c:v>
                </c:pt>
                <c:pt idx="55" formatCode="0.0">
                  <c:v>1.8999999999999995</c:v>
                </c:pt>
                <c:pt idx="56" formatCode="0.0">
                  <c:v>1.8909090909090904</c:v>
                </c:pt>
                <c:pt idx="57" formatCode="0.0">
                  <c:v>1.8727272727272721</c:v>
                </c:pt>
                <c:pt idx="58" formatCode="0.0">
                  <c:v>1.5</c:v>
                </c:pt>
                <c:pt idx="59" formatCode="0.0">
                  <c:v>1.4090909090909092</c:v>
                </c:pt>
                <c:pt idx="60" formatCode="0.0">
                  <c:v>1.2727272727272727</c:v>
                </c:pt>
                <c:pt idx="61" formatCode="0.0">
                  <c:v>1.2181818181818183</c:v>
                </c:pt>
                <c:pt idx="62" formatCode="0.0">
                  <c:v>1.0636363636363637</c:v>
                </c:pt>
                <c:pt idx="63" formatCode="0.0">
                  <c:v>2.1333333333333333</c:v>
                </c:pt>
                <c:pt idx="64" formatCode="0.0">
                  <c:v>2.2083333333333335</c:v>
                </c:pt>
                <c:pt idx="65" formatCode="0.0">
                  <c:v>2.1333333333333333</c:v>
                </c:pt>
                <c:pt idx="66" formatCode="0.0">
                  <c:v>2.15</c:v>
                </c:pt>
                <c:pt idx="67" formatCode="0.0">
                  <c:v>2.15</c:v>
                </c:pt>
                <c:pt idx="68" formatCode="0.0">
                  <c:v>2.0833333333333335</c:v>
                </c:pt>
                <c:pt idx="69" formatCode="0.0">
                  <c:v>2.1083333333333334</c:v>
                </c:pt>
                <c:pt idx="70" formatCode="0.0">
                  <c:v>2.15</c:v>
                </c:pt>
                <c:pt idx="71" formatCode="0.0">
                  <c:v>2.2749999999999999</c:v>
                </c:pt>
                <c:pt idx="72" formatCode="0.0">
                  <c:v>2.3083333333333336</c:v>
                </c:pt>
                <c:pt idx="73" formatCode="0.0">
                  <c:v>2.3750000000000004</c:v>
                </c:pt>
                <c:pt idx="74" formatCode="0.0">
                  <c:v>2.4666666666666668</c:v>
                </c:pt>
                <c:pt idx="75" formatCode="0.0">
                  <c:v>1.4000000000000004</c:v>
                </c:pt>
                <c:pt idx="76" formatCode="0.0">
                  <c:v>1.2916666666666667</c:v>
                </c:pt>
                <c:pt idx="77" formatCode="0.0">
                  <c:v>1.375</c:v>
                </c:pt>
              </c:numCache>
            </c:numRef>
          </c:val>
          <c:smooth val="0"/>
          <c:extLst>
            <c:ext xmlns:c16="http://schemas.microsoft.com/office/drawing/2014/chart" uri="{C3380CC4-5D6E-409C-BE32-E72D297353CC}">
              <c16:uniqueId val="{00000001-CF54-414A-BA40-4F452A0567DE}"/>
            </c:ext>
          </c:extLst>
        </c:ser>
        <c:ser>
          <c:idx val="2"/>
          <c:order val="2"/>
          <c:tx>
            <c:strRef>
              <c:f>'Air Point 10'!$J$13</c:f>
              <c:strCache>
                <c:ptCount val="1"/>
                <c:pt idx="0">
                  <c:v>Amenity Goal
(Insoluble Solids Annual Average)</c:v>
                </c:pt>
              </c:strCache>
            </c:strRef>
          </c:tx>
          <c:spPr>
            <a:ln>
              <a:solidFill>
                <a:schemeClr val="accent5"/>
              </a:solidFill>
            </a:ln>
          </c:spPr>
          <c:marker>
            <c:symbol val="none"/>
          </c:marker>
          <c:cat>
            <c:numRef>
              <c:f>'Air Point 10'!$B$14:$B$91</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10'!$J$14:$J$91</c:f>
              <c:numCache>
                <c:formatCode>0</c:formatCode>
                <c:ptCount val="78"/>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numCache>
            </c:numRef>
          </c:val>
          <c:smooth val="0"/>
          <c:extLst>
            <c:ext xmlns:c16="http://schemas.microsoft.com/office/drawing/2014/chart" uri="{C3380CC4-5D6E-409C-BE32-E72D297353CC}">
              <c16:uniqueId val="{00000002-CF54-414A-BA40-4F452A0567DE}"/>
            </c:ext>
          </c:extLst>
        </c:ser>
        <c:dLbls>
          <c:showLegendKey val="0"/>
          <c:showVal val="0"/>
          <c:showCatName val="0"/>
          <c:showSerName val="0"/>
          <c:showPercent val="0"/>
          <c:showBubbleSize val="0"/>
        </c:dLbls>
        <c:marker val="1"/>
        <c:smooth val="0"/>
        <c:axId val="273635280"/>
        <c:axId val="273635672"/>
      </c:lineChart>
      <c:catAx>
        <c:axId val="273635280"/>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3635672"/>
        <c:crosses val="autoZero"/>
        <c:auto val="0"/>
        <c:lblAlgn val="ctr"/>
        <c:lblOffset val="100"/>
        <c:noMultiLvlLbl val="0"/>
      </c:catAx>
      <c:valAx>
        <c:axId val="273635672"/>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3635280"/>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Visual Analysis</a:t>
            </a:r>
          </a:p>
        </c:rich>
      </c:tx>
      <c:layout>
        <c:manualLayout>
          <c:xMode val="edge"/>
          <c:yMode val="edge"/>
          <c:x val="1.4344682181068612E-2"/>
          <c:y val="2.0240360926541037E-2"/>
        </c:manualLayout>
      </c:layout>
      <c:overlay val="0"/>
    </c:title>
    <c:autoTitleDeleted val="0"/>
    <c:plotArea>
      <c:layout/>
      <c:barChart>
        <c:barDir val="col"/>
        <c:grouping val="percentStacked"/>
        <c:varyColors val="0"/>
        <c:ser>
          <c:idx val="0"/>
          <c:order val="0"/>
          <c:tx>
            <c:strRef>
              <c:f>'Air Point 10'!$L$13</c:f>
              <c:strCache>
                <c:ptCount val="1"/>
                <c:pt idx="0">
                  <c:v>Dirt
( % )</c:v>
                </c:pt>
              </c:strCache>
            </c:strRef>
          </c:tx>
          <c:spPr>
            <a:solidFill>
              <a:schemeClr val="tx1"/>
            </a:solidFill>
          </c:spPr>
          <c:invertIfNegative val="0"/>
          <c:cat>
            <c:numRef>
              <c:f>'Air Point 10'!$B$14:$B$91</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10'!$L$14:$L$91</c:f>
              <c:numCache>
                <c:formatCode>0</c:formatCode>
                <c:ptCount val="78"/>
                <c:pt idx="0">
                  <c:v>0</c:v>
                </c:pt>
                <c:pt idx="1">
                  <c:v>0</c:v>
                </c:pt>
                <c:pt idx="2" formatCode="General">
                  <c:v>10</c:v>
                </c:pt>
                <c:pt idx="3" formatCode="General">
                  <c:v>80</c:v>
                </c:pt>
                <c:pt idx="4" formatCode="General">
                  <c:v>15</c:v>
                </c:pt>
                <c:pt idx="5" formatCode="General">
                  <c:v>5</c:v>
                </c:pt>
                <c:pt idx="6" formatCode="General">
                  <c:v>5</c:v>
                </c:pt>
                <c:pt idx="7" formatCode="General">
                  <c:v>10</c:v>
                </c:pt>
                <c:pt idx="8" formatCode="General">
                  <c:v>20</c:v>
                </c:pt>
                <c:pt idx="9" formatCode="General">
                  <c:v>15</c:v>
                </c:pt>
                <c:pt idx="10" formatCode="General">
                  <c:v>15</c:v>
                </c:pt>
                <c:pt idx="11" formatCode="General">
                  <c:v>25</c:v>
                </c:pt>
                <c:pt idx="12" formatCode="General">
                  <c:v>5</c:v>
                </c:pt>
                <c:pt idx="13" formatCode="General">
                  <c:v>80</c:v>
                </c:pt>
                <c:pt idx="14" formatCode="General">
                  <c:v>35</c:v>
                </c:pt>
                <c:pt idx="15" formatCode="General">
                  <c:v>10</c:v>
                </c:pt>
                <c:pt idx="16" formatCode="General">
                  <c:v>10</c:v>
                </c:pt>
                <c:pt idx="17" formatCode="General">
                  <c:v>10</c:v>
                </c:pt>
                <c:pt idx="18" formatCode="General">
                  <c:v>5</c:v>
                </c:pt>
                <c:pt idx="19" formatCode="General">
                  <c:v>15</c:v>
                </c:pt>
                <c:pt idx="20" formatCode="General">
                  <c:v>60</c:v>
                </c:pt>
                <c:pt idx="21" formatCode="General">
                  <c:v>10</c:v>
                </c:pt>
                <c:pt idx="22" formatCode="General">
                  <c:v>10</c:v>
                </c:pt>
                <c:pt idx="23" formatCode="General">
                  <c:v>40</c:v>
                </c:pt>
                <c:pt idx="24" formatCode="General">
                  <c:v>60</c:v>
                </c:pt>
                <c:pt idx="25" formatCode="General">
                  <c:v>70</c:v>
                </c:pt>
                <c:pt idx="26" formatCode="General">
                  <c:v>85</c:v>
                </c:pt>
                <c:pt idx="27" formatCode="General">
                  <c:v>10</c:v>
                </c:pt>
                <c:pt idx="28" formatCode="General">
                  <c:v>0</c:v>
                </c:pt>
                <c:pt idx="29" formatCode="General">
                  <c:v>10</c:v>
                </c:pt>
                <c:pt idx="30" formatCode="General">
                  <c:v>10</c:v>
                </c:pt>
                <c:pt idx="31" formatCode="General">
                  <c:v>10</c:v>
                </c:pt>
                <c:pt idx="32" formatCode="General">
                  <c:v>20</c:v>
                </c:pt>
                <c:pt idx="33" formatCode="General">
                  <c:v>70</c:v>
                </c:pt>
                <c:pt idx="34" formatCode="General">
                  <c:v>10</c:v>
                </c:pt>
                <c:pt idx="35" formatCode="General">
                  <c:v>10</c:v>
                </c:pt>
                <c:pt idx="36" formatCode="General">
                  <c:v>10</c:v>
                </c:pt>
                <c:pt idx="37" formatCode="General">
                  <c:v>15</c:v>
                </c:pt>
                <c:pt idx="38" formatCode="General">
                  <c:v>5</c:v>
                </c:pt>
                <c:pt idx="39" formatCode="General">
                  <c:v>5</c:v>
                </c:pt>
                <c:pt idx="40" formatCode="General">
                  <c:v>30</c:v>
                </c:pt>
                <c:pt idx="41" formatCode="General">
                  <c:v>5</c:v>
                </c:pt>
                <c:pt idx="42" formatCode="General">
                  <c:v>40</c:v>
                </c:pt>
                <c:pt idx="43" formatCode="General">
                  <c:v>65</c:v>
                </c:pt>
                <c:pt idx="44" formatCode="General">
                  <c:v>50</c:v>
                </c:pt>
                <c:pt idx="45" formatCode="General">
                  <c:v>10</c:v>
                </c:pt>
                <c:pt idx="46" formatCode="General">
                  <c:v>10</c:v>
                </c:pt>
                <c:pt idx="47" formatCode="General">
                  <c:v>10</c:v>
                </c:pt>
                <c:pt idx="48">
                  <c:v>10</c:v>
                </c:pt>
                <c:pt idx="49">
                  <c:v>10</c:v>
                </c:pt>
                <c:pt idx="50">
                  <c:v>45</c:v>
                </c:pt>
                <c:pt idx="51" formatCode="General">
                  <c:v>0</c:v>
                </c:pt>
                <c:pt idx="52">
                  <c:v>50</c:v>
                </c:pt>
                <c:pt idx="53">
                  <c:v>40</c:v>
                </c:pt>
                <c:pt idx="54">
                  <c:v>30</c:v>
                </c:pt>
                <c:pt idx="55">
                  <c:v>45</c:v>
                </c:pt>
                <c:pt idx="56">
                  <c:v>25</c:v>
                </c:pt>
                <c:pt idx="57">
                  <c:v>45</c:v>
                </c:pt>
                <c:pt idx="58">
                  <c:v>10</c:v>
                </c:pt>
                <c:pt idx="59">
                  <c:v>20</c:v>
                </c:pt>
                <c:pt idx="60">
                  <c:v>20</c:v>
                </c:pt>
                <c:pt idx="61">
                  <c:v>25</c:v>
                </c:pt>
                <c:pt idx="62">
                  <c:v>30</c:v>
                </c:pt>
                <c:pt idx="63">
                  <c:v>60</c:v>
                </c:pt>
                <c:pt idx="64">
                  <c:v>10</c:v>
                </c:pt>
                <c:pt idx="65">
                  <c:v>60</c:v>
                </c:pt>
                <c:pt idx="66">
                  <c:v>20</c:v>
                </c:pt>
                <c:pt idx="67">
                  <c:v>35</c:v>
                </c:pt>
                <c:pt idx="68">
                  <c:v>60</c:v>
                </c:pt>
                <c:pt idx="69">
                  <c:v>15</c:v>
                </c:pt>
                <c:pt idx="70">
                  <c:v>70</c:v>
                </c:pt>
                <c:pt idx="71">
                  <c:v>20</c:v>
                </c:pt>
                <c:pt idx="72">
                  <c:v>20</c:v>
                </c:pt>
                <c:pt idx="73">
                  <c:v>55</c:v>
                </c:pt>
                <c:pt idx="74">
                  <c:v>20</c:v>
                </c:pt>
                <c:pt idx="75">
                  <c:v>70</c:v>
                </c:pt>
                <c:pt idx="76">
                  <c:v>90</c:v>
                </c:pt>
                <c:pt idx="77">
                  <c:v>70</c:v>
                </c:pt>
              </c:numCache>
            </c:numRef>
          </c:val>
          <c:extLst>
            <c:ext xmlns:c16="http://schemas.microsoft.com/office/drawing/2014/chart" uri="{C3380CC4-5D6E-409C-BE32-E72D297353CC}">
              <c16:uniqueId val="{00000000-F215-437C-B778-C69CF4626EE8}"/>
            </c:ext>
          </c:extLst>
        </c:ser>
        <c:ser>
          <c:idx val="1"/>
          <c:order val="1"/>
          <c:tx>
            <c:strRef>
              <c:f>'Air Point 10'!$M$13</c:f>
              <c:strCache>
                <c:ptCount val="1"/>
                <c:pt idx="0">
                  <c:v>Coal
( % )</c:v>
                </c:pt>
              </c:strCache>
            </c:strRef>
          </c:tx>
          <c:spPr>
            <a:solidFill>
              <a:schemeClr val="accent3"/>
            </a:solidFill>
          </c:spPr>
          <c:invertIfNegative val="0"/>
          <c:cat>
            <c:numRef>
              <c:f>'Air Point 10'!$B$14:$B$91</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10'!$M$14:$M$91</c:f>
              <c:numCache>
                <c:formatCode>0</c:formatCode>
                <c:ptCount val="78"/>
                <c:pt idx="0" formatCode="General">
                  <c:v>5</c:v>
                </c:pt>
                <c:pt idx="1">
                  <c:v>60</c:v>
                </c:pt>
                <c:pt idx="2">
                  <c:v>20</c:v>
                </c:pt>
                <c:pt idx="3">
                  <c:v>0</c:v>
                </c:pt>
                <c:pt idx="4" formatCode="General">
                  <c:v>40</c:v>
                </c:pt>
                <c:pt idx="5" formatCode="General">
                  <c:v>10</c:v>
                </c:pt>
                <c:pt idx="6" formatCode="General">
                  <c:v>5</c:v>
                </c:pt>
                <c:pt idx="7" formatCode="General">
                  <c:v>65</c:v>
                </c:pt>
                <c:pt idx="8" formatCode="General">
                  <c:v>5</c:v>
                </c:pt>
                <c:pt idx="9" formatCode="General">
                  <c:v>5</c:v>
                </c:pt>
                <c:pt idx="10" formatCode="General">
                  <c:v>40</c:v>
                </c:pt>
                <c:pt idx="11" formatCode="General">
                  <c:v>5</c:v>
                </c:pt>
                <c:pt idx="12" formatCode="General">
                  <c:v>15</c:v>
                </c:pt>
                <c:pt idx="13" formatCode="General">
                  <c:v>10</c:v>
                </c:pt>
                <c:pt idx="14" formatCode="General">
                  <c:v>5</c:v>
                </c:pt>
                <c:pt idx="15" formatCode="General">
                  <c:v>5</c:v>
                </c:pt>
                <c:pt idx="16">
                  <c:v>0</c:v>
                </c:pt>
                <c:pt idx="17" formatCode="General">
                  <c:v>40</c:v>
                </c:pt>
                <c:pt idx="18">
                  <c:v>0</c:v>
                </c:pt>
                <c:pt idx="19" formatCode="General">
                  <c:v>30</c:v>
                </c:pt>
                <c:pt idx="20">
                  <c:v>0</c:v>
                </c:pt>
                <c:pt idx="21" formatCode="General">
                  <c:v>10</c:v>
                </c:pt>
                <c:pt idx="22">
                  <c:v>0</c:v>
                </c:pt>
                <c:pt idx="23" formatCode="General">
                  <c:v>10</c:v>
                </c:pt>
                <c:pt idx="24">
                  <c:v>0</c:v>
                </c:pt>
                <c:pt idx="25" formatCode="General">
                  <c:v>10</c:v>
                </c:pt>
                <c:pt idx="26">
                  <c:v>0</c:v>
                </c:pt>
                <c:pt idx="27">
                  <c:v>0</c:v>
                </c:pt>
                <c:pt idx="28" formatCode="General">
                  <c:v>0</c:v>
                </c:pt>
                <c:pt idx="29">
                  <c:v>0</c:v>
                </c:pt>
                <c:pt idx="30" formatCode="General">
                  <c:v>10</c:v>
                </c:pt>
                <c:pt idx="31">
                  <c:v>0</c:v>
                </c:pt>
                <c:pt idx="32" formatCode="General">
                  <c:v>5</c:v>
                </c:pt>
                <c:pt idx="33" formatCode="General">
                  <c:v>5</c:v>
                </c:pt>
                <c:pt idx="34" formatCode="General">
                  <c:v>10</c:v>
                </c:pt>
                <c:pt idx="35" formatCode="General">
                  <c:v>10</c:v>
                </c:pt>
                <c:pt idx="36" formatCode="General">
                  <c:v>10</c:v>
                </c:pt>
                <c:pt idx="37" formatCode="General">
                  <c:v>10</c:v>
                </c:pt>
                <c:pt idx="38" formatCode="General">
                  <c:v>10</c:v>
                </c:pt>
                <c:pt idx="39" formatCode="General">
                  <c:v>1</c:v>
                </c:pt>
                <c:pt idx="40" formatCode="General">
                  <c:v>10</c:v>
                </c:pt>
                <c:pt idx="41" formatCode="General">
                  <c:v>1</c:v>
                </c:pt>
                <c:pt idx="42" formatCode="General">
                  <c:v>5</c:v>
                </c:pt>
                <c:pt idx="43">
                  <c:v>20</c:v>
                </c:pt>
                <c:pt idx="44" formatCode="General">
                  <c:v>1</c:v>
                </c:pt>
                <c:pt idx="45" formatCode="General">
                  <c:v>1</c:v>
                </c:pt>
                <c:pt idx="46" formatCode="General">
                  <c:v>10</c:v>
                </c:pt>
                <c:pt idx="47">
                  <c:v>5</c:v>
                </c:pt>
                <c:pt idx="48" formatCode="General">
                  <c:v>1</c:v>
                </c:pt>
                <c:pt idx="49">
                  <c:v>20</c:v>
                </c:pt>
                <c:pt idx="50" formatCode="General">
                  <c:v>5</c:v>
                </c:pt>
                <c:pt idx="51" formatCode="General">
                  <c:v>0</c:v>
                </c:pt>
                <c:pt idx="52">
                  <c:v>5</c:v>
                </c:pt>
                <c:pt idx="53">
                  <c:v>15</c:v>
                </c:pt>
                <c:pt idx="54">
                  <c:v>10</c:v>
                </c:pt>
                <c:pt idx="55">
                  <c:v>5</c:v>
                </c:pt>
                <c:pt idx="56">
                  <c:v>5</c:v>
                </c:pt>
                <c:pt idx="57">
                  <c:v>10</c:v>
                </c:pt>
                <c:pt idx="58">
                  <c:v>10</c:v>
                </c:pt>
                <c:pt idx="59">
                  <c:v>10</c:v>
                </c:pt>
                <c:pt idx="60">
                  <c:v>5</c:v>
                </c:pt>
                <c:pt idx="61">
                  <c:v>10</c:v>
                </c:pt>
                <c:pt idx="62">
                  <c:v>10</c:v>
                </c:pt>
                <c:pt idx="63">
                  <c:v>10</c:v>
                </c:pt>
                <c:pt idx="64">
                  <c:v>5</c:v>
                </c:pt>
                <c:pt idx="65">
                  <c:v>5</c:v>
                </c:pt>
                <c:pt idx="66">
                  <c:v>10</c:v>
                </c:pt>
                <c:pt idx="67">
                  <c:v>20</c:v>
                </c:pt>
                <c:pt idx="68">
                  <c:v>5</c:v>
                </c:pt>
                <c:pt idx="69">
                  <c:v>5</c:v>
                </c:pt>
                <c:pt idx="70" formatCode="General">
                  <c:v>1</c:v>
                </c:pt>
                <c:pt idx="71">
                  <c:v>5</c:v>
                </c:pt>
                <c:pt idx="72" formatCode="General">
                  <c:v>1</c:v>
                </c:pt>
                <c:pt idx="73">
                  <c:v>5</c:v>
                </c:pt>
                <c:pt idx="74">
                  <c:v>20</c:v>
                </c:pt>
                <c:pt idx="75">
                  <c:v>10</c:v>
                </c:pt>
                <c:pt idx="76">
                  <c:v>5</c:v>
                </c:pt>
                <c:pt idx="77">
                  <c:v>10</c:v>
                </c:pt>
              </c:numCache>
            </c:numRef>
          </c:val>
          <c:extLst>
            <c:ext xmlns:c16="http://schemas.microsoft.com/office/drawing/2014/chart" uri="{C3380CC4-5D6E-409C-BE32-E72D297353CC}">
              <c16:uniqueId val="{00000001-F215-437C-B778-C69CF4626EE8}"/>
            </c:ext>
          </c:extLst>
        </c:ser>
        <c:ser>
          <c:idx val="2"/>
          <c:order val="2"/>
          <c:tx>
            <c:strRef>
              <c:f>'Air Point 10'!$N$13</c:f>
              <c:strCache>
                <c:ptCount val="1"/>
                <c:pt idx="0">
                  <c:v>Fibrous Material
Polysaccharide Slime
( % )</c:v>
                </c:pt>
              </c:strCache>
            </c:strRef>
          </c:tx>
          <c:spPr>
            <a:solidFill>
              <a:schemeClr val="accent4"/>
            </a:solidFill>
          </c:spPr>
          <c:invertIfNegative val="0"/>
          <c:cat>
            <c:numRef>
              <c:f>'Air Point 10'!$B$14:$B$91</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10'!$N$14:$N$91</c:f>
              <c:numCache>
                <c:formatCode>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formatCode="General">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formatCode="General">
                  <c:v>0</c:v>
                </c:pt>
                <c:pt idx="52">
                  <c:v>0</c:v>
                </c:pt>
                <c:pt idx="53">
                  <c:v>0</c:v>
                </c:pt>
                <c:pt idx="54">
                  <c:v>0</c:v>
                </c:pt>
                <c:pt idx="55">
                  <c:v>0</c:v>
                </c:pt>
                <c:pt idx="56">
                  <c:v>0</c:v>
                </c:pt>
                <c:pt idx="57">
                  <c:v>10</c:v>
                </c:pt>
                <c:pt idx="58">
                  <c:v>40</c:v>
                </c:pt>
                <c:pt idx="59">
                  <c:v>20</c:v>
                </c:pt>
                <c:pt idx="60">
                  <c:v>0</c:v>
                </c:pt>
                <c:pt idx="61">
                  <c:v>25</c:v>
                </c:pt>
                <c:pt idx="62">
                  <c:v>15</c:v>
                </c:pt>
                <c:pt idx="63">
                  <c:v>0</c:v>
                </c:pt>
                <c:pt idx="64">
                  <c:v>20</c:v>
                </c:pt>
                <c:pt idx="65">
                  <c:v>10</c:v>
                </c:pt>
                <c:pt idx="66">
                  <c:v>0</c:v>
                </c:pt>
                <c:pt idx="67">
                  <c:v>10</c:v>
                </c:pt>
                <c:pt idx="68">
                  <c:v>10</c:v>
                </c:pt>
                <c:pt idx="69">
                  <c:v>30</c:v>
                </c:pt>
                <c:pt idx="70">
                  <c:v>10</c:v>
                </c:pt>
                <c:pt idx="71">
                  <c:v>60</c:v>
                </c:pt>
                <c:pt idx="72">
                  <c:v>0</c:v>
                </c:pt>
                <c:pt idx="73">
                  <c:v>20</c:v>
                </c:pt>
                <c:pt idx="74">
                  <c:v>20</c:v>
                </c:pt>
                <c:pt idx="75">
                  <c:v>0</c:v>
                </c:pt>
                <c:pt idx="76">
                  <c:v>0</c:v>
                </c:pt>
                <c:pt idx="77">
                  <c:v>0</c:v>
                </c:pt>
              </c:numCache>
            </c:numRef>
          </c:val>
          <c:extLst>
            <c:ext xmlns:c16="http://schemas.microsoft.com/office/drawing/2014/chart" uri="{C3380CC4-5D6E-409C-BE32-E72D297353CC}">
              <c16:uniqueId val="{00000002-F215-437C-B778-C69CF4626EE8}"/>
            </c:ext>
          </c:extLst>
        </c:ser>
        <c:ser>
          <c:idx val="3"/>
          <c:order val="3"/>
          <c:tx>
            <c:strRef>
              <c:f>'Air Point 10'!$O$13</c:f>
              <c:strCache>
                <c:ptCount val="1"/>
                <c:pt idx="0">
                  <c:v>Metallic
( % )</c:v>
                </c:pt>
              </c:strCache>
            </c:strRef>
          </c:tx>
          <c:spPr>
            <a:solidFill>
              <a:srgbClr val="7F9C90"/>
            </a:solidFill>
          </c:spPr>
          <c:invertIfNegative val="0"/>
          <c:cat>
            <c:numRef>
              <c:f>'Air Point 10'!$B$14:$B$91</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10'!$O$14:$O$91</c:f>
              <c:numCache>
                <c:formatCode>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formatCode="General">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formatCode="General">
                  <c:v>0</c:v>
                </c:pt>
                <c:pt idx="52">
                  <c:v>5</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5</c:v>
                </c:pt>
                <c:pt idx="68">
                  <c:v>0</c:v>
                </c:pt>
                <c:pt idx="69">
                  <c:v>0</c:v>
                </c:pt>
                <c:pt idx="70">
                  <c:v>0</c:v>
                </c:pt>
                <c:pt idx="71">
                  <c:v>0</c:v>
                </c:pt>
                <c:pt idx="72">
                  <c:v>40</c:v>
                </c:pt>
                <c:pt idx="73">
                  <c:v>0</c:v>
                </c:pt>
                <c:pt idx="74">
                  <c:v>0</c:v>
                </c:pt>
                <c:pt idx="75">
                  <c:v>0</c:v>
                </c:pt>
                <c:pt idx="76">
                  <c:v>0</c:v>
                </c:pt>
                <c:pt idx="77">
                  <c:v>0</c:v>
                </c:pt>
              </c:numCache>
            </c:numRef>
          </c:val>
          <c:extLst>
            <c:ext xmlns:c16="http://schemas.microsoft.com/office/drawing/2014/chart" uri="{C3380CC4-5D6E-409C-BE32-E72D297353CC}">
              <c16:uniqueId val="{00000003-F215-437C-B778-C69CF4626EE8}"/>
            </c:ext>
          </c:extLst>
        </c:ser>
        <c:ser>
          <c:idx val="4"/>
          <c:order val="4"/>
          <c:tx>
            <c:strRef>
              <c:f>'Air Point 10'!$P$13</c:f>
              <c:strCache>
                <c:ptCount val="1"/>
                <c:pt idx="0">
                  <c:v>Foam/Rubber
( % )</c:v>
                </c:pt>
              </c:strCache>
            </c:strRef>
          </c:tx>
          <c:invertIfNegative val="0"/>
          <c:cat>
            <c:numRef>
              <c:f>'Air Point 10'!$B$14:$B$91</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10'!$P$14:$P$91</c:f>
              <c:numCache>
                <c:formatCode>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formatCode="General">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formatCode="General">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extLst>
            <c:ext xmlns:c16="http://schemas.microsoft.com/office/drawing/2014/chart" uri="{C3380CC4-5D6E-409C-BE32-E72D297353CC}">
              <c16:uniqueId val="{00000004-F215-437C-B778-C69CF4626EE8}"/>
            </c:ext>
          </c:extLst>
        </c:ser>
        <c:ser>
          <c:idx val="5"/>
          <c:order val="5"/>
          <c:tx>
            <c:strRef>
              <c:f>'Air Point 10'!$Q$13</c:f>
              <c:strCache>
                <c:ptCount val="1"/>
                <c:pt idx="0">
                  <c:v>Insect
( % )</c:v>
                </c:pt>
              </c:strCache>
            </c:strRef>
          </c:tx>
          <c:spPr>
            <a:solidFill>
              <a:schemeClr val="accent2"/>
            </a:solidFill>
          </c:spPr>
          <c:invertIfNegative val="0"/>
          <c:cat>
            <c:numRef>
              <c:f>'Air Point 10'!$B$14:$B$91</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10'!$Q$14:$Q$91</c:f>
              <c:numCache>
                <c:formatCode>General</c:formatCode>
                <c:ptCount val="78"/>
                <c:pt idx="0" formatCode="0">
                  <c:v>95</c:v>
                </c:pt>
                <c:pt idx="1">
                  <c:v>40</c:v>
                </c:pt>
                <c:pt idx="2">
                  <c:v>70</c:v>
                </c:pt>
                <c:pt idx="3">
                  <c:v>10</c:v>
                </c:pt>
                <c:pt idx="4">
                  <c:v>25</c:v>
                </c:pt>
                <c:pt idx="5">
                  <c:v>70</c:v>
                </c:pt>
                <c:pt idx="6">
                  <c:v>90</c:v>
                </c:pt>
                <c:pt idx="7" formatCode="0">
                  <c:v>20</c:v>
                </c:pt>
                <c:pt idx="8" formatCode="0">
                  <c:v>70</c:v>
                </c:pt>
                <c:pt idx="9" formatCode="0">
                  <c:v>30</c:v>
                </c:pt>
                <c:pt idx="10">
                  <c:v>15</c:v>
                </c:pt>
                <c:pt idx="11">
                  <c:v>10</c:v>
                </c:pt>
                <c:pt idx="12">
                  <c:v>30</c:v>
                </c:pt>
                <c:pt idx="13" formatCode="0">
                  <c:v>0</c:v>
                </c:pt>
                <c:pt idx="14" formatCode="0">
                  <c:v>20</c:v>
                </c:pt>
                <c:pt idx="15" formatCode="0">
                  <c:v>35</c:v>
                </c:pt>
                <c:pt idx="16" formatCode="0">
                  <c:v>45</c:v>
                </c:pt>
                <c:pt idx="17" formatCode="0">
                  <c:v>20</c:v>
                </c:pt>
                <c:pt idx="18" formatCode="0">
                  <c:v>75</c:v>
                </c:pt>
                <c:pt idx="19" formatCode="0">
                  <c:v>20</c:v>
                </c:pt>
                <c:pt idx="20" formatCode="0">
                  <c:v>0</c:v>
                </c:pt>
                <c:pt idx="21">
                  <c:v>40</c:v>
                </c:pt>
                <c:pt idx="22">
                  <c:v>80</c:v>
                </c:pt>
                <c:pt idx="23">
                  <c:v>40</c:v>
                </c:pt>
                <c:pt idx="24" formatCode="0">
                  <c:v>30</c:v>
                </c:pt>
                <c:pt idx="25">
                  <c:v>10</c:v>
                </c:pt>
                <c:pt idx="26">
                  <c:v>15</c:v>
                </c:pt>
                <c:pt idx="27">
                  <c:v>80</c:v>
                </c:pt>
                <c:pt idx="28">
                  <c:v>0</c:v>
                </c:pt>
                <c:pt idx="29">
                  <c:v>80</c:v>
                </c:pt>
                <c:pt idx="30">
                  <c:v>10</c:v>
                </c:pt>
                <c:pt idx="31">
                  <c:v>70</c:v>
                </c:pt>
                <c:pt idx="32">
                  <c:v>5</c:v>
                </c:pt>
                <c:pt idx="33">
                  <c:v>5</c:v>
                </c:pt>
                <c:pt idx="34" formatCode="0">
                  <c:v>0</c:v>
                </c:pt>
                <c:pt idx="35" formatCode="0">
                  <c:v>0</c:v>
                </c:pt>
                <c:pt idx="36">
                  <c:v>20</c:v>
                </c:pt>
                <c:pt idx="37">
                  <c:v>50</c:v>
                </c:pt>
                <c:pt idx="38">
                  <c:v>20</c:v>
                </c:pt>
                <c:pt idx="39" formatCode="0">
                  <c:v>25</c:v>
                </c:pt>
                <c:pt idx="40">
                  <c:v>30</c:v>
                </c:pt>
                <c:pt idx="41">
                  <c:v>35</c:v>
                </c:pt>
                <c:pt idx="42">
                  <c:v>15</c:v>
                </c:pt>
                <c:pt idx="43">
                  <c:v>15</c:v>
                </c:pt>
                <c:pt idx="44">
                  <c:v>1</c:v>
                </c:pt>
                <c:pt idx="45" formatCode="0">
                  <c:v>80</c:v>
                </c:pt>
                <c:pt idx="46" formatCode="0">
                  <c:v>25</c:v>
                </c:pt>
                <c:pt idx="47" formatCode="0">
                  <c:v>65</c:v>
                </c:pt>
                <c:pt idx="48" formatCode="0">
                  <c:v>25</c:v>
                </c:pt>
                <c:pt idx="49" formatCode="0">
                  <c:v>20</c:v>
                </c:pt>
                <c:pt idx="50" formatCode="0">
                  <c:v>10</c:v>
                </c:pt>
                <c:pt idx="51">
                  <c:v>0</c:v>
                </c:pt>
                <c:pt idx="52" formatCode="0">
                  <c:v>20</c:v>
                </c:pt>
                <c:pt idx="53" formatCode="0">
                  <c:v>15</c:v>
                </c:pt>
                <c:pt idx="54" formatCode="0">
                  <c:v>30</c:v>
                </c:pt>
                <c:pt idx="55" formatCode="0">
                  <c:v>25</c:v>
                </c:pt>
                <c:pt idx="56" formatCode="0">
                  <c:v>10</c:v>
                </c:pt>
                <c:pt idx="57" formatCode="0">
                  <c:v>15</c:v>
                </c:pt>
                <c:pt idx="58" formatCode="0">
                  <c:v>20</c:v>
                </c:pt>
                <c:pt idx="59" formatCode="0">
                  <c:v>25</c:v>
                </c:pt>
                <c:pt idx="60" formatCode="0">
                  <c:v>30</c:v>
                </c:pt>
                <c:pt idx="61" formatCode="0">
                  <c:v>20</c:v>
                </c:pt>
                <c:pt idx="62" formatCode="0">
                  <c:v>30</c:v>
                </c:pt>
                <c:pt idx="63" formatCode="0">
                  <c:v>15</c:v>
                </c:pt>
                <c:pt idx="64" formatCode="0">
                  <c:v>15</c:v>
                </c:pt>
                <c:pt idx="65" formatCode="0">
                  <c:v>15</c:v>
                </c:pt>
                <c:pt idx="66">
                  <c:v>1</c:v>
                </c:pt>
                <c:pt idx="67">
                  <c:v>1</c:v>
                </c:pt>
                <c:pt idx="68" formatCode="0">
                  <c:v>15</c:v>
                </c:pt>
                <c:pt idx="69" formatCode="0">
                  <c:v>20</c:v>
                </c:pt>
                <c:pt idx="70">
                  <c:v>1</c:v>
                </c:pt>
                <c:pt idx="71">
                  <c:v>1</c:v>
                </c:pt>
                <c:pt idx="72">
                  <c:v>1</c:v>
                </c:pt>
                <c:pt idx="73" formatCode="0">
                  <c:v>10</c:v>
                </c:pt>
                <c:pt idx="74" formatCode="0">
                  <c:v>20</c:v>
                </c:pt>
                <c:pt idx="75" formatCode="0">
                  <c:v>20</c:v>
                </c:pt>
                <c:pt idx="76" formatCode="0">
                  <c:v>5</c:v>
                </c:pt>
                <c:pt idx="77" formatCode="0">
                  <c:v>10</c:v>
                </c:pt>
              </c:numCache>
            </c:numRef>
          </c:val>
          <c:extLst>
            <c:ext xmlns:c16="http://schemas.microsoft.com/office/drawing/2014/chart" uri="{C3380CC4-5D6E-409C-BE32-E72D297353CC}">
              <c16:uniqueId val="{00000005-F215-437C-B778-C69CF4626EE8}"/>
            </c:ext>
          </c:extLst>
        </c:ser>
        <c:ser>
          <c:idx val="6"/>
          <c:order val="6"/>
          <c:tx>
            <c:strRef>
              <c:f>'Air Point 10'!$R$13</c:f>
              <c:strCache>
                <c:ptCount val="1"/>
                <c:pt idx="0">
                  <c:v>Vegetation
( % )</c:v>
                </c:pt>
              </c:strCache>
            </c:strRef>
          </c:tx>
          <c:spPr>
            <a:solidFill>
              <a:schemeClr val="bg2"/>
            </a:solidFill>
          </c:spPr>
          <c:invertIfNegative val="0"/>
          <c:cat>
            <c:numRef>
              <c:f>'Air Point 10'!$B$14:$B$91</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10'!$R$14:$R$91</c:f>
              <c:numCache>
                <c:formatCode>0</c:formatCode>
                <c:ptCount val="78"/>
                <c:pt idx="0">
                  <c:v>0</c:v>
                </c:pt>
                <c:pt idx="1">
                  <c:v>0</c:v>
                </c:pt>
                <c:pt idx="2">
                  <c:v>0</c:v>
                </c:pt>
                <c:pt idx="3" formatCode="General">
                  <c:v>10</c:v>
                </c:pt>
                <c:pt idx="4">
                  <c:v>20</c:v>
                </c:pt>
                <c:pt idx="5" formatCode="General">
                  <c:v>15</c:v>
                </c:pt>
                <c:pt idx="6">
                  <c:v>0</c:v>
                </c:pt>
                <c:pt idx="7" formatCode="General">
                  <c:v>5</c:v>
                </c:pt>
                <c:pt idx="8" formatCode="General">
                  <c:v>5</c:v>
                </c:pt>
                <c:pt idx="9">
                  <c:v>50</c:v>
                </c:pt>
                <c:pt idx="10">
                  <c:v>30</c:v>
                </c:pt>
                <c:pt idx="11">
                  <c:v>60</c:v>
                </c:pt>
                <c:pt idx="12">
                  <c:v>50</c:v>
                </c:pt>
                <c:pt idx="13" formatCode="General">
                  <c:v>10</c:v>
                </c:pt>
                <c:pt idx="14" formatCode="General">
                  <c:v>40</c:v>
                </c:pt>
                <c:pt idx="15">
                  <c:v>50</c:v>
                </c:pt>
                <c:pt idx="16">
                  <c:v>45</c:v>
                </c:pt>
                <c:pt idx="17">
                  <c:v>30</c:v>
                </c:pt>
                <c:pt idx="18">
                  <c:v>20</c:v>
                </c:pt>
                <c:pt idx="19">
                  <c:v>35</c:v>
                </c:pt>
                <c:pt idx="20" formatCode="General">
                  <c:v>40</c:v>
                </c:pt>
                <c:pt idx="21" formatCode="General">
                  <c:v>40</c:v>
                </c:pt>
                <c:pt idx="22" formatCode="General">
                  <c:v>10</c:v>
                </c:pt>
                <c:pt idx="23" formatCode="General">
                  <c:v>10</c:v>
                </c:pt>
                <c:pt idx="24" formatCode="General">
                  <c:v>10</c:v>
                </c:pt>
                <c:pt idx="25" formatCode="General">
                  <c:v>10</c:v>
                </c:pt>
                <c:pt idx="26">
                  <c:v>0</c:v>
                </c:pt>
                <c:pt idx="27" formatCode="General">
                  <c:v>10</c:v>
                </c:pt>
                <c:pt idx="28" formatCode="General">
                  <c:v>0</c:v>
                </c:pt>
                <c:pt idx="29" formatCode="General">
                  <c:v>10</c:v>
                </c:pt>
                <c:pt idx="30" formatCode="General">
                  <c:v>70</c:v>
                </c:pt>
                <c:pt idx="31" formatCode="General">
                  <c:v>20</c:v>
                </c:pt>
                <c:pt idx="32" formatCode="General">
                  <c:v>65</c:v>
                </c:pt>
                <c:pt idx="33" formatCode="General">
                  <c:v>20</c:v>
                </c:pt>
                <c:pt idx="34" formatCode="General">
                  <c:v>80</c:v>
                </c:pt>
                <c:pt idx="35" formatCode="General">
                  <c:v>80</c:v>
                </c:pt>
                <c:pt idx="36" formatCode="General">
                  <c:v>60</c:v>
                </c:pt>
                <c:pt idx="37" formatCode="General">
                  <c:v>25</c:v>
                </c:pt>
                <c:pt idx="38" formatCode="General">
                  <c:v>65</c:v>
                </c:pt>
                <c:pt idx="39" formatCode="General">
                  <c:v>70</c:v>
                </c:pt>
                <c:pt idx="40" formatCode="General">
                  <c:v>30</c:v>
                </c:pt>
                <c:pt idx="41" formatCode="General">
                  <c:v>60</c:v>
                </c:pt>
                <c:pt idx="42" formatCode="General">
                  <c:v>40</c:v>
                </c:pt>
                <c:pt idx="43" formatCode="General">
                  <c:v>1</c:v>
                </c:pt>
                <c:pt idx="44" formatCode="General">
                  <c:v>40</c:v>
                </c:pt>
                <c:pt idx="45" formatCode="General">
                  <c:v>10</c:v>
                </c:pt>
                <c:pt idx="46" formatCode="General">
                  <c:v>55</c:v>
                </c:pt>
                <c:pt idx="47" formatCode="General">
                  <c:v>20</c:v>
                </c:pt>
                <c:pt idx="48">
                  <c:v>65</c:v>
                </c:pt>
                <c:pt idx="49" formatCode="General">
                  <c:v>50</c:v>
                </c:pt>
                <c:pt idx="50" formatCode="General">
                  <c:v>40</c:v>
                </c:pt>
                <c:pt idx="51" formatCode="General">
                  <c:v>0</c:v>
                </c:pt>
                <c:pt idx="52">
                  <c:v>20</c:v>
                </c:pt>
                <c:pt idx="53">
                  <c:v>30</c:v>
                </c:pt>
                <c:pt idx="54">
                  <c:v>30</c:v>
                </c:pt>
                <c:pt idx="55">
                  <c:v>25</c:v>
                </c:pt>
                <c:pt idx="56">
                  <c:v>60</c:v>
                </c:pt>
                <c:pt idx="57">
                  <c:v>20</c:v>
                </c:pt>
                <c:pt idx="58">
                  <c:v>20</c:v>
                </c:pt>
                <c:pt idx="59">
                  <c:v>25</c:v>
                </c:pt>
                <c:pt idx="60">
                  <c:v>45</c:v>
                </c:pt>
                <c:pt idx="61">
                  <c:v>20</c:v>
                </c:pt>
                <c:pt idx="62">
                  <c:v>15</c:v>
                </c:pt>
                <c:pt idx="63">
                  <c:v>15</c:v>
                </c:pt>
                <c:pt idx="64">
                  <c:v>50</c:v>
                </c:pt>
                <c:pt idx="65">
                  <c:v>10</c:v>
                </c:pt>
                <c:pt idx="66">
                  <c:v>70</c:v>
                </c:pt>
                <c:pt idx="67">
                  <c:v>30</c:v>
                </c:pt>
                <c:pt idx="68">
                  <c:v>10</c:v>
                </c:pt>
                <c:pt idx="69">
                  <c:v>30</c:v>
                </c:pt>
                <c:pt idx="70">
                  <c:v>20</c:v>
                </c:pt>
                <c:pt idx="71">
                  <c:v>15</c:v>
                </c:pt>
                <c:pt idx="72">
                  <c:v>40</c:v>
                </c:pt>
                <c:pt idx="73">
                  <c:v>10</c:v>
                </c:pt>
                <c:pt idx="74">
                  <c:v>20</c:v>
                </c:pt>
                <c:pt idx="75" formatCode="General">
                  <c:v>1</c:v>
                </c:pt>
                <c:pt idx="76" formatCode="General">
                  <c:v>1</c:v>
                </c:pt>
                <c:pt idx="77">
                  <c:v>10</c:v>
                </c:pt>
              </c:numCache>
            </c:numRef>
          </c:val>
          <c:extLst>
            <c:ext xmlns:c16="http://schemas.microsoft.com/office/drawing/2014/chart" uri="{C3380CC4-5D6E-409C-BE32-E72D297353CC}">
              <c16:uniqueId val="{00000006-F215-437C-B778-C69CF4626EE8}"/>
            </c:ext>
          </c:extLst>
        </c:ser>
        <c:dLbls>
          <c:showLegendKey val="0"/>
          <c:showVal val="0"/>
          <c:showCatName val="0"/>
          <c:showSerName val="0"/>
          <c:showPercent val="0"/>
          <c:showBubbleSize val="0"/>
        </c:dLbls>
        <c:gapWidth val="150"/>
        <c:overlap val="100"/>
        <c:axId val="273636456"/>
        <c:axId val="273636848"/>
      </c:barChart>
      <c:catAx>
        <c:axId val="27363645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3636848"/>
        <c:crosses val="autoZero"/>
        <c:auto val="0"/>
        <c:lblAlgn val="ctr"/>
        <c:lblOffset val="100"/>
        <c:noMultiLvlLbl val="0"/>
      </c:catAx>
      <c:valAx>
        <c:axId val="273636848"/>
        <c:scaling>
          <c:orientation val="minMax"/>
        </c:scaling>
        <c:delete val="0"/>
        <c:axPos val="l"/>
        <c:majorGridlines>
          <c:spPr>
            <a:ln>
              <a:solidFill>
                <a:srgbClr val="989B9C"/>
              </a:solidFill>
            </a:ln>
          </c:spPr>
        </c:majorGridlines>
        <c:numFmt formatCode="0%" sourceLinked="1"/>
        <c:majorTickMark val="out"/>
        <c:minorTickMark val="none"/>
        <c:tickLblPos val="nextTo"/>
        <c:spPr>
          <a:ln>
            <a:noFill/>
          </a:ln>
        </c:spPr>
        <c:txPr>
          <a:bodyPr/>
          <a:lstStyle/>
          <a:p>
            <a:pPr>
              <a:defRPr>
                <a:solidFill>
                  <a:schemeClr val="bg1">
                    <a:lumMod val="50000"/>
                  </a:schemeClr>
                </a:solidFill>
              </a:defRPr>
            </a:pPr>
            <a:endParaRPr lang="en-US"/>
          </a:p>
        </c:txPr>
        <c:crossAx val="27363645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legendEntry>
        <c:idx val="5"/>
        <c:txPr>
          <a:bodyPr/>
          <a:lstStyle/>
          <a:p>
            <a:pPr>
              <a:defRPr>
                <a:solidFill>
                  <a:sysClr val="windowText" lastClr="000000"/>
                </a:solidFill>
              </a:defRPr>
            </a:pPr>
            <a:endParaRPr lang="en-US"/>
          </a:p>
        </c:txPr>
      </c:legendEntry>
      <c:legendEntry>
        <c:idx val="6"/>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12'!$E$10</c:f>
              <c:strCache>
                <c:ptCount val="1"/>
                <c:pt idx="0">
                  <c:v>Ash</c:v>
                </c:pt>
              </c:strCache>
            </c:strRef>
          </c:tx>
          <c:spPr>
            <a:solidFill>
              <a:schemeClr val="tx1"/>
            </a:solidFill>
          </c:spPr>
          <c:invertIfNegative val="0"/>
          <c:cat>
            <c:numRef>
              <c:f>'Air Point 12'!$B$11:$B$88</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12'!$E$11:$E$88</c:f>
              <c:numCache>
                <c:formatCode>General</c:formatCode>
                <c:ptCount val="78"/>
                <c:pt idx="0">
                  <c:v>0.9</c:v>
                </c:pt>
                <c:pt idx="1">
                  <c:v>0.6</c:v>
                </c:pt>
                <c:pt idx="2">
                  <c:v>1.4</c:v>
                </c:pt>
                <c:pt idx="3">
                  <c:v>0.6</c:v>
                </c:pt>
                <c:pt idx="4">
                  <c:v>0.5</c:v>
                </c:pt>
                <c:pt idx="5">
                  <c:v>0.4</c:v>
                </c:pt>
                <c:pt idx="6">
                  <c:v>0.4</c:v>
                </c:pt>
                <c:pt idx="7">
                  <c:v>0.1</c:v>
                </c:pt>
                <c:pt idx="8">
                  <c:v>0.7</c:v>
                </c:pt>
                <c:pt idx="9">
                  <c:v>1</c:v>
                </c:pt>
                <c:pt idx="10">
                  <c:v>0.8</c:v>
                </c:pt>
                <c:pt idx="11">
                  <c:v>1.1000000000000001</c:v>
                </c:pt>
                <c:pt idx="12">
                  <c:v>1.1000000000000001</c:v>
                </c:pt>
                <c:pt idx="13">
                  <c:v>2.1</c:v>
                </c:pt>
                <c:pt idx="14">
                  <c:v>0.9</c:v>
                </c:pt>
                <c:pt idx="15">
                  <c:v>0.8</c:v>
                </c:pt>
                <c:pt idx="16">
                  <c:v>0.5</c:v>
                </c:pt>
                <c:pt idx="17">
                  <c:v>0.6</c:v>
                </c:pt>
                <c:pt idx="18">
                  <c:v>0.3</c:v>
                </c:pt>
                <c:pt idx="19">
                  <c:v>0.4</c:v>
                </c:pt>
                <c:pt idx="20">
                  <c:v>0</c:v>
                </c:pt>
                <c:pt idx="21">
                  <c:v>1.4</c:v>
                </c:pt>
                <c:pt idx="22">
                  <c:v>1.3</c:v>
                </c:pt>
                <c:pt idx="23">
                  <c:v>1.6</c:v>
                </c:pt>
                <c:pt idx="24">
                  <c:v>0.7</c:v>
                </c:pt>
                <c:pt idx="25">
                  <c:v>1</c:v>
                </c:pt>
                <c:pt idx="26">
                  <c:v>0.6</c:v>
                </c:pt>
                <c:pt idx="27">
                  <c:v>0.3</c:v>
                </c:pt>
                <c:pt idx="28">
                  <c:v>0.2</c:v>
                </c:pt>
                <c:pt idx="29">
                  <c:v>0.2</c:v>
                </c:pt>
                <c:pt idx="30">
                  <c:v>0.4</c:v>
                </c:pt>
                <c:pt idx="31">
                  <c:v>0.2</c:v>
                </c:pt>
                <c:pt idx="32">
                  <c:v>1.2</c:v>
                </c:pt>
                <c:pt idx="33">
                  <c:v>2.4</c:v>
                </c:pt>
                <c:pt idx="34">
                  <c:v>0.4</c:v>
                </c:pt>
                <c:pt idx="35">
                  <c:v>1</c:v>
                </c:pt>
                <c:pt idx="36">
                  <c:v>0.5</c:v>
                </c:pt>
                <c:pt idx="37">
                  <c:v>0.4</c:v>
                </c:pt>
                <c:pt idx="38">
                  <c:v>0.5</c:v>
                </c:pt>
                <c:pt idx="39">
                  <c:v>0.4</c:v>
                </c:pt>
                <c:pt idx="40">
                  <c:v>0.2</c:v>
                </c:pt>
                <c:pt idx="41">
                  <c:v>0.2</c:v>
                </c:pt>
                <c:pt idx="42">
                  <c:v>0.2</c:v>
                </c:pt>
                <c:pt idx="43">
                  <c:v>0.2</c:v>
                </c:pt>
                <c:pt idx="44">
                  <c:v>0.4</c:v>
                </c:pt>
                <c:pt idx="45">
                  <c:v>0.3</c:v>
                </c:pt>
                <c:pt idx="46">
                  <c:v>1</c:v>
                </c:pt>
                <c:pt idx="47">
                  <c:v>0.5</c:v>
                </c:pt>
                <c:pt idx="48">
                  <c:v>0.8</c:v>
                </c:pt>
                <c:pt idx="49">
                  <c:v>4.2</c:v>
                </c:pt>
                <c:pt idx="50">
                  <c:v>0.6</c:v>
                </c:pt>
                <c:pt idx="51">
                  <c:v>0.3</c:v>
                </c:pt>
                <c:pt idx="52">
                  <c:v>0.3</c:v>
                </c:pt>
                <c:pt idx="53">
                  <c:v>0.2</c:v>
                </c:pt>
                <c:pt idx="54">
                  <c:v>0.3</c:v>
                </c:pt>
                <c:pt idx="55">
                  <c:v>0.3</c:v>
                </c:pt>
                <c:pt idx="56">
                  <c:v>0.5</c:v>
                </c:pt>
                <c:pt idx="57">
                  <c:v>0.4</c:v>
                </c:pt>
                <c:pt idx="58">
                  <c:v>0.7</c:v>
                </c:pt>
                <c:pt idx="59">
                  <c:v>0.5</c:v>
                </c:pt>
                <c:pt idx="60">
                  <c:v>0.6</c:v>
                </c:pt>
                <c:pt idx="61">
                  <c:v>0.2</c:v>
                </c:pt>
                <c:pt idx="62">
                  <c:v>0.2</c:v>
                </c:pt>
                <c:pt idx="63">
                  <c:v>1.2</c:v>
                </c:pt>
                <c:pt idx="64">
                  <c:v>0.3</c:v>
                </c:pt>
                <c:pt idx="65">
                  <c:v>0.2</c:v>
                </c:pt>
                <c:pt idx="66">
                  <c:v>0.2</c:v>
                </c:pt>
                <c:pt idx="67">
                  <c:v>0.2</c:v>
                </c:pt>
                <c:pt idx="68">
                  <c:v>0.3</c:v>
                </c:pt>
                <c:pt idx="69">
                  <c:v>0.5</c:v>
                </c:pt>
                <c:pt idx="70">
                  <c:v>0.5</c:v>
                </c:pt>
                <c:pt idx="71">
                  <c:v>0.7</c:v>
                </c:pt>
                <c:pt idx="72">
                  <c:v>0.6</c:v>
                </c:pt>
                <c:pt idx="73">
                  <c:v>0.6</c:v>
                </c:pt>
                <c:pt idx="74">
                  <c:v>0.4</c:v>
                </c:pt>
                <c:pt idx="75">
                  <c:v>0.3</c:v>
                </c:pt>
                <c:pt idx="76">
                  <c:v>0.2</c:v>
                </c:pt>
                <c:pt idx="77">
                  <c:v>0.3</c:v>
                </c:pt>
              </c:numCache>
            </c:numRef>
          </c:val>
          <c:extLst>
            <c:ext xmlns:c16="http://schemas.microsoft.com/office/drawing/2014/chart" uri="{C3380CC4-5D6E-409C-BE32-E72D297353CC}">
              <c16:uniqueId val="{00000000-8481-4EA2-8E49-AA79084068E7}"/>
            </c:ext>
          </c:extLst>
        </c:ser>
        <c:dLbls>
          <c:showLegendKey val="0"/>
          <c:showVal val="0"/>
          <c:showCatName val="0"/>
          <c:showSerName val="0"/>
          <c:showPercent val="0"/>
          <c:showBubbleSize val="0"/>
        </c:dLbls>
        <c:gapWidth val="150"/>
        <c:axId val="273637632"/>
        <c:axId val="273638024"/>
      </c:barChart>
      <c:catAx>
        <c:axId val="27363763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3638024"/>
        <c:crosses val="autoZero"/>
        <c:auto val="0"/>
        <c:lblAlgn val="ctr"/>
        <c:lblOffset val="100"/>
        <c:noMultiLvlLbl val="0"/>
      </c:catAx>
      <c:valAx>
        <c:axId val="273638024"/>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363763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 Solids</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12'!$F$10</c:f>
              <c:strCache>
                <c:ptCount val="1"/>
                <c:pt idx="0">
                  <c:v>Combustible Solids</c:v>
                </c:pt>
              </c:strCache>
            </c:strRef>
          </c:tx>
          <c:spPr>
            <a:solidFill>
              <a:schemeClr val="tx1"/>
            </a:solidFill>
          </c:spPr>
          <c:invertIfNegative val="0"/>
          <c:cat>
            <c:numRef>
              <c:f>'Air Point 12'!$B$11:$B$88</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12'!$F$11:$F$88</c:f>
              <c:numCache>
                <c:formatCode>General</c:formatCode>
                <c:ptCount val="78"/>
                <c:pt idx="0">
                  <c:v>1.2</c:v>
                </c:pt>
                <c:pt idx="1">
                  <c:v>0.8</c:v>
                </c:pt>
                <c:pt idx="2">
                  <c:v>0.5</c:v>
                </c:pt>
                <c:pt idx="3">
                  <c:v>0.2</c:v>
                </c:pt>
                <c:pt idx="4">
                  <c:v>0.5</c:v>
                </c:pt>
                <c:pt idx="5">
                  <c:v>0.4</c:v>
                </c:pt>
                <c:pt idx="6">
                  <c:v>0.2</c:v>
                </c:pt>
                <c:pt idx="7">
                  <c:v>0.2</c:v>
                </c:pt>
                <c:pt idx="8">
                  <c:v>0.5</c:v>
                </c:pt>
                <c:pt idx="9">
                  <c:v>1.3</c:v>
                </c:pt>
                <c:pt idx="10">
                  <c:v>1.8</c:v>
                </c:pt>
                <c:pt idx="11">
                  <c:v>1.5</c:v>
                </c:pt>
                <c:pt idx="12">
                  <c:v>0.8</c:v>
                </c:pt>
                <c:pt idx="13">
                  <c:v>0.8</c:v>
                </c:pt>
                <c:pt idx="14">
                  <c:v>1.1000000000000001</c:v>
                </c:pt>
                <c:pt idx="15">
                  <c:v>0.7</c:v>
                </c:pt>
                <c:pt idx="16">
                  <c:v>0.6</c:v>
                </c:pt>
                <c:pt idx="17">
                  <c:v>1</c:v>
                </c:pt>
                <c:pt idx="18">
                  <c:v>0.3</c:v>
                </c:pt>
                <c:pt idx="19">
                  <c:v>1.4</c:v>
                </c:pt>
                <c:pt idx="20">
                  <c:v>0</c:v>
                </c:pt>
                <c:pt idx="21">
                  <c:v>1.2</c:v>
                </c:pt>
                <c:pt idx="22">
                  <c:v>2.8</c:v>
                </c:pt>
                <c:pt idx="23">
                  <c:v>2.8</c:v>
                </c:pt>
                <c:pt idx="24">
                  <c:v>0.1</c:v>
                </c:pt>
                <c:pt idx="25">
                  <c:v>0.5</c:v>
                </c:pt>
                <c:pt idx="26">
                  <c:v>0.5</c:v>
                </c:pt>
                <c:pt idx="27">
                  <c:v>0.3</c:v>
                </c:pt>
                <c:pt idx="28">
                  <c:v>0.2</c:v>
                </c:pt>
                <c:pt idx="29">
                  <c:v>0.2</c:v>
                </c:pt>
                <c:pt idx="30">
                  <c:v>0.7</c:v>
                </c:pt>
                <c:pt idx="31">
                  <c:v>0.5</c:v>
                </c:pt>
                <c:pt idx="32">
                  <c:v>0.8</c:v>
                </c:pt>
                <c:pt idx="33">
                  <c:v>0.9</c:v>
                </c:pt>
                <c:pt idx="34">
                  <c:v>0.9</c:v>
                </c:pt>
                <c:pt idx="35">
                  <c:v>5.9</c:v>
                </c:pt>
                <c:pt idx="36">
                  <c:v>0.6</c:v>
                </c:pt>
                <c:pt idx="37">
                  <c:v>0.9</c:v>
                </c:pt>
                <c:pt idx="38">
                  <c:v>0.3</c:v>
                </c:pt>
                <c:pt idx="39">
                  <c:v>0.2</c:v>
                </c:pt>
                <c:pt idx="40">
                  <c:v>0.1</c:v>
                </c:pt>
                <c:pt idx="41">
                  <c:v>0.5</c:v>
                </c:pt>
                <c:pt idx="42">
                  <c:v>0.2</c:v>
                </c:pt>
                <c:pt idx="43">
                  <c:v>0.1</c:v>
                </c:pt>
                <c:pt idx="44">
                  <c:v>0.2</c:v>
                </c:pt>
                <c:pt idx="45">
                  <c:v>0.5</c:v>
                </c:pt>
                <c:pt idx="46">
                  <c:v>1.4</c:v>
                </c:pt>
                <c:pt idx="47">
                  <c:v>1.1000000000000001</c:v>
                </c:pt>
                <c:pt idx="48">
                  <c:v>1</c:v>
                </c:pt>
                <c:pt idx="49">
                  <c:v>1.2</c:v>
                </c:pt>
                <c:pt idx="50">
                  <c:v>0.1</c:v>
                </c:pt>
                <c:pt idx="51">
                  <c:v>0.1</c:v>
                </c:pt>
                <c:pt idx="52">
                  <c:v>0.1</c:v>
                </c:pt>
                <c:pt idx="53">
                  <c:v>0.2</c:v>
                </c:pt>
                <c:pt idx="54">
                  <c:v>0.1</c:v>
                </c:pt>
                <c:pt idx="55">
                  <c:v>0.1</c:v>
                </c:pt>
                <c:pt idx="56">
                  <c:v>0.5</c:v>
                </c:pt>
                <c:pt idx="57">
                  <c:v>0.5</c:v>
                </c:pt>
                <c:pt idx="58">
                  <c:v>0.8</c:v>
                </c:pt>
                <c:pt idx="59">
                  <c:v>0.3</c:v>
                </c:pt>
                <c:pt idx="60">
                  <c:v>0.9</c:v>
                </c:pt>
                <c:pt idx="61">
                  <c:v>0.2</c:v>
                </c:pt>
                <c:pt idx="62">
                  <c:v>0.2</c:v>
                </c:pt>
                <c:pt idx="63">
                  <c:v>0.7</c:v>
                </c:pt>
                <c:pt idx="64">
                  <c:v>0.3</c:v>
                </c:pt>
                <c:pt idx="65">
                  <c:v>0.3</c:v>
                </c:pt>
                <c:pt idx="66">
                  <c:v>0.3</c:v>
                </c:pt>
                <c:pt idx="67">
                  <c:v>0.3</c:v>
                </c:pt>
                <c:pt idx="68">
                  <c:v>0.4</c:v>
                </c:pt>
                <c:pt idx="69">
                  <c:v>0.3</c:v>
                </c:pt>
                <c:pt idx="70">
                  <c:v>0.4</c:v>
                </c:pt>
                <c:pt idx="71">
                  <c:v>0.5</c:v>
                </c:pt>
                <c:pt idx="72">
                  <c:v>0.9</c:v>
                </c:pt>
                <c:pt idx="73">
                  <c:v>0.8</c:v>
                </c:pt>
                <c:pt idx="74">
                  <c:v>0.8</c:v>
                </c:pt>
                <c:pt idx="75">
                  <c:v>0.4</c:v>
                </c:pt>
                <c:pt idx="76">
                  <c:v>0.1</c:v>
                </c:pt>
                <c:pt idx="77">
                  <c:v>0.6</c:v>
                </c:pt>
              </c:numCache>
            </c:numRef>
          </c:val>
          <c:extLst>
            <c:ext xmlns:c16="http://schemas.microsoft.com/office/drawing/2014/chart" uri="{C3380CC4-5D6E-409C-BE32-E72D297353CC}">
              <c16:uniqueId val="{00000000-EE78-42EB-926E-E4234AE58F6A}"/>
            </c:ext>
          </c:extLst>
        </c:ser>
        <c:dLbls>
          <c:showLegendKey val="0"/>
          <c:showVal val="0"/>
          <c:showCatName val="0"/>
          <c:showSerName val="0"/>
          <c:showPercent val="0"/>
          <c:showBubbleSize val="0"/>
        </c:dLbls>
        <c:gapWidth val="150"/>
        <c:axId val="273638808"/>
        <c:axId val="273639200"/>
      </c:barChart>
      <c:catAx>
        <c:axId val="27363880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3639200"/>
        <c:crosses val="autoZero"/>
        <c:auto val="0"/>
        <c:lblAlgn val="ctr"/>
        <c:lblOffset val="100"/>
        <c:noMultiLvlLbl val="0"/>
      </c:catAx>
      <c:valAx>
        <c:axId val="273639200"/>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363880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 Solids</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12'!$G$10</c:f>
              <c:strCache>
                <c:ptCount val="1"/>
                <c:pt idx="0">
                  <c:v>Insoluble Solids</c:v>
                </c:pt>
              </c:strCache>
            </c:strRef>
          </c:tx>
          <c:spPr>
            <a:solidFill>
              <a:schemeClr val="tx1"/>
            </a:solidFill>
          </c:spPr>
          <c:invertIfNegative val="0"/>
          <c:cat>
            <c:numRef>
              <c:f>'Air Point 12'!$B$11:$B$88</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12'!$G$11:$G$88</c:f>
              <c:numCache>
                <c:formatCode>General</c:formatCode>
                <c:ptCount val="78"/>
                <c:pt idx="0">
                  <c:v>2.1</c:v>
                </c:pt>
                <c:pt idx="1">
                  <c:v>1.4</c:v>
                </c:pt>
                <c:pt idx="2">
                  <c:v>1.9</c:v>
                </c:pt>
                <c:pt idx="3">
                  <c:v>0.8</c:v>
                </c:pt>
                <c:pt idx="4">
                  <c:v>1</c:v>
                </c:pt>
                <c:pt idx="5">
                  <c:v>0.9</c:v>
                </c:pt>
                <c:pt idx="6">
                  <c:v>0.5</c:v>
                </c:pt>
                <c:pt idx="7">
                  <c:v>0.3</c:v>
                </c:pt>
                <c:pt idx="8">
                  <c:v>1.2</c:v>
                </c:pt>
                <c:pt idx="9">
                  <c:v>2.2999999999999998</c:v>
                </c:pt>
                <c:pt idx="10">
                  <c:v>2.6</c:v>
                </c:pt>
                <c:pt idx="11">
                  <c:v>2.6</c:v>
                </c:pt>
                <c:pt idx="12">
                  <c:v>1.9</c:v>
                </c:pt>
                <c:pt idx="13">
                  <c:v>2.9</c:v>
                </c:pt>
                <c:pt idx="14">
                  <c:v>2</c:v>
                </c:pt>
                <c:pt idx="15">
                  <c:v>1.5</c:v>
                </c:pt>
                <c:pt idx="16">
                  <c:v>1.1000000000000001</c:v>
                </c:pt>
                <c:pt idx="17">
                  <c:v>1.6</c:v>
                </c:pt>
                <c:pt idx="18">
                  <c:v>0.6</c:v>
                </c:pt>
                <c:pt idx="19">
                  <c:v>1.8</c:v>
                </c:pt>
                <c:pt idx="20">
                  <c:v>0</c:v>
                </c:pt>
                <c:pt idx="21">
                  <c:v>2.6</c:v>
                </c:pt>
                <c:pt idx="22">
                  <c:v>4.0999999999999996</c:v>
                </c:pt>
                <c:pt idx="23">
                  <c:v>4.4000000000000004</c:v>
                </c:pt>
                <c:pt idx="24">
                  <c:v>0.8</c:v>
                </c:pt>
                <c:pt idx="25">
                  <c:v>1.5</c:v>
                </c:pt>
                <c:pt idx="26">
                  <c:v>1.1000000000000001</c:v>
                </c:pt>
                <c:pt idx="27">
                  <c:v>0.6</c:v>
                </c:pt>
                <c:pt idx="28">
                  <c:v>0.4</c:v>
                </c:pt>
                <c:pt idx="29">
                  <c:v>0.4</c:v>
                </c:pt>
                <c:pt idx="30">
                  <c:v>1.1000000000000001</c:v>
                </c:pt>
                <c:pt idx="31">
                  <c:v>0.7</c:v>
                </c:pt>
                <c:pt idx="32">
                  <c:v>2</c:v>
                </c:pt>
                <c:pt idx="33">
                  <c:v>3.3</c:v>
                </c:pt>
                <c:pt idx="34">
                  <c:v>1.3</c:v>
                </c:pt>
                <c:pt idx="35">
                  <c:v>6.9</c:v>
                </c:pt>
                <c:pt idx="36">
                  <c:v>1.1000000000000001</c:v>
                </c:pt>
                <c:pt idx="37">
                  <c:v>1.3</c:v>
                </c:pt>
                <c:pt idx="38">
                  <c:v>0.8</c:v>
                </c:pt>
                <c:pt idx="39">
                  <c:v>0.6</c:v>
                </c:pt>
                <c:pt idx="40">
                  <c:v>0.3</c:v>
                </c:pt>
                <c:pt idx="41">
                  <c:v>0.7</c:v>
                </c:pt>
                <c:pt idx="42">
                  <c:v>0.4</c:v>
                </c:pt>
                <c:pt idx="43">
                  <c:v>0.2</c:v>
                </c:pt>
                <c:pt idx="44">
                  <c:v>0.6</c:v>
                </c:pt>
                <c:pt idx="45">
                  <c:v>0.8</c:v>
                </c:pt>
                <c:pt idx="46">
                  <c:v>2.4</c:v>
                </c:pt>
                <c:pt idx="47">
                  <c:v>1.6</c:v>
                </c:pt>
                <c:pt idx="48">
                  <c:v>1.8</c:v>
                </c:pt>
                <c:pt idx="49">
                  <c:v>5.4</c:v>
                </c:pt>
                <c:pt idx="50">
                  <c:v>0.7</c:v>
                </c:pt>
                <c:pt idx="51">
                  <c:v>0.4</c:v>
                </c:pt>
                <c:pt idx="52">
                  <c:v>0.4</c:v>
                </c:pt>
                <c:pt idx="53">
                  <c:v>0.4</c:v>
                </c:pt>
                <c:pt idx="54">
                  <c:v>0.4</c:v>
                </c:pt>
                <c:pt idx="55">
                  <c:v>0.4</c:v>
                </c:pt>
                <c:pt idx="56">
                  <c:v>1</c:v>
                </c:pt>
                <c:pt idx="57">
                  <c:v>0.9</c:v>
                </c:pt>
                <c:pt idx="58">
                  <c:v>1.5</c:v>
                </c:pt>
                <c:pt idx="59">
                  <c:v>0.8</c:v>
                </c:pt>
                <c:pt idx="60">
                  <c:v>1.5</c:v>
                </c:pt>
                <c:pt idx="61">
                  <c:v>0.4</c:v>
                </c:pt>
                <c:pt idx="62">
                  <c:v>0.4</c:v>
                </c:pt>
                <c:pt idx="63">
                  <c:v>1.9</c:v>
                </c:pt>
                <c:pt idx="64">
                  <c:v>0.6</c:v>
                </c:pt>
                <c:pt idx="65">
                  <c:v>0.5</c:v>
                </c:pt>
                <c:pt idx="66">
                  <c:v>0.5</c:v>
                </c:pt>
                <c:pt idx="67">
                  <c:v>0.5</c:v>
                </c:pt>
                <c:pt idx="68">
                  <c:v>0.7</c:v>
                </c:pt>
                <c:pt idx="69">
                  <c:v>0.8</c:v>
                </c:pt>
                <c:pt idx="70">
                  <c:v>0.9</c:v>
                </c:pt>
                <c:pt idx="71">
                  <c:v>1.2</c:v>
                </c:pt>
                <c:pt idx="72">
                  <c:v>1.5</c:v>
                </c:pt>
                <c:pt idx="73">
                  <c:v>1.4</c:v>
                </c:pt>
                <c:pt idx="74">
                  <c:v>1.2</c:v>
                </c:pt>
                <c:pt idx="75">
                  <c:v>0.7</c:v>
                </c:pt>
                <c:pt idx="76">
                  <c:v>0.2</c:v>
                </c:pt>
                <c:pt idx="77">
                  <c:v>0.9</c:v>
                </c:pt>
              </c:numCache>
            </c:numRef>
          </c:val>
          <c:extLst>
            <c:ext xmlns:c16="http://schemas.microsoft.com/office/drawing/2014/chart" uri="{C3380CC4-5D6E-409C-BE32-E72D297353CC}">
              <c16:uniqueId val="{00000000-B984-4DBD-A3BC-BFD1D0DCAB2E}"/>
            </c:ext>
          </c:extLst>
        </c:ser>
        <c:dLbls>
          <c:showLegendKey val="0"/>
          <c:showVal val="0"/>
          <c:showCatName val="0"/>
          <c:showSerName val="0"/>
          <c:showPercent val="0"/>
          <c:showBubbleSize val="0"/>
        </c:dLbls>
        <c:gapWidth val="150"/>
        <c:axId val="273639984"/>
        <c:axId val="273640376"/>
      </c:barChart>
      <c:lineChart>
        <c:grouping val="standard"/>
        <c:varyColors val="0"/>
        <c:ser>
          <c:idx val="1"/>
          <c:order val="1"/>
          <c:tx>
            <c:strRef>
              <c:f>'Air Point 12'!$H$10</c:f>
              <c:strCache>
                <c:ptCount val="1"/>
                <c:pt idx="0">
                  <c:v>Annual Average
(Insoluble Solids)</c:v>
                </c:pt>
              </c:strCache>
            </c:strRef>
          </c:tx>
          <c:spPr>
            <a:ln>
              <a:solidFill>
                <a:schemeClr val="bg2"/>
              </a:solidFill>
            </a:ln>
          </c:spPr>
          <c:marker>
            <c:symbol val="none"/>
          </c:marker>
          <c:cat>
            <c:numRef>
              <c:f>'Air Point 12'!$B$11:$B$88</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12'!$H$11:$H$88</c:f>
              <c:numCache>
                <c:formatCode>m/d/yyyy</c:formatCode>
                <c:ptCount val="78"/>
                <c:pt idx="0">
                  <c:v>0</c:v>
                </c:pt>
                <c:pt idx="1">
                  <c:v>0</c:v>
                </c:pt>
                <c:pt idx="2">
                  <c:v>0</c:v>
                </c:pt>
                <c:pt idx="3">
                  <c:v>0</c:v>
                </c:pt>
                <c:pt idx="4">
                  <c:v>0</c:v>
                </c:pt>
                <c:pt idx="5">
                  <c:v>0</c:v>
                </c:pt>
                <c:pt idx="6">
                  <c:v>0</c:v>
                </c:pt>
                <c:pt idx="7">
                  <c:v>0</c:v>
                </c:pt>
                <c:pt idx="8">
                  <c:v>0</c:v>
                </c:pt>
                <c:pt idx="9">
                  <c:v>0</c:v>
                </c:pt>
                <c:pt idx="10">
                  <c:v>0</c:v>
                </c:pt>
                <c:pt idx="11" formatCode="0.0">
                  <c:v>1.4666666666666666</c:v>
                </c:pt>
                <c:pt idx="12" formatCode="0.0">
                  <c:v>1.45</c:v>
                </c:pt>
                <c:pt idx="13" formatCode="0.0">
                  <c:v>1.575</c:v>
                </c:pt>
                <c:pt idx="14" formatCode="0.0">
                  <c:v>1.5833333333333333</c:v>
                </c:pt>
                <c:pt idx="15" formatCode="0.0">
                  <c:v>1.6416666666666666</c:v>
                </c:pt>
                <c:pt idx="16" formatCode="0.0">
                  <c:v>1.6500000000000001</c:v>
                </c:pt>
                <c:pt idx="17" formatCode="0.0">
                  <c:v>1.7083333333333337</c:v>
                </c:pt>
                <c:pt idx="18" formatCode="0.0">
                  <c:v>1.716666666666667</c:v>
                </c:pt>
                <c:pt idx="19" formatCode="0.0">
                  <c:v>1.841666666666667</c:v>
                </c:pt>
                <c:pt idx="20" formatCode="0.0">
                  <c:v>1.9000000000000006</c:v>
                </c:pt>
                <c:pt idx="21" formatCode="0.0">
                  <c:v>1.9272727272727275</c:v>
                </c:pt>
                <c:pt idx="22" formatCode="0.0">
                  <c:v>2.0636363636363639</c:v>
                </c:pt>
                <c:pt idx="23" formatCode="0.0">
                  <c:v>2.2272727272727271</c:v>
                </c:pt>
                <c:pt idx="24" formatCode="0.0">
                  <c:v>2.1272727272727274</c:v>
                </c:pt>
                <c:pt idx="25" formatCode="0.0">
                  <c:v>2</c:v>
                </c:pt>
                <c:pt idx="26" formatCode="0.0">
                  <c:v>1.9181818181818182</c:v>
                </c:pt>
                <c:pt idx="27" formatCode="0.0">
                  <c:v>1.8363636363636369</c:v>
                </c:pt>
                <c:pt idx="28" formatCode="0.0">
                  <c:v>1.7727272727272727</c:v>
                </c:pt>
                <c:pt idx="29" formatCode="0.0">
                  <c:v>1.6636363636363638</c:v>
                </c:pt>
                <c:pt idx="30" formatCode="0.0">
                  <c:v>1.7090909090909092</c:v>
                </c:pt>
                <c:pt idx="31" formatCode="0.0">
                  <c:v>1.6090909090909091</c:v>
                </c:pt>
                <c:pt idx="32" formatCode="0.0">
                  <c:v>1.6416666666666666</c:v>
                </c:pt>
                <c:pt idx="33" formatCode="0.0">
                  <c:v>1.7000000000000002</c:v>
                </c:pt>
                <c:pt idx="34" formatCode="0.0">
                  <c:v>1.4666666666666668</c:v>
                </c:pt>
                <c:pt idx="35" formatCode="0.0">
                  <c:v>1.675</c:v>
                </c:pt>
                <c:pt idx="36" formatCode="0.0">
                  <c:v>1.7000000000000002</c:v>
                </c:pt>
                <c:pt idx="37" formatCode="0.0">
                  <c:v>1.6833333333333336</c:v>
                </c:pt>
                <c:pt idx="38" formatCode="0.0">
                  <c:v>1.6583333333333339</c:v>
                </c:pt>
                <c:pt idx="39" formatCode="0.0">
                  <c:v>1.6583333333333339</c:v>
                </c:pt>
                <c:pt idx="40" formatCode="0.0">
                  <c:v>1.6500000000000004</c:v>
                </c:pt>
                <c:pt idx="41" formatCode="0.0">
                  <c:v>1.6750000000000005</c:v>
                </c:pt>
                <c:pt idx="42" formatCode="0.0">
                  <c:v>1.6166666666666665</c:v>
                </c:pt>
                <c:pt idx="43" formatCode="0.0">
                  <c:v>1.575</c:v>
                </c:pt>
                <c:pt idx="44" formatCode="0.0">
                  <c:v>1.4583333333333333</c:v>
                </c:pt>
                <c:pt idx="45" formatCode="0.0">
                  <c:v>1.2500000000000002</c:v>
                </c:pt>
                <c:pt idx="46" formatCode="0.0">
                  <c:v>1.3416666666666668</c:v>
                </c:pt>
                <c:pt idx="47" formatCode="0.0">
                  <c:v>0.9</c:v>
                </c:pt>
                <c:pt idx="48" formatCode="0.0">
                  <c:v>0.95833333333333337</c:v>
                </c:pt>
                <c:pt idx="49" formatCode="0.0">
                  <c:v>1.3</c:v>
                </c:pt>
                <c:pt idx="50" formatCode="0.0">
                  <c:v>1.2916666666666667</c:v>
                </c:pt>
                <c:pt idx="51" formatCode="0.0">
                  <c:v>1.2750000000000001</c:v>
                </c:pt>
                <c:pt idx="52" formatCode="0.0">
                  <c:v>1.2833333333333334</c:v>
                </c:pt>
                <c:pt idx="53" formatCode="0.0">
                  <c:v>1.2583333333333333</c:v>
                </c:pt>
                <c:pt idx="54" formatCode="0.0">
                  <c:v>1.2583333333333335</c:v>
                </c:pt>
                <c:pt idx="55" formatCode="0.0">
                  <c:v>1.2750000000000001</c:v>
                </c:pt>
                <c:pt idx="56" formatCode="0.0">
                  <c:v>1.3083333333333333</c:v>
                </c:pt>
                <c:pt idx="57" formatCode="0.0">
                  <c:v>1.3166666666666667</c:v>
                </c:pt>
                <c:pt idx="58" formatCode="0.0">
                  <c:v>1.2416666666666669</c:v>
                </c:pt>
                <c:pt idx="59" formatCode="0.0">
                  <c:v>1.1750000000000003</c:v>
                </c:pt>
                <c:pt idx="60" formatCode="0.0">
                  <c:v>1.1500000000000001</c:v>
                </c:pt>
                <c:pt idx="61" formatCode="0.0">
                  <c:v>0.73333333333333328</c:v>
                </c:pt>
                <c:pt idx="62" formatCode="0.0">
                  <c:v>0.70833333333333337</c:v>
                </c:pt>
                <c:pt idx="63" formatCode="0.0">
                  <c:v>0.83333333333333337</c:v>
                </c:pt>
                <c:pt idx="64" formatCode="0.0">
                  <c:v>0.85</c:v>
                </c:pt>
                <c:pt idx="65" formatCode="0.0">
                  <c:v>0.85833333333333339</c:v>
                </c:pt>
                <c:pt idx="66" formatCode="0.0">
                  <c:v>0.8666666666666667</c:v>
                </c:pt>
                <c:pt idx="67" formatCode="0.0">
                  <c:v>0.875</c:v>
                </c:pt>
                <c:pt idx="68" formatCode="0.0">
                  <c:v>0.85</c:v>
                </c:pt>
                <c:pt idx="69" formatCode="0.0">
                  <c:v>0.84166666666666667</c:v>
                </c:pt>
                <c:pt idx="70" formatCode="0.0">
                  <c:v>0.79166666666666663</c:v>
                </c:pt>
                <c:pt idx="71" formatCode="0.0">
                  <c:v>0.82499999999999984</c:v>
                </c:pt>
                <c:pt idx="72" formatCode="0.0">
                  <c:v>0.82500000000000007</c:v>
                </c:pt>
                <c:pt idx="73" formatCode="0.0">
                  <c:v>0.90833333333333333</c:v>
                </c:pt>
                <c:pt idx="74" formatCode="0.0">
                  <c:v>0.97500000000000009</c:v>
                </c:pt>
                <c:pt idx="75" formatCode="0.0">
                  <c:v>0.87499999999999989</c:v>
                </c:pt>
                <c:pt idx="76" formatCode="0.0">
                  <c:v>0.84166666666666645</c:v>
                </c:pt>
                <c:pt idx="77" formatCode="0.0">
                  <c:v>0.87499999999999989</c:v>
                </c:pt>
              </c:numCache>
            </c:numRef>
          </c:val>
          <c:smooth val="0"/>
          <c:extLst>
            <c:ext xmlns:c16="http://schemas.microsoft.com/office/drawing/2014/chart" uri="{C3380CC4-5D6E-409C-BE32-E72D297353CC}">
              <c16:uniqueId val="{00000001-B984-4DBD-A3BC-BFD1D0DCAB2E}"/>
            </c:ext>
          </c:extLst>
        </c:ser>
        <c:ser>
          <c:idx val="2"/>
          <c:order val="2"/>
          <c:tx>
            <c:strRef>
              <c:f>'Air Point 12'!$I$10</c:f>
              <c:strCache>
                <c:ptCount val="1"/>
                <c:pt idx="0">
                  <c:v>Amenity Goal
(Insoluble Solids Annual Average)</c:v>
                </c:pt>
              </c:strCache>
            </c:strRef>
          </c:tx>
          <c:spPr>
            <a:ln>
              <a:solidFill>
                <a:schemeClr val="accent5"/>
              </a:solidFill>
            </a:ln>
          </c:spPr>
          <c:marker>
            <c:symbol val="none"/>
          </c:marker>
          <c:cat>
            <c:numRef>
              <c:f>'Air Point 12'!$B$11:$B$88</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12'!$I$11:$I$88</c:f>
              <c:numCache>
                <c:formatCode>0</c:formatCode>
                <c:ptCount val="78"/>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numCache>
            </c:numRef>
          </c:val>
          <c:smooth val="0"/>
          <c:extLst>
            <c:ext xmlns:c16="http://schemas.microsoft.com/office/drawing/2014/chart" uri="{C3380CC4-5D6E-409C-BE32-E72D297353CC}">
              <c16:uniqueId val="{00000002-B984-4DBD-A3BC-BFD1D0DCAB2E}"/>
            </c:ext>
          </c:extLst>
        </c:ser>
        <c:dLbls>
          <c:showLegendKey val="0"/>
          <c:showVal val="0"/>
          <c:showCatName val="0"/>
          <c:showSerName val="0"/>
          <c:showPercent val="0"/>
          <c:showBubbleSize val="0"/>
        </c:dLbls>
        <c:marker val="1"/>
        <c:smooth val="0"/>
        <c:axId val="273639984"/>
        <c:axId val="273640376"/>
      </c:lineChart>
      <c:catAx>
        <c:axId val="27363998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3640376"/>
        <c:crosses val="autoZero"/>
        <c:auto val="0"/>
        <c:lblAlgn val="ctr"/>
        <c:lblOffset val="100"/>
        <c:noMultiLvlLbl val="0"/>
      </c:catAx>
      <c:valAx>
        <c:axId val="273640376"/>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3639984"/>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Visual Analysis</a:t>
            </a:r>
          </a:p>
        </c:rich>
      </c:tx>
      <c:layout>
        <c:manualLayout>
          <c:xMode val="edge"/>
          <c:yMode val="edge"/>
          <c:x val="1.4344682181068612E-2"/>
          <c:y val="2.0240360926541037E-2"/>
        </c:manualLayout>
      </c:layout>
      <c:overlay val="0"/>
    </c:title>
    <c:autoTitleDeleted val="0"/>
    <c:plotArea>
      <c:layout/>
      <c:barChart>
        <c:barDir val="col"/>
        <c:grouping val="percentStacked"/>
        <c:varyColors val="0"/>
        <c:ser>
          <c:idx val="0"/>
          <c:order val="0"/>
          <c:tx>
            <c:strRef>
              <c:f>'Air Point 12'!$K$10</c:f>
              <c:strCache>
                <c:ptCount val="1"/>
                <c:pt idx="0">
                  <c:v>Dirt
( % )</c:v>
                </c:pt>
              </c:strCache>
            </c:strRef>
          </c:tx>
          <c:spPr>
            <a:solidFill>
              <a:schemeClr val="tx1"/>
            </a:solidFill>
          </c:spPr>
          <c:invertIfNegative val="0"/>
          <c:cat>
            <c:numRef>
              <c:f>'Air Point 12'!$B$11:$B$88</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12'!$K$11:$K$88</c:f>
              <c:numCache>
                <c:formatCode>General</c:formatCode>
                <c:ptCount val="78"/>
                <c:pt idx="0">
                  <c:v>0</c:v>
                </c:pt>
                <c:pt idx="1">
                  <c:v>20</c:v>
                </c:pt>
                <c:pt idx="2">
                  <c:v>0</c:v>
                </c:pt>
                <c:pt idx="3">
                  <c:v>30</c:v>
                </c:pt>
                <c:pt idx="4">
                  <c:v>30</c:v>
                </c:pt>
                <c:pt idx="5">
                  <c:v>5</c:v>
                </c:pt>
                <c:pt idx="6">
                  <c:v>5</c:v>
                </c:pt>
                <c:pt idx="7">
                  <c:v>20</c:v>
                </c:pt>
                <c:pt idx="8">
                  <c:v>10</c:v>
                </c:pt>
                <c:pt idx="9">
                  <c:v>10</c:v>
                </c:pt>
                <c:pt idx="10">
                  <c:v>10</c:v>
                </c:pt>
                <c:pt idx="11">
                  <c:v>20</c:v>
                </c:pt>
                <c:pt idx="12">
                  <c:v>10</c:v>
                </c:pt>
                <c:pt idx="13">
                  <c:v>90</c:v>
                </c:pt>
                <c:pt idx="14">
                  <c:v>30</c:v>
                </c:pt>
                <c:pt idx="15">
                  <c:v>50</c:v>
                </c:pt>
                <c:pt idx="16">
                  <c:v>30</c:v>
                </c:pt>
                <c:pt idx="17">
                  <c:v>40</c:v>
                </c:pt>
                <c:pt idx="18">
                  <c:v>10</c:v>
                </c:pt>
                <c:pt idx="19">
                  <c:v>20</c:v>
                </c:pt>
                <c:pt idx="20">
                  <c:v>100</c:v>
                </c:pt>
                <c:pt idx="21">
                  <c:v>30</c:v>
                </c:pt>
                <c:pt idx="22">
                  <c:v>0</c:v>
                </c:pt>
                <c:pt idx="23">
                  <c:v>0</c:v>
                </c:pt>
                <c:pt idx="24">
                  <c:v>70</c:v>
                </c:pt>
                <c:pt idx="25">
                  <c:v>60</c:v>
                </c:pt>
                <c:pt idx="26">
                  <c:v>85</c:v>
                </c:pt>
                <c:pt idx="27">
                  <c:v>30</c:v>
                </c:pt>
                <c:pt idx="28">
                  <c:v>0</c:v>
                </c:pt>
                <c:pt idx="29">
                  <c:v>25</c:v>
                </c:pt>
                <c:pt idx="30">
                  <c:v>30</c:v>
                </c:pt>
                <c:pt idx="31">
                  <c:v>10</c:v>
                </c:pt>
                <c:pt idx="32">
                  <c:v>10</c:v>
                </c:pt>
                <c:pt idx="33">
                  <c:v>20</c:v>
                </c:pt>
                <c:pt idx="34">
                  <c:v>5</c:v>
                </c:pt>
                <c:pt idx="35">
                  <c:v>0</c:v>
                </c:pt>
                <c:pt idx="36">
                  <c:v>5</c:v>
                </c:pt>
                <c:pt idx="37">
                  <c:v>10</c:v>
                </c:pt>
                <c:pt idx="38">
                  <c:v>20</c:v>
                </c:pt>
                <c:pt idx="39">
                  <c:v>10</c:v>
                </c:pt>
                <c:pt idx="40">
                  <c:v>30</c:v>
                </c:pt>
                <c:pt idx="41">
                  <c:v>10</c:v>
                </c:pt>
                <c:pt idx="42">
                  <c:v>30</c:v>
                </c:pt>
                <c:pt idx="43">
                  <c:v>65</c:v>
                </c:pt>
                <c:pt idx="44">
                  <c:v>60</c:v>
                </c:pt>
                <c:pt idx="45">
                  <c:v>10</c:v>
                </c:pt>
                <c:pt idx="46">
                  <c:v>10</c:v>
                </c:pt>
                <c:pt idx="47">
                  <c:v>10</c:v>
                </c:pt>
                <c:pt idx="48">
                  <c:v>15</c:v>
                </c:pt>
                <c:pt idx="49">
                  <c:v>15</c:v>
                </c:pt>
                <c:pt idx="50">
                  <c:v>55</c:v>
                </c:pt>
                <c:pt idx="51">
                  <c:v>30</c:v>
                </c:pt>
                <c:pt idx="52">
                  <c:v>30</c:v>
                </c:pt>
                <c:pt idx="53">
                  <c:v>10</c:v>
                </c:pt>
                <c:pt idx="54">
                  <c:v>40</c:v>
                </c:pt>
                <c:pt idx="55">
                  <c:v>40</c:v>
                </c:pt>
                <c:pt idx="56">
                  <c:v>30</c:v>
                </c:pt>
                <c:pt idx="57">
                  <c:v>55</c:v>
                </c:pt>
                <c:pt idx="58">
                  <c:v>20</c:v>
                </c:pt>
                <c:pt idx="59">
                  <c:v>55</c:v>
                </c:pt>
                <c:pt idx="60">
                  <c:v>30</c:v>
                </c:pt>
                <c:pt idx="61">
                  <c:v>20</c:v>
                </c:pt>
                <c:pt idx="62">
                  <c:v>35</c:v>
                </c:pt>
                <c:pt idx="63">
                  <c:v>30</c:v>
                </c:pt>
                <c:pt idx="64">
                  <c:v>20</c:v>
                </c:pt>
                <c:pt idx="65">
                  <c:v>50</c:v>
                </c:pt>
                <c:pt idx="66">
                  <c:v>30</c:v>
                </c:pt>
                <c:pt idx="67">
                  <c:v>30</c:v>
                </c:pt>
                <c:pt idx="68">
                  <c:v>70</c:v>
                </c:pt>
                <c:pt idx="69">
                  <c:v>35</c:v>
                </c:pt>
                <c:pt idx="70">
                  <c:v>65</c:v>
                </c:pt>
                <c:pt idx="71">
                  <c:v>5</c:v>
                </c:pt>
                <c:pt idx="72">
                  <c:v>75</c:v>
                </c:pt>
                <c:pt idx="73">
                  <c:v>55</c:v>
                </c:pt>
                <c:pt idx="74">
                  <c:v>20</c:v>
                </c:pt>
                <c:pt idx="75">
                  <c:v>60</c:v>
                </c:pt>
                <c:pt idx="76">
                  <c:v>95</c:v>
                </c:pt>
                <c:pt idx="77">
                  <c:v>90</c:v>
                </c:pt>
              </c:numCache>
            </c:numRef>
          </c:val>
          <c:extLst>
            <c:ext xmlns:c16="http://schemas.microsoft.com/office/drawing/2014/chart" uri="{C3380CC4-5D6E-409C-BE32-E72D297353CC}">
              <c16:uniqueId val="{00000000-ED40-4876-91E5-617059A800B8}"/>
            </c:ext>
          </c:extLst>
        </c:ser>
        <c:ser>
          <c:idx val="1"/>
          <c:order val="1"/>
          <c:tx>
            <c:strRef>
              <c:f>'Air Point 12'!$L$10</c:f>
              <c:strCache>
                <c:ptCount val="1"/>
                <c:pt idx="0">
                  <c:v>Coal
( % )</c:v>
                </c:pt>
              </c:strCache>
            </c:strRef>
          </c:tx>
          <c:spPr>
            <a:solidFill>
              <a:schemeClr val="accent3"/>
            </a:solidFill>
          </c:spPr>
          <c:invertIfNegative val="0"/>
          <c:cat>
            <c:numRef>
              <c:f>'Air Point 12'!$B$11:$B$88</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12'!$L$11:$L$88</c:f>
              <c:numCache>
                <c:formatCode>General</c:formatCode>
                <c:ptCount val="78"/>
                <c:pt idx="0">
                  <c:v>0</c:v>
                </c:pt>
                <c:pt idx="1">
                  <c:v>0</c:v>
                </c:pt>
                <c:pt idx="2">
                  <c:v>0</c:v>
                </c:pt>
                <c:pt idx="3">
                  <c:v>10</c:v>
                </c:pt>
                <c:pt idx="4">
                  <c:v>50</c:v>
                </c:pt>
                <c:pt idx="5">
                  <c:v>15</c:v>
                </c:pt>
                <c:pt idx="6">
                  <c:v>10</c:v>
                </c:pt>
                <c:pt idx="7">
                  <c:v>20</c:v>
                </c:pt>
                <c:pt idx="8">
                  <c:v>0</c:v>
                </c:pt>
                <c:pt idx="9">
                  <c:v>30</c:v>
                </c:pt>
                <c:pt idx="10">
                  <c:v>30</c:v>
                </c:pt>
                <c:pt idx="11">
                  <c:v>5</c:v>
                </c:pt>
                <c:pt idx="12">
                  <c:v>20</c:v>
                </c:pt>
                <c:pt idx="13">
                  <c:v>0</c:v>
                </c:pt>
                <c:pt idx="14">
                  <c:v>0</c:v>
                </c:pt>
                <c:pt idx="15">
                  <c:v>10</c:v>
                </c:pt>
                <c:pt idx="16">
                  <c:v>0</c:v>
                </c:pt>
                <c:pt idx="17">
                  <c:v>20</c:v>
                </c:pt>
                <c:pt idx="18">
                  <c:v>20</c:v>
                </c:pt>
                <c:pt idx="19">
                  <c:v>20</c:v>
                </c:pt>
                <c:pt idx="20">
                  <c:v>0</c:v>
                </c:pt>
                <c:pt idx="21">
                  <c:v>10</c:v>
                </c:pt>
                <c:pt idx="22">
                  <c:v>0</c:v>
                </c:pt>
                <c:pt idx="23">
                  <c:v>5</c:v>
                </c:pt>
                <c:pt idx="24">
                  <c:v>0</c:v>
                </c:pt>
                <c:pt idx="25">
                  <c:v>0</c:v>
                </c:pt>
                <c:pt idx="26">
                  <c:v>0</c:v>
                </c:pt>
                <c:pt idx="27">
                  <c:v>0</c:v>
                </c:pt>
                <c:pt idx="28">
                  <c:v>0</c:v>
                </c:pt>
                <c:pt idx="29">
                  <c:v>0</c:v>
                </c:pt>
                <c:pt idx="30">
                  <c:v>10</c:v>
                </c:pt>
                <c:pt idx="31">
                  <c:v>5</c:v>
                </c:pt>
                <c:pt idx="32">
                  <c:v>5</c:v>
                </c:pt>
                <c:pt idx="33">
                  <c:v>10</c:v>
                </c:pt>
                <c:pt idx="34">
                  <c:v>10</c:v>
                </c:pt>
                <c:pt idx="35">
                  <c:v>0</c:v>
                </c:pt>
                <c:pt idx="36">
                  <c:v>15</c:v>
                </c:pt>
                <c:pt idx="37">
                  <c:v>5</c:v>
                </c:pt>
                <c:pt idx="38">
                  <c:v>10</c:v>
                </c:pt>
                <c:pt idx="39">
                  <c:v>10</c:v>
                </c:pt>
                <c:pt idx="40">
                  <c:v>20</c:v>
                </c:pt>
                <c:pt idx="41">
                  <c:v>5</c:v>
                </c:pt>
                <c:pt idx="42">
                  <c:v>1</c:v>
                </c:pt>
                <c:pt idx="43">
                  <c:v>30</c:v>
                </c:pt>
                <c:pt idx="44">
                  <c:v>5</c:v>
                </c:pt>
                <c:pt idx="45">
                  <c:v>1</c:v>
                </c:pt>
                <c:pt idx="46">
                  <c:v>5</c:v>
                </c:pt>
                <c:pt idx="47">
                  <c:v>5</c:v>
                </c:pt>
                <c:pt idx="48">
                  <c:v>5</c:v>
                </c:pt>
                <c:pt idx="49">
                  <c:v>25</c:v>
                </c:pt>
                <c:pt idx="50">
                  <c:v>10</c:v>
                </c:pt>
                <c:pt idx="51">
                  <c:v>30</c:v>
                </c:pt>
                <c:pt idx="52">
                  <c:v>20</c:v>
                </c:pt>
                <c:pt idx="53">
                  <c:v>10</c:v>
                </c:pt>
                <c:pt idx="54">
                  <c:v>15</c:v>
                </c:pt>
                <c:pt idx="55">
                  <c:v>5</c:v>
                </c:pt>
                <c:pt idx="56">
                  <c:v>1</c:v>
                </c:pt>
                <c:pt idx="57">
                  <c:v>5</c:v>
                </c:pt>
                <c:pt idx="58">
                  <c:v>10</c:v>
                </c:pt>
                <c:pt idx="59">
                  <c:v>10</c:v>
                </c:pt>
                <c:pt idx="60">
                  <c:v>10</c:v>
                </c:pt>
                <c:pt idx="61">
                  <c:v>15</c:v>
                </c:pt>
                <c:pt idx="62">
                  <c:v>15</c:v>
                </c:pt>
                <c:pt idx="63">
                  <c:v>5</c:v>
                </c:pt>
                <c:pt idx="64">
                  <c:v>5</c:v>
                </c:pt>
                <c:pt idx="65">
                  <c:v>5</c:v>
                </c:pt>
                <c:pt idx="66">
                  <c:v>10</c:v>
                </c:pt>
                <c:pt idx="67">
                  <c:v>30</c:v>
                </c:pt>
                <c:pt idx="68">
                  <c:v>5</c:v>
                </c:pt>
                <c:pt idx="69">
                  <c:v>5</c:v>
                </c:pt>
                <c:pt idx="70">
                  <c:v>20</c:v>
                </c:pt>
                <c:pt idx="71">
                  <c:v>5</c:v>
                </c:pt>
                <c:pt idx="72">
                  <c:v>5</c:v>
                </c:pt>
                <c:pt idx="73">
                  <c:v>5</c:v>
                </c:pt>
                <c:pt idx="74">
                  <c:v>10</c:v>
                </c:pt>
                <c:pt idx="75">
                  <c:v>20</c:v>
                </c:pt>
                <c:pt idx="76">
                  <c:v>1</c:v>
                </c:pt>
                <c:pt idx="77">
                  <c:v>5</c:v>
                </c:pt>
              </c:numCache>
            </c:numRef>
          </c:val>
          <c:extLst>
            <c:ext xmlns:c16="http://schemas.microsoft.com/office/drawing/2014/chart" uri="{C3380CC4-5D6E-409C-BE32-E72D297353CC}">
              <c16:uniqueId val="{00000001-ED40-4876-91E5-617059A800B8}"/>
            </c:ext>
          </c:extLst>
        </c:ser>
        <c:ser>
          <c:idx val="2"/>
          <c:order val="2"/>
          <c:tx>
            <c:strRef>
              <c:f>'Air Point 12'!$M$10</c:f>
              <c:strCache>
                <c:ptCount val="1"/>
                <c:pt idx="0">
                  <c:v>Fibrous Material
Polysaccharide Slime
( % )</c:v>
                </c:pt>
              </c:strCache>
            </c:strRef>
          </c:tx>
          <c:spPr>
            <a:solidFill>
              <a:schemeClr val="accent4"/>
            </a:solidFill>
          </c:spPr>
          <c:invertIfNegative val="0"/>
          <c:cat>
            <c:numRef>
              <c:f>'Air Point 12'!$B$11:$B$88</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12'!$M$11:$M$88</c:f>
              <c:numCache>
                <c:formatCode>General</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20</c:v>
                </c:pt>
                <c:pt idx="57">
                  <c:v>10</c:v>
                </c:pt>
                <c:pt idx="58">
                  <c:v>10</c:v>
                </c:pt>
                <c:pt idx="59">
                  <c:v>10</c:v>
                </c:pt>
                <c:pt idx="60">
                  <c:v>0</c:v>
                </c:pt>
                <c:pt idx="61">
                  <c:v>15</c:v>
                </c:pt>
                <c:pt idx="62">
                  <c:v>0</c:v>
                </c:pt>
                <c:pt idx="63">
                  <c:v>20</c:v>
                </c:pt>
                <c:pt idx="64">
                  <c:v>20</c:v>
                </c:pt>
                <c:pt idx="65">
                  <c:v>10</c:v>
                </c:pt>
                <c:pt idx="66">
                  <c:v>0</c:v>
                </c:pt>
                <c:pt idx="67">
                  <c:v>0</c:v>
                </c:pt>
                <c:pt idx="68">
                  <c:v>0</c:v>
                </c:pt>
                <c:pt idx="69">
                  <c:v>0</c:v>
                </c:pt>
                <c:pt idx="70">
                  <c:v>0</c:v>
                </c:pt>
                <c:pt idx="71">
                  <c:v>0</c:v>
                </c:pt>
                <c:pt idx="72">
                  <c:v>20</c:v>
                </c:pt>
                <c:pt idx="73">
                  <c:v>20</c:v>
                </c:pt>
                <c:pt idx="74">
                  <c:v>20</c:v>
                </c:pt>
                <c:pt idx="75">
                  <c:v>0</c:v>
                </c:pt>
                <c:pt idx="76">
                  <c:v>0</c:v>
                </c:pt>
                <c:pt idx="77">
                  <c:v>0</c:v>
                </c:pt>
              </c:numCache>
            </c:numRef>
          </c:val>
          <c:extLst>
            <c:ext xmlns:c16="http://schemas.microsoft.com/office/drawing/2014/chart" uri="{C3380CC4-5D6E-409C-BE32-E72D297353CC}">
              <c16:uniqueId val="{00000002-ED40-4876-91E5-617059A800B8}"/>
            </c:ext>
          </c:extLst>
        </c:ser>
        <c:ser>
          <c:idx val="3"/>
          <c:order val="3"/>
          <c:tx>
            <c:strRef>
              <c:f>'Air Point 12'!$N$10</c:f>
              <c:strCache>
                <c:ptCount val="1"/>
                <c:pt idx="0">
                  <c:v>Metallic
( % )</c:v>
                </c:pt>
              </c:strCache>
            </c:strRef>
          </c:tx>
          <c:spPr>
            <a:solidFill>
              <a:srgbClr val="7F9C90"/>
            </a:solidFill>
          </c:spPr>
          <c:invertIfNegative val="0"/>
          <c:cat>
            <c:numRef>
              <c:f>'Air Point 12'!$B$11:$B$88</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12'!$N$11:$N$88</c:f>
              <c:numCache>
                <c:formatCode>General</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5</c:v>
                </c:pt>
                <c:pt idx="53">
                  <c:v>0</c:v>
                </c:pt>
                <c:pt idx="54">
                  <c:v>0</c:v>
                </c:pt>
                <c:pt idx="55">
                  <c:v>0</c:v>
                </c:pt>
                <c:pt idx="56">
                  <c:v>0</c:v>
                </c:pt>
                <c:pt idx="57">
                  <c:v>0</c:v>
                </c:pt>
                <c:pt idx="58">
                  <c:v>5</c:v>
                </c:pt>
                <c:pt idx="59">
                  <c:v>0</c:v>
                </c:pt>
                <c:pt idx="60">
                  <c:v>0</c:v>
                </c:pt>
                <c:pt idx="61">
                  <c:v>0</c:v>
                </c:pt>
                <c:pt idx="62">
                  <c:v>0</c:v>
                </c:pt>
                <c:pt idx="63">
                  <c:v>0</c:v>
                </c:pt>
                <c:pt idx="64">
                  <c:v>0</c:v>
                </c:pt>
                <c:pt idx="65">
                  <c:v>10</c:v>
                </c:pt>
                <c:pt idx="66">
                  <c:v>0</c:v>
                </c:pt>
                <c:pt idx="67">
                  <c:v>0</c:v>
                </c:pt>
                <c:pt idx="68">
                  <c:v>0</c:v>
                </c:pt>
                <c:pt idx="69">
                  <c:v>10</c:v>
                </c:pt>
                <c:pt idx="70">
                  <c:v>0</c:v>
                </c:pt>
                <c:pt idx="71">
                  <c:v>80</c:v>
                </c:pt>
                <c:pt idx="72">
                  <c:v>0</c:v>
                </c:pt>
                <c:pt idx="73">
                  <c:v>0</c:v>
                </c:pt>
                <c:pt idx="74">
                  <c:v>0</c:v>
                </c:pt>
                <c:pt idx="75">
                  <c:v>0</c:v>
                </c:pt>
                <c:pt idx="76">
                  <c:v>0</c:v>
                </c:pt>
                <c:pt idx="77">
                  <c:v>0</c:v>
                </c:pt>
              </c:numCache>
            </c:numRef>
          </c:val>
          <c:extLst>
            <c:ext xmlns:c16="http://schemas.microsoft.com/office/drawing/2014/chart" uri="{C3380CC4-5D6E-409C-BE32-E72D297353CC}">
              <c16:uniqueId val="{00000003-ED40-4876-91E5-617059A800B8}"/>
            </c:ext>
          </c:extLst>
        </c:ser>
        <c:ser>
          <c:idx val="4"/>
          <c:order val="4"/>
          <c:tx>
            <c:strRef>
              <c:f>'Air Point 12'!$O$10</c:f>
              <c:strCache>
                <c:ptCount val="1"/>
                <c:pt idx="0">
                  <c:v>Foam/Rubber
( % )</c:v>
                </c:pt>
              </c:strCache>
            </c:strRef>
          </c:tx>
          <c:invertIfNegative val="0"/>
          <c:cat>
            <c:numRef>
              <c:f>'Air Point 12'!$B$11:$B$88</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12'!$O$11:$O$88</c:f>
              <c:numCache>
                <c:formatCode>General</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extLst>
            <c:ext xmlns:c16="http://schemas.microsoft.com/office/drawing/2014/chart" uri="{C3380CC4-5D6E-409C-BE32-E72D297353CC}">
              <c16:uniqueId val="{00000004-ED40-4876-91E5-617059A800B8}"/>
            </c:ext>
          </c:extLst>
        </c:ser>
        <c:ser>
          <c:idx val="5"/>
          <c:order val="5"/>
          <c:tx>
            <c:strRef>
              <c:f>'Air Point 12'!$P$10</c:f>
              <c:strCache>
                <c:ptCount val="1"/>
                <c:pt idx="0">
                  <c:v>Insect
( % )</c:v>
                </c:pt>
              </c:strCache>
            </c:strRef>
          </c:tx>
          <c:spPr>
            <a:solidFill>
              <a:schemeClr val="accent2"/>
            </a:solidFill>
          </c:spPr>
          <c:invertIfNegative val="0"/>
          <c:cat>
            <c:numRef>
              <c:f>'Air Point 12'!$B$11:$B$88</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12'!$P$11:$P$88</c:f>
              <c:numCache>
                <c:formatCode>General</c:formatCode>
                <c:ptCount val="78"/>
                <c:pt idx="0">
                  <c:v>100</c:v>
                </c:pt>
                <c:pt idx="1">
                  <c:v>0</c:v>
                </c:pt>
                <c:pt idx="2">
                  <c:v>100</c:v>
                </c:pt>
                <c:pt idx="3">
                  <c:v>40</c:v>
                </c:pt>
                <c:pt idx="4">
                  <c:v>10</c:v>
                </c:pt>
                <c:pt idx="5">
                  <c:v>60</c:v>
                </c:pt>
                <c:pt idx="6">
                  <c:v>85</c:v>
                </c:pt>
                <c:pt idx="7">
                  <c:v>55</c:v>
                </c:pt>
                <c:pt idx="8">
                  <c:v>85</c:v>
                </c:pt>
                <c:pt idx="9">
                  <c:v>30</c:v>
                </c:pt>
                <c:pt idx="10">
                  <c:v>20</c:v>
                </c:pt>
                <c:pt idx="11">
                  <c:v>15</c:v>
                </c:pt>
                <c:pt idx="12">
                  <c:v>10</c:v>
                </c:pt>
                <c:pt idx="13">
                  <c:v>5</c:v>
                </c:pt>
                <c:pt idx="14">
                  <c:v>30</c:v>
                </c:pt>
                <c:pt idx="15">
                  <c:v>20</c:v>
                </c:pt>
                <c:pt idx="16">
                  <c:v>50</c:v>
                </c:pt>
                <c:pt idx="17">
                  <c:v>25</c:v>
                </c:pt>
                <c:pt idx="18">
                  <c:v>50</c:v>
                </c:pt>
                <c:pt idx="19">
                  <c:v>20</c:v>
                </c:pt>
                <c:pt idx="20">
                  <c:v>0</c:v>
                </c:pt>
                <c:pt idx="21">
                  <c:v>30</c:v>
                </c:pt>
                <c:pt idx="22">
                  <c:v>80</c:v>
                </c:pt>
                <c:pt idx="23">
                  <c:v>50</c:v>
                </c:pt>
                <c:pt idx="24">
                  <c:v>20</c:v>
                </c:pt>
                <c:pt idx="25">
                  <c:v>20</c:v>
                </c:pt>
                <c:pt idx="26">
                  <c:v>10</c:v>
                </c:pt>
                <c:pt idx="27">
                  <c:v>50</c:v>
                </c:pt>
                <c:pt idx="28">
                  <c:v>0</c:v>
                </c:pt>
                <c:pt idx="29">
                  <c:v>55</c:v>
                </c:pt>
                <c:pt idx="30">
                  <c:v>30</c:v>
                </c:pt>
                <c:pt idx="31">
                  <c:v>5</c:v>
                </c:pt>
                <c:pt idx="32">
                  <c:v>20</c:v>
                </c:pt>
                <c:pt idx="33">
                  <c:v>35</c:v>
                </c:pt>
                <c:pt idx="34">
                  <c:v>35</c:v>
                </c:pt>
                <c:pt idx="35">
                  <c:v>90</c:v>
                </c:pt>
                <c:pt idx="36">
                  <c:v>20</c:v>
                </c:pt>
                <c:pt idx="37">
                  <c:v>35</c:v>
                </c:pt>
                <c:pt idx="38">
                  <c:v>20</c:v>
                </c:pt>
                <c:pt idx="39">
                  <c:v>50</c:v>
                </c:pt>
                <c:pt idx="40">
                  <c:v>30</c:v>
                </c:pt>
                <c:pt idx="41">
                  <c:v>65</c:v>
                </c:pt>
                <c:pt idx="42">
                  <c:v>45</c:v>
                </c:pt>
                <c:pt idx="43">
                  <c:v>5</c:v>
                </c:pt>
                <c:pt idx="44">
                  <c:v>10</c:v>
                </c:pt>
                <c:pt idx="45">
                  <c:v>45</c:v>
                </c:pt>
                <c:pt idx="46">
                  <c:v>25</c:v>
                </c:pt>
                <c:pt idx="47">
                  <c:v>65</c:v>
                </c:pt>
                <c:pt idx="48">
                  <c:v>20</c:v>
                </c:pt>
                <c:pt idx="49">
                  <c:v>10</c:v>
                </c:pt>
                <c:pt idx="50">
                  <c:v>15</c:v>
                </c:pt>
                <c:pt idx="51">
                  <c:v>10</c:v>
                </c:pt>
                <c:pt idx="52">
                  <c:v>25</c:v>
                </c:pt>
                <c:pt idx="53">
                  <c:v>40</c:v>
                </c:pt>
                <c:pt idx="54">
                  <c:v>25</c:v>
                </c:pt>
                <c:pt idx="55">
                  <c:v>25</c:v>
                </c:pt>
                <c:pt idx="56">
                  <c:v>20</c:v>
                </c:pt>
                <c:pt idx="57">
                  <c:v>15</c:v>
                </c:pt>
                <c:pt idx="58">
                  <c:v>30</c:v>
                </c:pt>
                <c:pt idx="59">
                  <c:v>10</c:v>
                </c:pt>
                <c:pt idx="60">
                  <c:v>50</c:v>
                </c:pt>
                <c:pt idx="61">
                  <c:v>25</c:v>
                </c:pt>
                <c:pt idx="62">
                  <c:v>25</c:v>
                </c:pt>
                <c:pt idx="63">
                  <c:v>15</c:v>
                </c:pt>
                <c:pt idx="64">
                  <c:v>25</c:v>
                </c:pt>
                <c:pt idx="65">
                  <c:v>5</c:v>
                </c:pt>
                <c:pt idx="66">
                  <c:v>1</c:v>
                </c:pt>
                <c:pt idx="67">
                  <c:v>1</c:v>
                </c:pt>
                <c:pt idx="68">
                  <c:v>10</c:v>
                </c:pt>
                <c:pt idx="69">
                  <c:v>30</c:v>
                </c:pt>
                <c:pt idx="70">
                  <c:v>5</c:v>
                </c:pt>
                <c:pt idx="71">
                  <c:v>1</c:v>
                </c:pt>
                <c:pt idx="72">
                  <c:v>1</c:v>
                </c:pt>
                <c:pt idx="73">
                  <c:v>10</c:v>
                </c:pt>
                <c:pt idx="74">
                  <c:v>30</c:v>
                </c:pt>
                <c:pt idx="75">
                  <c:v>1</c:v>
                </c:pt>
                <c:pt idx="76">
                  <c:v>1</c:v>
                </c:pt>
                <c:pt idx="77">
                  <c:v>1</c:v>
                </c:pt>
              </c:numCache>
            </c:numRef>
          </c:val>
          <c:extLst>
            <c:ext xmlns:c16="http://schemas.microsoft.com/office/drawing/2014/chart" uri="{C3380CC4-5D6E-409C-BE32-E72D297353CC}">
              <c16:uniqueId val="{00000005-ED40-4876-91E5-617059A800B8}"/>
            </c:ext>
          </c:extLst>
        </c:ser>
        <c:ser>
          <c:idx val="6"/>
          <c:order val="6"/>
          <c:tx>
            <c:strRef>
              <c:f>'Air Point 12'!$Q$10</c:f>
              <c:strCache>
                <c:ptCount val="1"/>
                <c:pt idx="0">
                  <c:v>Vegetation
( % )</c:v>
                </c:pt>
              </c:strCache>
            </c:strRef>
          </c:tx>
          <c:spPr>
            <a:solidFill>
              <a:schemeClr val="bg2"/>
            </a:solidFill>
          </c:spPr>
          <c:invertIfNegative val="0"/>
          <c:cat>
            <c:numRef>
              <c:f>'Air Point 12'!$B$11:$B$88</c:f>
              <c:numCache>
                <c:formatCode>mmm\-yy</c:formatCode>
                <c:ptCount val="7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numCache>
            </c:numRef>
          </c:cat>
          <c:val>
            <c:numRef>
              <c:f>'Air Point 12'!$Q$11:$Q$88</c:f>
              <c:numCache>
                <c:formatCode>General</c:formatCode>
                <c:ptCount val="78"/>
                <c:pt idx="0">
                  <c:v>0</c:v>
                </c:pt>
                <c:pt idx="1">
                  <c:v>80</c:v>
                </c:pt>
                <c:pt idx="2">
                  <c:v>0</c:v>
                </c:pt>
                <c:pt idx="3">
                  <c:v>20</c:v>
                </c:pt>
                <c:pt idx="4">
                  <c:v>10</c:v>
                </c:pt>
                <c:pt idx="5">
                  <c:v>20</c:v>
                </c:pt>
                <c:pt idx="6" formatCode="0%">
                  <c:v>0</c:v>
                </c:pt>
                <c:pt idx="7">
                  <c:v>5</c:v>
                </c:pt>
                <c:pt idx="8">
                  <c:v>5</c:v>
                </c:pt>
                <c:pt idx="9">
                  <c:v>30</c:v>
                </c:pt>
                <c:pt idx="10">
                  <c:v>40</c:v>
                </c:pt>
                <c:pt idx="11">
                  <c:v>60</c:v>
                </c:pt>
                <c:pt idx="12">
                  <c:v>60</c:v>
                </c:pt>
                <c:pt idx="13">
                  <c:v>5</c:v>
                </c:pt>
                <c:pt idx="14">
                  <c:v>40</c:v>
                </c:pt>
                <c:pt idx="15">
                  <c:v>20</c:v>
                </c:pt>
                <c:pt idx="16">
                  <c:v>20</c:v>
                </c:pt>
                <c:pt idx="17">
                  <c:v>15</c:v>
                </c:pt>
                <c:pt idx="18">
                  <c:v>20</c:v>
                </c:pt>
                <c:pt idx="19">
                  <c:v>40</c:v>
                </c:pt>
                <c:pt idx="20">
                  <c:v>0</c:v>
                </c:pt>
                <c:pt idx="21">
                  <c:v>30</c:v>
                </c:pt>
                <c:pt idx="22">
                  <c:v>20</c:v>
                </c:pt>
                <c:pt idx="23">
                  <c:v>45</c:v>
                </c:pt>
                <c:pt idx="24">
                  <c:v>10</c:v>
                </c:pt>
                <c:pt idx="25">
                  <c:v>20</c:v>
                </c:pt>
                <c:pt idx="26">
                  <c:v>5</c:v>
                </c:pt>
                <c:pt idx="27">
                  <c:v>20</c:v>
                </c:pt>
                <c:pt idx="28">
                  <c:v>0</c:v>
                </c:pt>
                <c:pt idx="29">
                  <c:v>20</c:v>
                </c:pt>
                <c:pt idx="30">
                  <c:v>30</c:v>
                </c:pt>
                <c:pt idx="31">
                  <c:v>80</c:v>
                </c:pt>
                <c:pt idx="32">
                  <c:v>65</c:v>
                </c:pt>
                <c:pt idx="33">
                  <c:v>35</c:v>
                </c:pt>
                <c:pt idx="34">
                  <c:v>50</c:v>
                </c:pt>
                <c:pt idx="35">
                  <c:v>10</c:v>
                </c:pt>
                <c:pt idx="36">
                  <c:v>60</c:v>
                </c:pt>
                <c:pt idx="37">
                  <c:v>50</c:v>
                </c:pt>
                <c:pt idx="38">
                  <c:v>50</c:v>
                </c:pt>
                <c:pt idx="39">
                  <c:v>30</c:v>
                </c:pt>
                <c:pt idx="40">
                  <c:v>20</c:v>
                </c:pt>
                <c:pt idx="41">
                  <c:v>20</c:v>
                </c:pt>
                <c:pt idx="42">
                  <c:v>25</c:v>
                </c:pt>
                <c:pt idx="43">
                  <c:v>1</c:v>
                </c:pt>
                <c:pt idx="44">
                  <c:v>25</c:v>
                </c:pt>
                <c:pt idx="45">
                  <c:v>45</c:v>
                </c:pt>
                <c:pt idx="46">
                  <c:v>60</c:v>
                </c:pt>
                <c:pt idx="47">
                  <c:v>20</c:v>
                </c:pt>
                <c:pt idx="48">
                  <c:v>60</c:v>
                </c:pt>
                <c:pt idx="49">
                  <c:v>50</c:v>
                </c:pt>
                <c:pt idx="50">
                  <c:v>20</c:v>
                </c:pt>
                <c:pt idx="51">
                  <c:v>30</c:v>
                </c:pt>
                <c:pt idx="52">
                  <c:v>20</c:v>
                </c:pt>
                <c:pt idx="53">
                  <c:v>40</c:v>
                </c:pt>
                <c:pt idx="54">
                  <c:v>20</c:v>
                </c:pt>
                <c:pt idx="55">
                  <c:v>30</c:v>
                </c:pt>
                <c:pt idx="56">
                  <c:v>30</c:v>
                </c:pt>
                <c:pt idx="57">
                  <c:v>15</c:v>
                </c:pt>
                <c:pt idx="58">
                  <c:v>25</c:v>
                </c:pt>
                <c:pt idx="59">
                  <c:v>15</c:v>
                </c:pt>
                <c:pt idx="60">
                  <c:v>10</c:v>
                </c:pt>
                <c:pt idx="61">
                  <c:v>25</c:v>
                </c:pt>
                <c:pt idx="62">
                  <c:v>25</c:v>
                </c:pt>
                <c:pt idx="63">
                  <c:v>30</c:v>
                </c:pt>
                <c:pt idx="64">
                  <c:v>30</c:v>
                </c:pt>
                <c:pt idx="65">
                  <c:v>20</c:v>
                </c:pt>
                <c:pt idx="66">
                  <c:v>60</c:v>
                </c:pt>
                <c:pt idx="67">
                  <c:v>40</c:v>
                </c:pt>
                <c:pt idx="68">
                  <c:v>15</c:v>
                </c:pt>
                <c:pt idx="69">
                  <c:v>20</c:v>
                </c:pt>
                <c:pt idx="70">
                  <c:v>10</c:v>
                </c:pt>
                <c:pt idx="71">
                  <c:v>10</c:v>
                </c:pt>
                <c:pt idx="72">
                  <c:v>1</c:v>
                </c:pt>
                <c:pt idx="73">
                  <c:v>10</c:v>
                </c:pt>
                <c:pt idx="74">
                  <c:v>20</c:v>
                </c:pt>
                <c:pt idx="75">
                  <c:v>20</c:v>
                </c:pt>
                <c:pt idx="76">
                  <c:v>5</c:v>
                </c:pt>
                <c:pt idx="77">
                  <c:v>5</c:v>
                </c:pt>
              </c:numCache>
            </c:numRef>
          </c:val>
          <c:extLst>
            <c:ext xmlns:c16="http://schemas.microsoft.com/office/drawing/2014/chart" uri="{C3380CC4-5D6E-409C-BE32-E72D297353CC}">
              <c16:uniqueId val="{00000006-ED40-4876-91E5-617059A800B8}"/>
            </c:ext>
          </c:extLst>
        </c:ser>
        <c:dLbls>
          <c:showLegendKey val="0"/>
          <c:showVal val="0"/>
          <c:showCatName val="0"/>
          <c:showSerName val="0"/>
          <c:showPercent val="0"/>
          <c:showBubbleSize val="0"/>
        </c:dLbls>
        <c:gapWidth val="150"/>
        <c:overlap val="100"/>
        <c:axId val="273641160"/>
        <c:axId val="273641552"/>
      </c:barChart>
      <c:catAx>
        <c:axId val="273641160"/>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3641552"/>
        <c:crosses val="autoZero"/>
        <c:auto val="0"/>
        <c:lblAlgn val="ctr"/>
        <c:lblOffset val="100"/>
        <c:noMultiLvlLbl val="0"/>
      </c:catAx>
      <c:valAx>
        <c:axId val="273641552"/>
        <c:scaling>
          <c:orientation val="minMax"/>
        </c:scaling>
        <c:delete val="0"/>
        <c:axPos val="l"/>
        <c:majorGridlines>
          <c:spPr>
            <a:ln>
              <a:solidFill>
                <a:srgbClr val="989B9C"/>
              </a:solidFill>
            </a:ln>
          </c:spPr>
        </c:majorGridlines>
        <c:numFmt formatCode="0%" sourceLinked="1"/>
        <c:majorTickMark val="out"/>
        <c:minorTickMark val="none"/>
        <c:tickLblPos val="nextTo"/>
        <c:spPr>
          <a:ln>
            <a:noFill/>
          </a:ln>
        </c:spPr>
        <c:txPr>
          <a:bodyPr/>
          <a:lstStyle/>
          <a:p>
            <a:pPr>
              <a:defRPr>
                <a:solidFill>
                  <a:schemeClr val="bg1">
                    <a:lumMod val="50000"/>
                  </a:schemeClr>
                </a:solidFill>
              </a:defRPr>
            </a:pPr>
            <a:endParaRPr lang="en-US"/>
          </a:p>
        </c:txPr>
        <c:crossAx val="273641160"/>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legendEntry>
        <c:idx val="5"/>
        <c:txPr>
          <a:bodyPr/>
          <a:lstStyle/>
          <a:p>
            <a:pPr>
              <a:defRPr>
                <a:solidFill>
                  <a:sysClr val="windowText" lastClr="000000"/>
                </a:solidFill>
              </a:defRPr>
            </a:pPr>
            <a:endParaRPr lang="en-US"/>
          </a:p>
        </c:txPr>
      </c:legendEntry>
      <c:legendEntry>
        <c:idx val="6"/>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13'!$F$10</c:f>
              <c:strCache>
                <c:ptCount val="1"/>
                <c:pt idx="0">
                  <c:v>Ash</c:v>
                </c:pt>
              </c:strCache>
            </c:strRef>
          </c:tx>
          <c:spPr>
            <a:solidFill>
              <a:schemeClr val="tx1"/>
            </a:solidFill>
          </c:spPr>
          <c:invertIfNegative val="0"/>
          <c:cat>
            <c:numRef>
              <c:f>'Air Point 13'!$B$11:$B$173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13'!$F$11:$F$173</c:f>
              <c:numCache>
                <c:formatCode>General</c:formatCode>
                <c:ptCount val="163"/>
                <c:pt idx="0">
                  <c:v>15</c:v>
                </c:pt>
                <c:pt idx="1">
                  <c:v>2.8</c:v>
                </c:pt>
                <c:pt idx="2">
                  <c:v>9.4</c:v>
                </c:pt>
                <c:pt idx="3">
                  <c:v>4.2</c:v>
                </c:pt>
                <c:pt idx="4">
                  <c:v>6.2</c:v>
                </c:pt>
                <c:pt idx="5">
                  <c:v>1.5</c:v>
                </c:pt>
                <c:pt idx="6">
                  <c:v>3.1</c:v>
                </c:pt>
                <c:pt idx="7">
                  <c:v>5.2</c:v>
                </c:pt>
                <c:pt idx="8">
                  <c:v>5.5</c:v>
                </c:pt>
                <c:pt idx="9">
                  <c:v>5.6</c:v>
                </c:pt>
                <c:pt idx="10">
                  <c:v>8.3000000000000007</c:v>
                </c:pt>
                <c:pt idx="11">
                  <c:v>2.8</c:v>
                </c:pt>
                <c:pt idx="12">
                  <c:v>2.1</c:v>
                </c:pt>
                <c:pt idx="13">
                  <c:v>2.5</c:v>
                </c:pt>
                <c:pt idx="14">
                  <c:v>1.2</c:v>
                </c:pt>
                <c:pt idx="15">
                  <c:v>0.8</c:v>
                </c:pt>
                <c:pt idx="16">
                  <c:v>1.5</c:v>
                </c:pt>
                <c:pt idx="17">
                  <c:v>0.7</c:v>
                </c:pt>
                <c:pt idx="18">
                  <c:v>0.5</c:v>
                </c:pt>
                <c:pt idx="19">
                  <c:v>1</c:v>
                </c:pt>
                <c:pt idx="20">
                  <c:v>0</c:v>
                </c:pt>
                <c:pt idx="21">
                  <c:v>2.2000000000000002</c:v>
                </c:pt>
                <c:pt idx="22">
                  <c:v>6.4</c:v>
                </c:pt>
                <c:pt idx="23">
                  <c:v>3.7</c:v>
                </c:pt>
                <c:pt idx="24">
                  <c:v>3.2</c:v>
                </c:pt>
                <c:pt idx="25">
                  <c:v>1.7</c:v>
                </c:pt>
                <c:pt idx="26">
                  <c:v>2.1</c:v>
                </c:pt>
                <c:pt idx="27">
                  <c:v>0.8</c:v>
                </c:pt>
                <c:pt idx="28">
                  <c:v>2.6</c:v>
                </c:pt>
                <c:pt idx="29">
                  <c:v>0.4</c:v>
                </c:pt>
                <c:pt idx="30">
                  <c:v>0.7</c:v>
                </c:pt>
                <c:pt idx="31">
                  <c:v>0.7</c:v>
                </c:pt>
                <c:pt idx="32">
                  <c:v>0.6</c:v>
                </c:pt>
                <c:pt idx="33">
                  <c:v>0.9</c:v>
                </c:pt>
                <c:pt idx="34">
                  <c:v>1</c:v>
                </c:pt>
                <c:pt idx="35">
                  <c:v>0.8</c:v>
                </c:pt>
                <c:pt idx="36">
                  <c:v>0.9</c:v>
                </c:pt>
                <c:pt idx="37">
                  <c:v>0.6</c:v>
                </c:pt>
                <c:pt idx="38">
                  <c:v>0.8</c:v>
                </c:pt>
                <c:pt idx="39">
                  <c:v>0.7</c:v>
                </c:pt>
                <c:pt idx="40">
                  <c:v>0.8</c:v>
                </c:pt>
                <c:pt idx="41">
                  <c:v>0.7</c:v>
                </c:pt>
                <c:pt idx="42">
                  <c:v>1.2</c:v>
                </c:pt>
                <c:pt idx="43">
                  <c:v>1.6</c:v>
                </c:pt>
                <c:pt idx="44">
                  <c:v>1.4</c:v>
                </c:pt>
                <c:pt idx="45">
                  <c:v>5</c:v>
                </c:pt>
                <c:pt idx="46">
                  <c:v>5.8</c:v>
                </c:pt>
                <c:pt idx="47">
                  <c:v>3.3</c:v>
                </c:pt>
                <c:pt idx="48">
                  <c:v>1.8</c:v>
                </c:pt>
                <c:pt idx="49">
                  <c:v>0.4</c:v>
                </c:pt>
                <c:pt idx="50">
                  <c:v>1.3</c:v>
                </c:pt>
                <c:pt idx="51">
                  <c:v>2.5</c:v>
                </c:pt>
                <c:pt idx="52">
                  <c:v>2</c:v>
                </c:pt>
                <c:pt idx="53">
                  <c:v>1</c:v>
                </c:pt>
                <c:pt idx="54">
                  <c:v>1.8</c:v>
                </c:pt>
                <c:pt idx="55">
                  <c:v>0.8</c:v>
                </c:pt>
                <c:pt idx="56">
                  <c:v>2.2000000000000002</c:v>
                </c:pt>
                <c:pt idx="57">
                  <c:v>3.5</c:v>
                </c:pt>
                <c:pt idx="58">
                  <c:v>2.9</c:v>
                </c:pt>
                <c:pt idx="59">
                  <c:v>0.8</c:v>
                </c:pt>
                <c:pt idx="60">
                  <c:v>0.9</c:v>
                </c:pt>
                <c:pt idx="61">
                  <c:v>0.7</c:v>
                </c:pt>
                <c:pt idx="62">
                  <c:v>1.5</c:v>
                </c:pt>
                <c:pt idx="63">
                  <c:v>1.9</c:v>
                </c:pt>
                <c:pt idx="64">
                  <c:v>0.8</c:v>
                </c:pt>
                <c:pt idx="65">
                  <c:v>0.4</c:v>
                </c:pt>
                <c:pt idx="66">
                  <c:v>1.1000000000000001</c:v>
                </c:pt>
                <c:pt idx="67">
                  <c:v>1</c:v>
                </c:pt>
                <c:pt idx="68">
                  <c:v>1.5</c:v>
                </c:pt>
                <c:pt idx="69">
                  <c:v>1.9</c:v>
                </c:pt>
                <c:pt idx="70">
                  <c:v>13</c:v>
                </c:pt>
                <c:pt idx="71">
                  <c:v>4.2</c:v>
                </c:pt>
                <c:pt idx="72">
                  <c:v>2</c:v>
                </c:pt>
                <c:pt idx="73">
                  <c:v>3.1</c:v>
                </c:pt>
                <c:pt idx="74">
                  <c:v>1.9</c:v>
                </c:pt>
                <c:pt idx="75">
                  <c:v>3.1</c:v>
                </c:pt>
                <c:pt idx="76">
                  <c:v>0.8</c:v>
                </c:pt>
                <c:pt idx="77">
                  <c:v>0.7</c:v>
                </c:pt>
                <c:pt idx="78">
                  <c:v>0.7</c:v>
                </c:pt>
                <c:pt idx="79">
                  <c:v>1</c:v>
                </c:pt>
                <c:pt idx="80">
                  <c:v>1.3</c:v>
                </c:pt>
                <c:pt idx="81">
                  <c:v>2.2999999999999998</c:v>
                </c:pt>
                <c:pt idx="82">
                  <c:v>4.4000000000000004</c:v>
                </c:pt>
                <c:pt idx="83">
                  <c:v>2.2999999999999998</c:v>
                </c:pt>
                <c:pt idx="84">
                  <c:v>0.7</c:v>
                </c:pt>
                <c:pt idx="85">
                  <c:v>0.3</c:v>
                </c:pt>
                <c:pt idx="86">
                  <c:v>0.9</c:v>
                </c:pt>
                <c:pt idx="87">
                  <c:v>0.5</c:v>
                </c:pt>
                <c:pt idx="88">
                  <c:v>1</c:v>
                </c:pt>
                <c:pt idx="89">
                  <c:v>0.7</c:v>
                </c:pt>
                <c:pt idx="90">
                  <c:v>1.5</c:v>
                </c:pt>
                <c:pt idx="91">
                  <c:v>0.6</c:v>
                </c:pt>
                <c:pt idx="92">
                  <c:v>0.6</c:v>
                </c:pt>
                <c:pt idx="93">
                  <c:v>0.8</c:v>
                </c:pt>
                <c:pt idx="94">
                  <c:v>0.5</c:v>
                </c:pt>
                <c:pt idx="95">
                  <c:v>0.2</c:v>
                </c:pt>
                <c:pt idx="96">
                  <c:v>0.3</c:v>
                </c:pt>
                <c:pt idx="97">
                  <c:v>0.6</c:v>
                </c:pt>
                <c:pt idx="98">
                  <c:v>0.8</c:v>
                </c:pt>
                <c:pt idx="99">
                  <c:v>0.4</c:v>
                </c:pt>
                <c:pt idx="100">
                  <c:v>0.2</c:v>
                </c:pt>
                <c:pt idx="101">
                  <c:v>0.3</c:v>
                </c:pt>
                <c:pt idx="102">
                  <c:v>0.2</c:v>
                </c:pt>
                <c:pt idx="103">
                  <c:v>0.2</c:v>
                </c:pt>
                <c:pt idx="104">
                  <c:v>0.3</c:v>
                </c:pt>
                <c:pt idx="105">
                  <c:v>0.6</c:v>
                </c:pt>
                <c:pt idx="106">
                  <c:v>0.7</c:v>
                </c:pt>
                <c:pt idx="107">
                  <c:v>0.6</c:v>
                </c:pt>
                <c:pt idx="108">
                  <c:v>1.2</c:v>
                </c:pt>
                <c:pt idx="109">
                  <c:v>1.5</c:v>
                </c:pt>
                <c:pt idx="110">
                  <c:v>2</c:v>
                </c:pt>
                <c:pt idx="111">
                  <c:v>1.9</c:v>
                </c:pt>
                <c:pt idx="112">
                  <c:v>1.9</c:v>
                </c:pt>
                <c:pt idx="113">
                  <c:v>0.9</c:v>
                </c:pt>
                <c:pt idx="114">
                  <c:v>1.3</c:v>
                </c:pt>
                <c:pt idx="115">
                  <c:v>1.1000000000000001</c:v>
                </c:pt>
                <c:pt idx="116">
                  <c:v>1.2</c:v>
                </c:pt>
                <c:pt idx="117">
                  <c:v>4.8</c:v>
                </c:pt>
                <c:pt idx="118">
                  <c:v>1.9</c:v>
                </c:pt>
                <c:pt idx="119">
                  <c:v>2.2000000000000002</c:v>
                </c:pt>
                <c:pt idx="120">
                  <c:v>2.2999999999999998</c:v>
                </c:pt>
                <c:pt idx="121">
                  <c:v>1.9</c:v>
                </c:pt>
                <c:pt idx="122">
                  <c:v>1.3</c:v>
                </c:pt>
                <c:pt idx="123">
                  <c:v>1.2</c:v>
                </c:pt>
                <c:pt idx="124">
                  <c:v>2.2000000000000002</c:v>
                </c:pt>
                <c:pt idx="125">
                  <c:v>0.8</c:v>
                </c:pt>
                <c:pt idx="126">
                  <c:v>1</c:v>
                </c:pt>
                <c:pt idx="127">
                  <c:v>0.8</c:v>
                </c:pt>
                <c:pt idx="128">
                  <c:v>0.8</c:v>
                </c:pt>
                <c:pt idx="129">
                  <c:v>0.4</c:v>
                </c:pt>
                <c:pt idx="130">
                  <c:v>1.8</c:v>
                </c:pt>
                <c:pt idx="131">
                  <c:v>1.3</c:v>
                </c:pt>
                <c:pt idx="132">
                  <c:v>1.8</c:v>
                </c:pt>
                <c:pt idx="133">
                  <c:v>1.8</c:v>
                </c:pt>
                <c:pt idx="134">
                  <c:v>1.7</c:v>
                </c:pt>
                <c:pt idx="135">
                  <c:v>0.7</c:v>
                </c:pt>
                <c:pt idx="136">
                  <c:v>0.7</c:v>
                </c:pt>
                <c:pt idx="137">
                  <c:v>0.7</c:v>
                </c:pt>
                <c:pt idx="138">
                  <c:v>0.6</c:v>
                </c:pt>
                <c:pt idx="139">
                  <c:v>0.8</c:v>
                </c:pt>
                <c:pt idx="140">
                  <c:v>1.1000000000000001</c:v>
                </c:pt>
                <c:pt idx="141">
                  <c:v>0.8</c:v>
                </c:pt>
                <c:pt idx="142">
                  <c:v>6</c:v>
                </c:pt>
                <c:pt idx="143">
                  <c:v>0.5</c:v>
                </c:pt>
                <c:pt idx="144">
                  <c:v>4.9000000000000004</c:v>
                </c:pt>
                <c:pt idx="145">
                  <c:v>1.5</c:v>
                </c:pt>
                <c:pt idx="146">
                  <c:v>1.9</c:v>
                </c:pt>
                <c:pt idx="147">
                  <c:v>2.8</c:v>
                </c:pt>
                <c:pt idx="148">
                  <c:v>1.4</c:v>
                </c:pt>
                <c:pt idx="149">
                  <c:v>1.6</c:v>
                </c:pt>
                <c:pt idx="150">
                  <c:v>1.9</c:v>
                </c:pt>
                <c:pt idx="151">
                  <c:v>1.1000000000000001</c:v>
                </c:pt>
                <c:pt idx="152">
                  <c:v>1.8</c:v>
                </c:pt>
                <c:pt idx="153">
                  <c:v>1.2</c:v>
                </c:pt>
                <c:pt idx="154">
                  <c:v>2.4</c:v>
                </c:pt>
                <c:pt idx="155">
                  <c:v>1.9</c:v>
                </c:pt>
                <c:pt idx="156">
                  <c:v>2.9</c:v>
                </c:pt>
                <c:pt idx="157">
                  <c:v>1.1000000000000001</c:v>
                </c:pt>
                <c:pt idx="158">
                  <c:v>1.4</c:v>
                </c:pt>
                <c:pt idx="159">
                  <c:v>1.8</c:v>
                </c:pt>
                <c:pt idx="160">
                  <c:v>0.7</c:v>
                </c:pt>
                <c:pt idx="161">
                  <c:v>0.9</c:v>
                </c:pt>
                <c:pt idx="162">
                  <c:v>2</c:v>
                </c:pt>
              </c:numCache>
            </c:numRef>
          </c:val>
          <c:extLst>
            <c:ext xmlns:c16="http://schemas.microsoft.com/office/drawing/2014/chart" uri="{C3380CC4-5D6E-409C-BE32-E72D297353CC}">
              <c16:uniqueId val="{00000000-72EF-4B66-9BDA-CE1DE2654416}"/>
            </c:ext>
          </c:extLst>
        </c:ser>
        <c:dLbls>
          <c:showLegendKey val="0"/>
          <c:showVal val="0"/>
          <c:showCatName val="0"/>
          <c:showSerName val="0"/>
          <c:showPercent val="0"/>
          <c:showBubbleSize val="0"/>
        </c:dLbls>
        <c:gapWidth val="150"/>
        <c:axId val="273642336"/>
        <c:axId val="273642728"/>
      </c:barChart>
      <c:catAx>
        <c:axId val="27364233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3642728"/>
        <c:crosses val="autoZero"/>
        <c:auto val="0"/>
        <c:lblAlgn val="ctr"/>
        <c:lblOffset val="100"/>
        <c:noMultiLvlLbl val="0"/>
      </c:catAx>
      <c:valAx>
        <c:axId val="27364272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364233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Cu</a:t>
            </a:r>
          </a:p>
        </c:rich>
      </c:tx>
      <c:layout>
        <c:manualLayout>
          <c:xMode val="edge"/>
          <c:yMode val="edge"/>
          <c:x val="2.2157959608180795E-2"/>
          <c:y val="2.0240360926541037E-2"/>
        </c:manualLayout>
      </c:layout>
      <c:overlay val="0"/>
    </c:title>
    <c:autoTitleDeleted val="0"/>
    <c:plotArea>
      <c:layout/>
      <c:barChart>
        <c:barDir val="col"/>
        <c:grouping val="clustered"/>
        <c:varyColors val="0"/>
        <c:ser>
          <c:idx val="0"/>
          <c:order val="0"/>
          <c:tx>
            <c:strRef>
              <c:f>'Water Quality - LDP5'!$O$8</c:f>
              <c:strCache>
                <c:ptCount val="1"/>
                <c:pt idx="0">
                  <c:v>Cu
(mg/L)</c:v>
                </c:pt>
              </c:strCache>
            </c:strRef>
          </c:tx>
          <c:spPr>
            <a:solidFill>
              <a:schemeClr val="tx1"/>
            </a:solidFill>
          </c:spPr>
          <c:invertIfNegative val="0"/>
          <c:cat>
            <c:numRef>
              <c:f>'Water Quality - LDP5'!$B$9:$B$172</c:f>
              <c:numCache>
                <c:formatCode>m/d/yyyy</c:formatCode>
                <c:ptCount val="164"/>
                <c:pt idx="0">
                  <c:v>41003</c:v>
                </c:pt>
                <c:pt idx="1">
                  <c:v>41017</c:v>
                </c:pt>
                <c:pt idx="2">
                  <c:v>41031</c:v>
                </c:pt>
                <c:pt idx="3">
                  <c:v>41045</c:v>
                </c:pt>
                <c:pt idx="4">
                  <c:v>41059</c:v>
                </c:pt>
                <c:pt idx="5">
                  <c:v>41073</c:v>
                </c:pt>
                <c:pt idx="6">
                  <c:v>41087</c:v>
                </c:pt>
                <c:pt idx="7">
                  <c:v>41101</c:v>
                </c:pt>
                <c:pt idx="8">
                  <c:v>41115</c:v>
                </c:pt>
                <c:pt idx="9">
                  <c:v>41129</c:v>
                </c:pt>
                <c:pt idx="10">
                  <c:v>41143</c:v>
                </c:pt>
                <c:pt idx="11">
                  <c:v>41157</c:v>
                </c:pt>
                <c:pt idx="12">
                  <c:v>41171</c:v>
                </c:pt>
                <c:pt idx="13">
                  <c:v>41185</c:v>
                </c:pt>
                <c:pt idx="14">
                  <c:v>41199</c:v>
                </c:pt>
                <c:pt idx="15">
                  <c:v>41213</c:v>
                </c:pt>
                <c:pt idx="16">
                  <c:v>41227</c:v>
                </c:pt>
                <c:pt idx="17">
                  <c:v>41241</c:v>
                </c:pt>
                <c:pt idx="18">
                  <c:v>41255</c:v>
                </c:pt>
                <c:pt idx="19">
                  <c:v>41267</c:v>
                </c:pt>
                <c:pt idx="20">
                  <c:v>41281</c:v>
                </c:pt>
                <c:pt idx="21">
                  <c:v>41292</c:v>
                </c:pt>
                <c:pt idx="22">
                  <c:v>41304</c:v>
                </c:pt>
                <c:pt idx="23">
                  <c:v>41318</c:v>
                </c:pt>
                <c:pt idx="24">
                  <c:v>41332</c:v>
                </c:pt>
                <c:pt idx="25">
                  <c:v>41346</c:v>
                </c:pt>
                <c:pt idx="26">
                  <c:v>41360</c:v>
                </c:pt>
                <c:pt idx="27">
                  <c:v>41374</c:v>
                </c:pt>
                <c:pt idx="28">
                  <c:v>41388</c:v>
                </c:pt>
                <c:pt idx="29">
                  <c:v>41402</c:v>
                </c:pt>
                <c:pt idx="30">
                  <c:v>41416</c:v>
                </c:pt>
                <c:pt idx="31">
                  <c:v>41430</c:v>
                </c:pt>
                <c:pt idx="32">
                  <c:v>41444</c:v>
                </c:pt>
                <c:pt idx="33">
                  <c:v>41458</c:v>
                </c:pt>
                <c:pt idx="34">
                  <c:v>41472</c:v>
                </c:pt>
                <c:pt idx="35">
                  <c:v>41485</c:v>
                </c:pt>
                <c:pt idx="36">
                  <c:v>41488</c:v>
                </c:pt>
                <c:pt idx="37">
                  <c:v>41502</c:v>
                </c:pt>
                <c:pt idx="38">
                  <c:v>41516</c:v>
                </c:pt>
                <c:pt idx="39">
                  <c:v>41530</c:v>
                </c:pt>
                <c:pt idx="40">
                  <c:v>41544</c:v>
                </c:pt>
                <c:pt idx="41">
                  <c:v>41558</c:v>
                </c:pt>
                <c:pt idx="42">
                  <c:v>41572</c:v>
                </c:pt>
                <c:pt idx="43">
                  <c:v>41586</c:v>
                </c:pt>
                <c:pt idx="44">
                  <c:v>41600</c:v>
                </c:pt>
                <c:pt idx="45">
                  <c:v>41614</c:v>
                </c:pt>
                <c:pt idx="46">
                  <c:v>41628</c:v>
                </c:pt>
                <c:pt idx="47">
                  <c:v>41642</c:v>
                </c:pt>
                <c:pt idx="48">
                  <c:v>41656</c:v>
                </c:pt>
                <c:pt idx="49">
                  <c:v>41670</c:v>
                </c:pt>
                <c:pt idx="50">
                  <c:v>41684</c:v>
                </c:pt>
                <c:pt idx="51">
                  <c:v>41698</c:v>
                </c:pt>
                <c:pt idx="52">
                  <c:v>41712</c:v>
                </c:pt>
                <c:pt idx="53">
                  <c:v>41726</c:v>
                </c:pt>
                <c:pt idx="54">
                  <c:v>41740</c:v>
                </c:pt>
                <c:pt idx="55">
                  <c:v>41752</c:v>
                </c:pt>
                <c:pt idx="56">
                  <c:v>41761</c:v>
                </c:pt>
                <c:pt idx="57">
                  <c:v>41775</c:v>
                </c:pt>
                <c:pt idx="58">
                  <c:v>41789</c:v>
                </c:pt>
                <c:pt idx="59">
                  <c:v>41803</c:v>
                </c:pt>
                <c:pt idx="60">
                  <c:v>41817</c:v>
                </c:pt>
                <c:pt idx="61">
                  <c:v>41843</c:v>
                </c:pt>
                <c:pt idx="62">
                  <c:v>41863</c:v>
                </c:pt>
                <c:pt idx="63">
                  <c:v>41884</c:v>
                </c:pt>
                <c:pt idx="64">
                  <c:v>41914</c:v>
                </c:pt>
                <c:pt idx="65">
                  <c:v>41946</c:v>
                </c:pt>
                <c:pt idx="66">
                  <c:v>41974</c:v>
                </c:pt>
                <c:pt idx="67">
                  <c:v>42009</c:v>
                </c:pt>
                <c:pt idx="68">
                  <c:v>42037</c:v>
                </c:pt>
                <c:pt idx="69">
                  <c:v>42066</c:v>
                </c:pt>
                <c:pt idx="70">
                  <c:v>42107</c:v>
                </c:pt>
                <c:pt idx="71">
                  <c:v>42130</c:v>
                </c:pt>
                <c:pt idx="72">
                  <c:v>42165</c:v>
                </c:pt>
                <c:pt idx="73">
                  <c:v>42208</c:v>
                </c:pt>
                <c:pt idx="74">
                  <c:v>42234</c:v>
                </c:pt>
                <c:pt idx="75">
                  <c:v>42263</c:v>
                </c:pt>
                <c:pt idx="76">
                  <c:v>42293</c:v>
                </c:pt>
                <c:pt idx="77">
                  <c:v>42327</c:v>
                </c:pt>
                <c:pt idx="78">
                  <c:v>42339</c:v>
                </c:pt>
                <c:pt idx="79">
                  <c:v>42380</c:v>
                </c:pt>
                <c:pt idx="80">
                  <c:v>42422</c:v>
                </c:pt>
                <c:pt idx="81">
                  <c:v>42445</c:v>
                </c:pt>
                <c:pt idx="82">
                  <c:v>42467</c:v>
                </c:pt>
                <c:pt idx="83">
                  <c:v>42507</c:v>
                </c:pt>
                <c:pt idx="84">
                  <c:v>42528</c:v>
                </c:pt>
                <c:pt idx="85">
                  <c:v>42571</c:v>
                </c:pt>
                <c:pt idx="86">
                  <c:v>42591</c:v>
                </c:pt>
                <c:pt idx="87">
                  <c:v>42619</c:v>
                </c:pt>
                <c:pt idx="88">
                  <c:v>42656</c:v>
                </c:pt>
                <c:pt idx="89">
                  <c:v>42677</c:v>
                </c:pt>
                <c:pt idx="90">
                  <c:v>42718</c:v>
                </c:pt>
                <c:pt idx="91">
                  <c:v>42747</c:v>
                </c:pt>
                <c:pt idx="92">
                  <c:v>42782</c:v>
                </c:pt>
                <c:pt idx="93">
                  <c:v>42810</c:v>
                </c:pt>
                <c:pt idx="94">
                  <c:v>42829</c:v>
                </c:pt>
                <c:pt idx="95">
                  <c:v>42873</c:v>
                </c:pt>
                <c:pt idx="96">
                  <c:v>42900</c:v>
                </c:pt>
                <c:pt idx="97">
                  <c:v>42936</c:v>
                </c:pt>
                <c:pt idx="98">
                  <c:v>42950</c:v>
                </c:pt>
                <c:pt idx="99">
                  <c:v>42982</c:v>
                </c:pt>
                <c:pt idx="100">
                  <c:v>43006</c:v>
                </c:pt>
                <c:pt idx="101">
                  <c:v>43017</c:v>
                </c:pt>
                <c:pt idx="102">
                  <c:v>43053</c:v>
                </c:pt>
                <c:pt idx="103">
                  <c:v>43090</c:v>
                </c:pt>
                <c:pt idx="104">
                  <c:v>43110</c:v>
                </c:pt>
                <c:pt idx="105">
                  <c:v>43137</c:v>
                </c:pt>
                <c:pt idx="106">
                  <c:v>43165</c:v>
                </c:pt>
                <c:pt idx="107">
                  <c:v>43201</c:v>
                </c:pt>
                <c:pt idx="108">
                  <c:v>43234</c:v>
                </c:pt>
                <c:pt idx="109">
                  <c:v>43257</c:v>
                </c:pt>
                <c:pt idx="110">
                  <c:v>43297</c:v>
                </c:pt>
                <c:pt idx="111">
                  <c:v>43299</c:v>
                </c:pt>
                <c:pt idx="112">
                  <c:v>43332</c:v>
                </c:pt>
                <c:pt idx="113">
                  <c:v>43357</c:v>
                </c:pt>
                <c:pt idx="114">
                  <c:v>43378</c:v>
                </c:pt>
                <c:pt idx="115">
                  <c:v>43427</c:v>
                </c:pt>
                <c:pt idx="116">
                  <c:v>43447</c:v>
                </c:pt>
                <c:pt idx="117">
                  <c:v>43474</c:v>
                </c:pt>
                <c:pt idx="118">
                  <c:v>43518</c:v>
                </c:pt>
                <c:pt idx="119">
                  <c:v>43531</c:v>
                </c:pt>
                <c:pt idx="120">
                  <c:v>43566</c:v>
                </c:pt>
                <c:pt idx="121">
                  <c:v>43588</c:v>
                </c:pt>
                <c:pt idx="122">
                  <c:v>43619</c:v>
                </c:pt>
                <c:pt idx="123">
                  <c:v>43648</c:v>
                </c:pt>
                <c:pt idx="124">
                  <c:v>43678</c:v>
                </c:pt>
                <c:pt idx="125">
                  <c:v>43710</c:v>
                </c:pt>
                <c:pt idx="126">
                  <c:v>43741</c:v>
                </c:pt>
                <c:pt idx="127">
                  <c:v>43770</c:v>
                </c:pt>
                <c:pt idx="128">
                  <c:v>43805</c:v>
                </c:pt>
                <c:pt idx="129">
                  <c:v>43836</c:v>
                </c:pt>
                <c:pt idx="130">
                  <c:v>43881</c:v>
                </c:pt>
                <c:pt idx="131">
                  <c:v>43910</c:v>
                </c:pt>
                <c:pt idx="132">
                  <c:v>43938</c:v>
                </c:pt>
                <c:pt idx="133">
                  <c:v>43971</c:v>
                </c:pt>
                <c:pt idx="134">
                  <c:v>44007</c:v>
                </c:pt>
                <c:pt idx="135">
                  <c:v>44029</c:v>
                </c:pt>
                <c:pt idx="136">
                  <c:v>44070</c:v>
                </c:pt>
                <c:pt idx="137">
                  <c:v>44098</c:v>
                </c:pt>
                <c:pt idx="138">
                  <c:v>44126</c:v>
                </c:pt>
                <c:pt idx="139">
                  <c:v>44151</c:v>
                </c:pt>
                <c:pt idx="140">
                  <c:v>44182</c:v>
                </c:pt>
                <c:pt idx="141">
                  <c:v>44208</c:v>
                </c:pt>
                <c:pt idx="142">
                  <c:v>44245</c:v>
                </c:pt>
                <c:pt idx="143">
                  <c:v>44272</c:v>
                </c:pt>
                <c:pt idx="144">
                  <c:v>44300</c:v>
                </c:pt>
                <c:pt idx="145">
                  <c:v>44329</c:v>
                </c:pt>
                <c:pt idx="146">
                  <c:v>44375</c:v>
                </c:pt>
                <c:pt idx="147">
                  <c:v>44397</c:v>
                </c:pt>
                <c:pt idx="148">
                  <c:v>44420</c:v>
                </c:pt>
                <c:pt idx="149">
                  <c:v>44453</c:v>
                </c:pt>
                <c:pt idx="150">
                  <c:v>44491</c:v>
                </c:pt>
                <c:pt idx="151">
                  <c:v>44515</c:v>
                </c:pt>
                <c:pt idx="152">
                  <c:v>44544</c:v>
                </c:pt>
                <c:pt idx="153">
                  <c:v>44578</c:v>
                </c:pt>
                <c:pt idx="154">
                  <c:v>44606</c:v>
                </c:pt>
                <c:pt idx="155">
                  <c:v>44634</c:v>
                </c:pt>
                <c:pt idx="156">
                  <c:v>44672</c:v>
                </c:pt>
                <c:pt idx="157">
                  <c:v>44700</c:v>
                </c:pt>
                <c:pt idx="158">
                  <c:v>44728</c:v>
                </c:pt>
                <c:pt idx="159">
                  <c:v>44762</c:v>
                </c:pt>
                <c:pt idx="160">
                  <c:v>44799</c:v>
                </c:pt>
                <c:pt idx="161">
                  <c:v>44827</c:v>
                </c:pt>
                <c:pt idx="162">
                  <c:v>44853</c:v>
                </c:pt>
                <c:pt idx="163">
                  <c:v>44883</c:v>
                </c:pt>
              </c:numCache>
            </c:numRef>
          </c:cat>
          <c:val>
            <c:numRef>
              <c:f>'Water Quality - LDP5'!$O$9:$O$172</c:f>
              <c:numCache>
                <c:formatCode>General</c:formatCode>
                <c:ptCount val="164"/>
                <c:pt idx="0">
                  <c:v>1E-3</c:v>
                </c:pt>
                <c:pt idx="1">
                  <c:v>1E-3</c:v>
                </c:pt>
                <c:pt idx="2">
                  <c:v>1E-3</c:v>
                </c:pt>
                <c:pt idx="3">
                  <c:v>1E-3</c:v>
                </c:pt>
                <c:pt idx="4">
                  <c:v>1E-3</c:v>
                </c:pt>
                <c:pt idx="5">
                  <c:v>2E-3</c:v>
                </c:pt>
                <c:pt idx="6">
                  <c:v>3.0000000000000001E-3</c:v>
                </c:pt>
                <c:pt idx="7">
                  <c:v>1E-3</c:v>
                </c:pt>
                <c:pt idx="8">
                  <c:v>2E-3</c:v>
                </c:pt>
                <c:pt idx="9">
                  <c:v>1E-3</c:v>
                </c:pt>
                <c:pt idx="10">
                  <c:v>1E-3</c:v>
                </c:pt>
                <c:pt idx="11">
                  <c:v>1E-3</c:v>
                </c:pt>
                <c:pt idx="12">
                  <c:v>1E-3</c:v>
                </c:pt>
                <c:pt idx="13">
                  <c:v>1E-3</c:v>
                </c:pt>
                <c:pt idx="14">
                  <c:v>1E-3</c:v>
                </c:pt>
                <c:pt idx="15">
                  <c:v>1E-3</c:v>
                </c:pt>
                <c:pt idx="16">
                  <c:v>2E-3</c:v>
                </c:pt>
                <c:pt idx="17">
                  <c:v>1E-3</c:v>
                </c:pt>
                <c:pt idx="18">
                  <c:v>2E-3</c:v>
                </c:pt>
                <c:pt idx="19">
                  <c:v>1E-3</c:v>
                </c:pt>
                <c:pt idx="20">
                  <c:v>1E-3</c:v>
                </c:pt>
                <c:pt idx="21">
                  <c:v>1E-3</c:v>
                </c:pt>
                <c:pt idx="22">
                  <c:v>5.0000000000000001E-3</c:v>
                </c:pt>
                <c:pt idx="23">
                  <c:v>1E-3</c:v>
                </c:pt>
                <c:pt idx="24">
                  <c:v>3.0000000000000001E-3</c:v>
                </c:pt>
                <c:pt idx="25">
                  <c:v>1E-3</c:v>
                </c:pt>
                <c:pt idx="26">
                  <c:v>2E-3</c:v>
                </c:pt>
                <c:pt idx="27">
                  <c:v>1E-3</c:v>
                </c:pt>
                <c:pt idx="28">
                  <c:v>1E-3</c:v>
                </c:pt>
                <c:pt idx="29">
                  <c:v>1E-3</c:v>
                </c:pt>
                <c:pt idx="30">
                  <c:v>1E-3</c:v>
                </c:pt>
                <c:pt idx="31">
                  <c:v>8.0000000000000002E-3</c:v>
                </c:pt>
                <c:pt idx="32">
                  <c:v>5.0000000000000001E-3</c:v>
                </c:pt>
                <c:pt idx="33">
                  <c:v>1E-3</c:v>
                </c:pt>
                <c:pt idx="34">
                  <c:v>1E-3</c:v>
                </c:pt>
                <c:pt idx="35">
                  <c:v>4.0000000000000001E-3</c:v>
                </c:pt>
                <c:pt idx="36">
                  <c:v>4.0000000000000001E-3</c:v>
                </c:pt>
                <c:pt idx="37">
                  <c:v>1E-3</c:v>
                </c:pt>
                <c:pt idx="38">
                  <c:v>2E-3</c:v>
                </c:pt>
                <c:pt idx="39">
                  <c:v>1E-3</c:v>
                </c:pt>
                <c:pt idx="40">
                  <c:v>1E-3</c:v>
                </c:pt>
                <c:pt idx="41">
                  <c:v>5.0000000000000001E-3</c:v>
                </c:pt>
                <c:pt idx="42">
                  <c:v>1E-3</c:v>
                </c:pt>
                <c:pt idx="43">
                  <c:v>1E-3</c:v>
                </c:pt>
                <c:pt idx="44">
                  <c:v>1E-3</c:v>
                </c:pt>
                <c:pt idx="45">
                  <c:v>1E-3</c:v>
                </c:pt>
                <c:pt idx="46">
                  <c:v>3.0000000000000001E-3</c:v>
                </c:pt>
                <c:pt idx="47">
                  <c:v>1E-3</c:v>
                </c:pt>
                <c:pt idx="48">
                  <c:v>1E-3</c:v>
                </c:pt>
                <c:pt idx="49">
                  <c:v>4.0000000000000001E-3</c:v>
                </c:pt>
                <c:pt idx="50">
                  <c:v>1E-3</c:v>
                </c:pt>
                <c:pt idx="51">
                  <c:v>1E-3</c:v>
                </c:pt>
                <c:pt idx="52">
                  <c:v>1E-3</c:v>
                </c:pt>
                <c:pt idx="53">
                  <c:v>3.0000000000000001E-3</c:v>
                </c:pt>
                <c:pt idx="54">
                  <c:v>1E-3</c:v>
                </c:pt>
                <c:pt idx="55">
                  <c:v>1E-3</c:v>
                </c:pt>
                <c:pt idx="56">
                  <c:v>1E-3</c:v>
                </c:pt>
                <c:pt idx="57">
                  <c:v>1E-3</c:v>
                </c:pt>
                <c:pt idx="58">
                  <c:v>2E-3</c:v>
                </c:pt>
                <c:pt idx="59">
                  <c:v>1E-3</c:v>
                </c:pt>
                <c:pt idx="60">
                  <c:v>1E-3</c:v>
                </c:pt>
                <c:pt idx="61">
                  <c:v>1E-3</c:v>
                </c:pt>
                <c:pt idx="62">
                  <c:v>1E-3</c:v>
                </c:pt>
                <c:pt idx="63">
                  <c:v>4.0000000000000001E-3</c:v>
                </c:pt>
                <c:pt idx="64">
                  <c:v>1E-3</c:v>
                </c:pt>
                <c:pt idx="65">
                  <c:v>5.0000000000000001E-3</c:v>
                </c:pt>
                <c:pt idx="66">
                  <c:v>2E-3</c:v>
                </c:pt>
                <c:pt idx="67">
                  <c:v>1E-3</c:v>
                </c:pt>
                <c:pt idx="68">
                  <c:v>1E-3</c:v>
                </c:pt>
                <c:pt idx="69">
                  <c:v>1E-3</c:v>
                </c:pt>
                <c:pt idx="70">
                  <c:v>1E-3</c:v>
                </c:pt>
                <c:pt idx="71">
                  <c:v>3.0000000000000001E-3</c:v>
                </c:pt>
                <c:pt idx="72">
                  <c:v>1E-3</c:v>
                </c:pt>
                <c:pt idx="73">
                  <c:v>1E-3</c:v>
                </c:pt>
                <c:pt idx="74">
                  <c:v>1E-3</c:v>
                </c:pt>
                <c:pt idx="75">
                  <c:v>2E-3</c:v>
                </c:pt>
                <c:pt idx="76">
                  <c:v>1E-3</c:v>
                </c:pt>
                <c:pt idx="77">
                  <c:v>1E-3</c:v>
                </c:pt>
                <c:pt idx="78">
                  <c:v>2E-3</c:v>
                </c:pt>
                <c:pt idx="79">
                  <c:v>1E-3</c:v>
                </c:pt>
                <c:pt idx="80">
                  <c:v>2E-3</c:v>
                </c:pt>
                <c:pt idx="81">
                  <c:v>4.0000000000000001E-3</c:v>
                </c:pt>
                <c:pt idx="82">
                  <c:v>2E-3</c:v>
                </c:pt>
                <c:pt idx="83">
                  <c:v>1E-3</c:v>
                </c:pt>
                <c:pt idx="84">
                  <c:v>2E-3</c:v>
                </c:pt>
                <c:pt idx="85">
                  <c:v>1E-3</c:v>
                </c:pt>
                <c:pt idx="86">
                  <c:v>1E-3</c:v>
                </c:pt>
                <c:pt idx="87">
                  <c:v>1E-3</c:v>
                </c:pt>
                <c:pt idx="88">
                  <c:v>1E-3</c:v>
                </c:pt>
                <c:pt idx="89">
                  <c:v>1E-3</c:v>
                </c:pt>
                <c:pt idx="90">
                  <c:v>2E-3</c:v>
                </c:pt>
                <c:pt idx="91">
                  <c:v>1E-3</c:v>
                </c:pt>
                <c:pt idx="92">
                  <c:v>1E-3</c:v>
                </c:pt>
                <c:pt idx="93">
                  <c:v>1E-3</c:v>
                </c:pt>
                <c:pt idx="94">
                  <c:v>1E-3</c:v>
                </c:pt>
                <c:pt idx="95">
                  <c:v>1E-3</c:v>
                </c:pt>
                <c:pt idx="96">
                  <c:v>3.0000000000000001E-3</c:v>
                </c:pt>
                <c:pt idx="97">
                  <c:v>7.0000000000000001E-3</c:v>
                </c:pt>
                <c:pt idx="98">
                  <c:v>1E-3</c:v>
                </c:pt>
                <c:pt idx="99">
                  <c:v>4.0000000000000001E-3</c:v>
                </c:pt>
                <c:pt idx="100">
                  <c:v>1E-3</c:v>
                </c:pt>
                <c:pt idx="101">
                  <c:v>2E-3</c:v>
                </c:pt>
                <c:pt idx="102">
                  <c:v>2E-3</c:v>
                </c:pt>
                <c:pt idx="103">
                  <c:v>1E-3</c:v>
                </c:pt>
                <c:pt idx="104">
                  <c:v>1E-3</c:v>
                </c:pt>
                <c:pt idx="105">
                  <c:v>4.0000000000000001E-3</c:v>
                </c:pt>
                <c:pt idx="106">
                  <c:v>1E-3</c:v>
                </c:pt>
                <c:pt idx="107">
                  <c:v>1E-3</c:v>
                </c:pt>
                <c:pt idx="108">
                  <c:v>1E-3</c:v>
                </c:pt>
                <c:pt idx="109">
                  <c:v>1E-3</c:v>
                </c:pt>
                <c:pt idx="110">
                  <c:v>1E-3</c:v>
                </c:pt>
                <c:pt idx="111">
                  <c:v>1E-3</c:v>
                </c:pt>
                <c:pt idx="112">
                  <c:v>1E-3</c:v>
                </c:pt>
                <c:pt idx="113">
                  <c:v>1E-3</c:v>
                </c:pt>
                <c:pt idx="114">
                  <c:v>1E-3</c:v>
                </c:pt>
                <c:pt idx="115">
                  <c:v>1E-3</c:v>
                </c:pt>
                <c:pt idx="116">
                  <c:v>2E-3</c:v>
                </c:pt>
                <c:pt idx="117">
                  <c:v>1E-3</c:v>
                </c:pt>
                <c:pt idx="118">
                  <c:v>1E-3</c:v>
                </c:pt>
                <c:pt idx="119">
                  <c:v>1E-3</c:v>
                </c:pt>
                <c:pt idx="120">
                  <c:v>1E-3</c:v>
                </c:pt>
                <c:pt idx="121">
                  <c:v>1E-3</c:v>
                </c:pt>
                <c:pt idx="122">
                  <c:v>1E-3</c:v>
                </c:pt>
                <c:pt idx="123">
                  <c:v>1E-3</c:v>
                </c:pt>
                <c:pt idx="124">
                  <c:v>1E-3</c:v>
                </c:pt>
                <c:pt idx="125">
                  <c:v>1E-3</c:v>
                </c:pt>
                <c:pt idx="126">
                  <c:v>1E-3</c:v>
                </c:pt>
                <c:pt idx="127">
                  <c:v>1E-3</c:v>
                </c:pt>
                <c:pt idx="128">
                  <c:v>1E-3</c:v>
                </c:pt>
                <c:pt idx="129">
                  <c:v>1E-3</c:v>
                </c:pt>
                <c:pt idx="130">
                  <c:v>1E-3</c:v>
                </c:pt>
                <c:pt idx="131">
                  <c:v>1E-3</c:v>
                </c:pt>
                <c:pt idx="132">
                  <c:v>1E-3</c:v>
                </c:pt>
                <c:pt idx="133">
                  <c:v>1E-3</c:v>
                </c:pt>
                <c:pt idx="134">
                  <c:v>1E-3</c:v>
                </c:pt>
                <c:pt idx="135">
                  <c:v>1E-3</c:v>
                </c:pt>
                <c:pt idx="136">
                  <c:v>1E-3</c:v>
                </c:pt>
                <c:pt idx="137">
                  <c:v>1E-3</c:v>
                </c:pt>
                <c:pt idx="138">
                  <c:v>1E-3</c:v>
                </c:pt>
                <c:pt idx="139">
                  <c:v>1E-3</c:v>
                </c:pt>
                <c:pt idx="140">
                  <c:v>1E-3</c:v>
                </c:pt>
                <c:pt idx="141">
                  <c:v>1E-3</c:v>
                </c:pt>
                <c:pt idx="142">
                  <c:v>2E-3</c:v>
                </c:pt>
                <c:pt idx="143">
                  <c:v>1E-3</c:v>
                </c:pt>
                <c:pt idx="144">
                  <c:v>1E-3</c:v>
                </c:pt>
                <c:pt idx="145">
                  <c:v>1E-3</c:v>
                </c:pt>
                <c:pt idx="146">
                  <c:v>1E-3</c:v>
                </c:pt>
                <c:pt idx="147">
                  <c:v>1E-3</c:v>
                </c:pt>
                <c:pt idx="148">
                  <c:v>1E-3</c:v>
                </c:pt>
                <c:pt idx="149">
                  <c:v>1E-3</c:v>
                </c:pt>
                <c:pt idx="150">
                  <c:v>1E-3</c:v>
                </c:pt>
                <c:pt idx="151">
                  <c:v>1E-3</c:v>
                </c:pt>
                <c:pt idx="152">
                  <c:v>1E-3</c:v>
                </c:pt>
                <c:pt idx="153">
                  <c:v>1E-3</c:v>
                </c:pt>
                <c:pt idx="154">
                  <c:v>1E-3</c:v>
                </c:pt>
                <c:pt idx="155">
                  <c:v>1E-3</c:v>
                </c:pt>
                <c:pt idx="156">
                  <c:v>1E-3</c:v>
                </c:pt>
                <c:pt idx="157">
                  <c:v>5.0000000000000001E-3</c:v>
                </c:pt>
                <c:pt idx="158">
                  <c:v>1E-3</c:v>
                </c:pt>
                <c:pt idx="159">
                  <c:v>1E-3</c:v>
                </c:pt>
                <c:pt idx="160">
                  <c:v>1E-3</c:v>
                </c:pt>
                <c:pt idx="161">
                  <c:v>1E-3</c:v>
                </c:pt>
                <c:pt idx="162">
                  <c:v>1E-3</c:v>
                </c:pt>
                <c:pt idx="163">
                  <c:v>1E-3</c:v>
                </c:pt>
              </c:numCache>
            </c:numRef>
          </c:val>
          <c:extLst>
            <c:ext xmlns:c16="http://schemas.microsoft.com/office/drawing/2014/chart" uri="{C3380CC4-5D6E-409C-BE32-E72D297353CC}">
              <c16:uniqueId val="{00000000-52DA-4281-9551-399BBB151F38}"/>
            </c:ext>
          </c:extLst>
        </c:ser>
        <c:dLbls>
          <c:showLegendKey val="0"/>
          <c:showVal val="0"/>
          <c:showCatName val="0"/>
          <c:showSerName val="0"/>
          <c:showPercent val="0"/>
          <c:showBubbleSize val="0"/>
        </c:dLbls>
        <c:gapWidth val="150"/>
        <c:axId val="269849168"/>
        <c:axId val="269853648"/>
      </c:barChart>
      <c:lineChart>
        <c:grouping val="standard"/>
        <c:varyColors val="0"/>
        <c:ser>
          <c:idx val="1"/>
          <c:order val="1"/>
          <c:tx>
            <c:strRef>
              <c:f>'Water Quality - LDP5'!$P$8</c:f>
              <c:strCache>
                <c:ptCount val="1"/>
                <c:pt idx="0">
                  <c:v>Cu
(mg/L)
EPL 100 Percentile Limit</c:v>
                </c:pt>
              </c:strCache>
            </c:strRef>
          </c:tx>
          <c:spPr>
            <a:ln>
              <a:solidFill>
                <a:srgbClr val="A4C8E1"/>
              </a:solidFill>
            </a:ln>
          </c:spPr>
          <c:marker>
            <c:symbol val="none"/>
          </c:marker>
          <c:cat>
            <c:numRef>
              <c:f>'Water Quality - LDP5'!$B$9:$B$172</c:f>
              <c:numCache>
                <c:formatCode>m/d/yyyy</c:formatCode>
                <c:ptCount val="164"/>
                <c:pt idx="0">
                  <c:v>41003</c:v>
                </c:pt>
                <c:pt idx="1">
                  <c:v>41017</c:v>
                </c:pt>
                <c:pt idx="2">
                  <c:v>41031</c:v>
                </c:pt>
                <c:pt idx="3">
                  <c:v>41045</c:v>
                </c:pt>
                <c:pt idx="4">
                  <c:v>41059</c:v>
                </c:pt>
                <c:pt idx="5">
                  <c:v>41073</c:v>
                </c:pt>
                <c:pt idx="6">
                  <c:v>41087</c:v>
                </c:pt>
                <c:pt idx="7">
                  <c:v>41101</c:v>
                </c:pt>
                <c:pt idx="8">
                  <c:v>41115</c:v>
                </c:pt>
                <c:pt idx="9">
                  <c:v>41129</c:v>
                </c:pt>
                <c:pt idx="10">
                  <c:v>41143</c:v>
                </c:pt>
                <c:pt idx="11">
                  <c:v>41157</c:v>
                </c:pt>
                <c:pt idx="12">
                  <c:v>41171</c:v>
                </c:pt>
                <c:pt idx="13">
                  <c:v>41185</c:v>
                </c:pt>
                <c:pt idx="14">
                  <c:v>41199</c:v>
                </c:pt>
                <c:pt idx="15">
                  <c:v>41213</c:v>
                </c:pt>
                <c:pt idx="16">
                  <c:v>41227</c:v>
                </c:pt>
                <c:pt idx="17">
                  <c:v>41241</c:v>
                </c:pt>
                <c:pt idx="18">
                  <c:v>41255</c:v>
                </c:pt>
                <c:pt idx="19">
                  <c:v>41267</c:v>
                </c:pt>
                <c:pt idx="20">
                  <c:v>41281</c:v>
                </c:pt>
                <c:pt idx="21">
                  <c:v>41292</c:v>
                </c:pt>
                <c:pt idx="22">
                  <c:v>41304</c:v>
                </c:pt>
                <c:pt idx="23">
                  <c:v>41318</c:v>
                </c:pt>
                <c:pt idx="24">
                  <c:v>41332</c:v>
                </c:pt>
                <c:pt idx="25">
                  <c:v>41346</c:v>
                </c:pt>
                <c:pt idx="26">
                  <c:v>41360</c:v>
                </c:pt>
                <c:pt idx="27">
                  <c:v>41374</c:v>
                </c:pt>
                <c:pt idx="28">
                  <c:v>41388</c:v>
                </c:pt>
                <c:pt idx="29">
                  <c:v>41402</c:v>
                </c:pt>
                <c:pt idx="30">
                  <c:v>41416</c:v>
                </c:pt>
                <c:pt idx="31">
                  <c:v>41430</c:v>
                </c:pt>
                <c:pt idx="32">
                  <c:v>41444</c:v>
                </c:pt>
                <c:pt idx="33">
                  <c:v>41458</c:v>
                </c:pt>
                <c:pt idx="34">
                  <c:v>41472</c:v>
                </c:pt>
                <c:pt idx="35">
                  <c:v>41485</c:v>
                </c:pt>
                <c:pt idx="36">
                  <c:v>41488</c:v>
                </c:pt>
                <c:pt idx="37">
                  <c:v>41502</c:v>
                </c:pt>
                <c:pt idx="38">
                  <c:v>41516</c:v>
                </c:pt>
                <c:pt idx="39">
                  <c:v>41530</c:v>
                </c:pt>
                <c:pt idx="40">
                  <c:v>41544</c:v>
                </c:pt>
                <c:pt idx="41">
                  <c:v>41558</c:v>
                </c:pt>
                <c:pt idx="42">
                  <c:v>41572</c:v>
                </c:pt>
                <c:pt idx="43">
                  <c:v>41586</c:v>
                </c:pt>
                <c:pt idx="44">
                  <c:v>41600</c:v>
                </c:pt>
                <c:pt idx="45">
                  <c:v>41614</c:v>
                </c:pt>
                <c:pt idx="46">
                  <c:v>41628</c:v>
                </c:pt>
                <c:pt idx="47">
                  <c:v>41642</c:v>
                </c:pt>
                <c:pt idx="48">
                  <c:v>41656</c:v>
                </c:pt>
                <c:pt idx="49">
                  <c:v>41670</c:v>
                </c:pt>
                <c:pt idx="50">
                  <c:v>41684</c:v>
                </c:pt>
                <c:pt idx="51">
                  <c:v>41698</c:v>
                </c:pt>
                <c:pt idx="52">
                  <c:v>41712</c:v>
                </c:pt>
                <c:pt idx="53">
                  <c:v>41726</c:v>
                </c:pt>
                <c:pt idx="54">
                  <c:v>41740</c:v>
                </c:pt>
                <c:pt idx="55">
                  <c:v>41752</c:v>
                </c:pt>
                <c:pt idx="56">
                  <c:v>41761</c:v>
                </c:pt>
                <c:pt idx="57">
                  <c:v>41775</c:v>
                </c:pt>
                <c:pt idx="58">
                  <c:v>41789</c:v>
                </c:pt>
                <c:pt idx="59">
                  <c:v>41803</c:v>
                </c:pt>
                <c:pt idx="60">
                  <c:v>41817</c:v>
                </c:pt>
                <c:pt idx="61">
                  <c:v>41843</c:v>
                </c:pt>
                <c:pt idx="62">
                  <c:v>41863</c:v>
                </c:pt>
                <c:pt idx="63">
                  <c:v>41884</c:v>
                </c:pt>
                <c:pt idx="64">
                  <c:v>41914</c:v>
                </c:pt>
                <c:pt idx="65">
                  <c:v>41946</c:v>
                </c:pt>
                <c:pt idx="66">
                  <c:v>41974</c:v>
                </c:pt>
                <c:pt idx="67">
                  <c:v>42009</c:v>
                </c:pt>
                <c:pt idx="68">
                  <c:v>42037</c:v>
                </c:pt>
                <c:pt idx="69">
                  <c:v>42066</c:v>
                </c:pt>
                <c:pt idx="70">
                  <c:v>42107</c:v>
                </c:pt>
                <c:pt idx="71">
                  <c:v>42130</c:v>
                </c:pt>
                <c:pt idx="72">
                  <c:v>42165</c:v>
                </c:pt>
                <c:pt idx="73">
                  <c:v>42208</c:v>
                </c:pt>
                <c:pt idx="74">
                  <c:v>42234</c:v>
                </c:pt>
                <c:pt idx="75">
                  <c:v>42263</c:v>
                </c:pt>
                <c:pt idx="76">
                  <c:v>42293</c:v>
                </c:pt>
                <c:pt idx="77">
                  <c:v>42327</c:v>
                </c:pt>
                <c:pt idx="78">
                  <c:v>42339</c:v>
                </c:pt>
                <c:pt idx="79">
                  <c:v>42380</c:v>
                </c:pt>
                <c:pt idx="80">
                  <c:v>42422</c:v>
                </c:pt>
                <c:pt idx="81">
                  <c:v>42445</c:v>
                </c:pt>
                <c:pt idx="82">
                  <c:v>42467</c:v>
                </c:pt>
                <c:pt idx="83">
                  <c:v>42507</c:v>
                </c:pt>
                <c:pt idx="84">
                  <c:v>42528</c:v>
                </c:pt>
                <c:pt idx="85">
                  <c:v>42571</c:v>
                </c:pt>
                <c:pt idx="86">
                  <c:v>42591</c:v>
                </c:pt>
                <c:pt idx="87">
                  <c:v>42619</c:v>
                </c:pt>
                <c:pt idx="88">
                  <c:v>42656</c:v>
                </c:pt>
                <c:pt idx="89">
                  <c:v>42677</c:v>
                </c:pt>
                <c:pt idx="90">
                  <c:v>42718</c:v>
                </c:pt>
                <c:pt idx="91">
                  <c:v>42747</c:v>
                </c:pt>
                <c:pt idx="92">
                  <c:v>42782</c:v>
                </c:pt>
                <c:pt idx="93">
                  <c:v>42810</c:v>
                </c:pt>
                <c:pt idx="94">
                  <c:v>42829</c:v>
                </c:pt>
                <c:pt idx="95">
                  <c:v>42873</c:v>
                </c:pt>
                <c:pt idx="96">
                  <c:v>42900</c:v>
                </c:pt>
                <c:pt idx="97">
                  <c:v>42936</c:v>
                </c:pt>
                <c:pt idx="98">
                  <c:v>42950</c:v>
                </c:pt>
                <c:pt idx="99">
                  <c:v>42982</c:v>
                </c:pt>
                <c:pt idx="100">
                  <c:v>43006</c:v>
                </c:pt>
                <c:pt idx="101">
                  <c:v>43017</c:v>
                </c:pt>
                <c:pt idx="102">
                  <c:v>43053</c:v>
                </c:pt>
                <c:pt idx="103">
                  <c:v>43090</c:v>
                </c:pt>
                <c:pt idx="104">
                  <c:v>43110</c:v>
                </c:pt>
                <c:pt idx="105">
                  <c:v>43137</c:v>
                </c:pt>
                <c:pt idx="106">
                  <c:v>43165</c:v>
                </c:pt>
                <c:pt idx="107">
                  <c:v>43201</c:v>
                </c:pt>
                <c:pt idx="108">
                  <c:v>43234</c:v>
                </c:pt>
                <c:pt idx="109">
                  <c:v>43257</c:v>
                </c:pt>
                <c:pt idx="110">
                  <c:v>43297</c:v>
                </c:pt>
                <c:pt idx="111">
                  <c:v>43299</c:v>
                </c:pt>
                <c:pt idx="112">
                  <c:v>43332</c:v>
                </c:pt>
                <c:pt idx="113">
                  <c:v>43357</c:v>
                </c:pt>
                <c:pt idx="114">
                  <c:v>43378</c:v>
                </c:pt>
                <c:pt idx="115">
                  <c:v>43427</c:v>
                </c:pt>
                <c:pt idx="116">
                  <c:v>43447</c:v>
                </c:pt>
                <c:pt idx="117">
                  <c:v>43474</c:v>
                </c:pt>
                <c:pt idx="118">
                  <c:v>43518</c:v>
                </c:pt>
                <c:pt idx="119">
                  <c:v>43531</c:v>
                </c:pt>
                <c:pt idx="120">
                  <c:v>43566</c:v>
                </c:pt>
                <c:pt idx="121">
                  <c:v>43588</c:v>
                </c:pt>
                <c:pt idx="122">
                  <c:v>43619</c:v>
                </c:pt>
                <c:pt idx="123">
                  <c:v>43648</c:v>
                </c:pt>
                <c:pt idx="124">
                  <c:v>43678</c:v>
                </c:pt>
                <c:pt idx="125">
                  <c:v>43710</c:v>
                </c:pt>
                <c:pt idx="126">
                  <c:v>43741</c:v>
                </c:pt>
                <c:pt idx="127">
                  <c:v>43770</c:v>
                </c:pt>
                <c:pt idx="128">
                  <c:v>43805</c:v>
                </c:pt>
                <c:pt idx="129">
                  <c:v>43836</c:v>
                </c:pt>
                <c:pt idx="130">
                  <c:v>43881</c:v>
                </c:pt>
                <c:pt idx="131">
                  <c:v>43910</c:v>
                </c:pt>
                <c:pt idx="132">
                  <c:v>43938</c:v>
                </c:pt>
                <c:pt idx="133">
                  <c:v>43971</c:v>
                </c:pt>
                <c:pt idx="134">
                  <c:v>44007</c:v>
                </c:pt>
                <c:pt idx="135">
                  <c:v>44029</c:v>
                </c:pt>
                <c:pt idx="136">
                  <c:v>44070</c:v>
                </c:pt>
                <c:pt idx="137">
                  <c:v>44098</c:v>
                </c:pt>
                <c:pt idx="138">
                  <c:v>44126</c:v>
                </c:pt>
                <c:pt idx="139">
                  <c:v>44151</c:v>
                </c:pt>
                <c:pt idx="140">
                  <c:v>44182</c:v>
                </c:pt>
                <c:pt idx="141">
                  <c:v>44208</c:v>
                </c:pt>
                <c:pt idx="142">
                  <c:v>44245</c:v>
                </c:pt>
                <c:pt idx="143">
                  <c:v>44272</c:v>
                </c:pt>
                <c:pt idx="144">
                  <c:v>44300</c:v>
                </c:pt>
                <c:pt idx="145">
                  <c:v>44329</c:v>
                </c:pt>
                <c:pt idx="146">
                  <c:v>44375</c:v>
                </c:pt>
                <c:pt idx="147">
                  <c:v>44397</c:v>
                </c:pt>
                <c:pt idx="148">
                  <c:v>44420</c:v>
                </c:pt>
                <c:pt idx="149">
                  <c:v>44453</c:v>
                </c:pt>
                <c:pt idx="150">
                  <c:v>44491</c:v>
                </c:pt>
                <c:pt idx="151">
                  <c:v>44515</c:v>
                </c:pt>
                <c:pt idx="152">
                  <c:v>44544</c:v>
                </c:pt>
                <c:pt idx="153">
                  <c:v>44578</c:v>
                </c:pt>
                <c:pt idx="154">
                  <c:v>44606</c:v>
                </c:pt>
                <c:pt idx="155">
                  <c:v>44634</c:v>
                </c:pt>
                <c:pt idx="156">
                  <c:v>44672</c:v>
                </c:pt>
                <c:pt idx="157">
                  <c:v>44700</c:v>
                </c:pt>
                <c:pt idx="158">
                  <c:v>44728</c:v>
                </c:pt>
                <c:pt idx="159">
                  <c:v>44762</c:v>
                </c:pt>
                <c:pt idx="160">
                  <c:v>44799</c:v>
                </c:pt>
                <c:pt idx="161">
                  <c:v>44827</c:v>
                </c:pt>
                <c:pt idx="162">
                  <c:v>44853</c:v>
                </c:pt>
                <c:pt idx="163">
                  <c:v>44883</c:v>
                </c:pt>
              </c:numCache>
            </c:numRef>
          </c:cat>
          <c:val>
            <c:numRef>
              <c:f>'Water Quality - LDP5'!$P$9:$P$172</c:f>
              <c:numCache>
                <c:formatCode>0.000</c:formatCode>
                <c:ptCount val="164"/>
                <c:pt idx="0">
                  <c:v>0.08</c:v>
                </c:pt>
                <c:pt idx="1">
                  <c:v>0.08</c:v>
                </c:pt>
                <c:pt idx="2">
                  <c:v>0.08</c:v>
                </c:pt>
                <c:pt idx="3">
                  <c:v>0.08</c:v>
                </c:pt>
                <c:pt idx="4">
                  <c:v>0.08</c:v>
                </c:pt>
                <c:pt idx="5">
                  <c:v>0.08</c:v>
                </c:pt>
                <c:pt idx="6">
                  <c:v>0.08</c:v>
                </c:pt>
                <c:pt idx="7">
                  <c:v>0.08</c:v>
                </c:pt>
                <c:pt idx="8">
                  <c:v>0.08</c:v>
                </c:pt>
                <c:pt idx="9">
                  <c:v>0.08</c:v>
                </c:pt>
                <c:pt idx="10">
                  <c:v>0.08</c:v>
                </c:pt>
                <c:pt idx="11">
                  <c:v>0.08</c:v>
                </c:pt>
                <c:pt idx="12">
                  <c:v>0.08</c:v>
                </c:pt>
                <c:pt idx="13">
                  <c:v>0.08</c:v>
                </c:pt>
                <c:pt idx="14">
                  <c:v>0.08</c:v>
                </c:pt>
                <c:pt idx="15">
                  <c:v>0.08</c:v>
                </c:pt>
                <c:pt idx="16">
                  <c:v>0.08</c:v>
                </c:pt>
                <c:pt idx="17">
                  <c:v>0.08</c:v>
                </c:pt>
                <c:pt idx="18">
                  <c:v>0.08</c:v>
                </c:pt>
                <c:pt idx="19">
                  <c:v>0.08</c:v>
                </c:pt>
                <c:pt idx="20">
                  <c:v>0.08</c:v>
                </c:pt>
                <c:pt idx="21">
                  <c:v>0.08</c:v>
                </c:pt>
                <c:pt idx="22">
                  <c:v>0.08</c:v>
                </c:pt>
                <c:pt idx="23">
                  <c:v>0.08</c:v>
                </c:pt>
                <c:pt idx="24">
                  <c:v>0.08</c:v>
                </c:pt>
                <c:pt idx="25">
                  <c:v>0.08</c:v>
                </c:pt>
                <c:pt idx="26">
                  <c:v>0.08</c:v>
                </c:pt>
                <c:pt idx="27">
                  <c:v>0.08</c:v>
                </c:pt>
                <c:pt idx="28">
                  <c:v>0.08</c:v>
                </c:pt>
                <c:pt idx="29">
                  <c:v>0.08</c:v>
                </c:pt>
                <c:pt idx="30">
                  <c:v>0.08</c:v>
                </c:pt>
                <c:pt idx="31">
                  <c:v>0.08</c:v>
                </c:pt>
                <c:pt idx="32">
                  <c:v>0.08</c:v>
                </c:pt>
                <c:pt idx="33">
                  <c:v>0.08</c:v>
                </c:pt>
                <c:pt idx="34">
                  <c:v>0.08</c:v>
                </c:pt>
                <c:pt idx="35">
                  <c:v>0.08</c:v>
                </c:pt>
                <c:pt idx="36">
                  <c:v>0.08</c:v>
                </c:pt>
                <c:pt idx="37">
                  <c:v>0.08</c:v>
                </c:pt>
                <c:pt idx="38">
                  <c:v>0.08</c:v>
                </c:pt>
                <c:pt idx="39">
                  <c:v>0.08</c:v>
                </c:pt>
                <c:pt idx="40">
                  <c:v>0.08</c:v>
                </c:pt>
                <c:pt idx="41">
                  <c:v>0.08</c:v>
                </c:pt>
                <c:pt idx="42">
                  <c:v>0.08</c:v>
                </c:pt>
                <c:pt idx="43">
                  <c:v>0.08</c:v>
                </c:pt>
                <c:pt idx="44">
                  <c:v>0.08</c:v>
                </c:pt>
                <c:pt idx="45">
                  <c:v>0.08</c:v>
                </c:pt>
                <c:pt idx="46">
                  <c:v>0.08</c:v>
                </c:pt>
                <c:pt idx="47">
                  <c:v>0.08</c:v>
                </c:pt>
                <c:pt idx="48">
                  <c:v>0.08</c:v>
                </c:pt>
                <c:pt idx="49">
                  <c:v>0.08</c:v>
                </c:pt>
                <c:pt idx="50">
                  <c:v>0.08</c:v>
                </c:pt>
                <c:pt idx="51">
                  <c:v>0.08</c:v>
                </c:pt>
                <c:pt idx="52">
                  <c:v>0.08</c:v>
                </c:pt>
                <c:pt idx="53">
                  <c:v>0.08</c:v>
                </c:pt>
                <c:pt idx="54">
                  <c:v>0.08</c:v>
                </c:pt>
                <c:pt idx="55">
                  <c:v>0.08</c:v>
                </c:pt>
                <c:pt idx="56">
                  <c:v>0.08</c:v>
                </c:pt>
                <c:pt idx="57">
                  <c:v>0.08</c:v>
                </c:pt>
                <c:pt idx="58">
                  <c:v>0.08</c:v>
                </c:pt>
                <c:pt idx="59">
                  <c:v>0.08</c:v>
                </c:pt>
                <c:pt idx="60">
                  <c:v>0.08</c:v>
                </c:pt>
                <c:pt idx="61">
                  <c:v>0.08</c:v>
                </c:pt>
                <c:pt idx="62">
                  <c:v>0.08</c:v>
                </c:pt>
                <c:pt idx="63">
                  <c:v>0.08</c:v>
                </c:pt>
                <c:pt idx="64">
                  <c:v>0.08</c:v>
                </c:pt>
                <c:pt idx="65">
                  <c:v>0.08</c:v>
                </c:pt>
                <c:pt idx="66">
                  <c:v>0.08</c:v>
                </c:pt>
                <c:pt idx="67">
                  <c:v>0.08</c:v>
                </c:pt>
                <c:pt idx="68">
                  <c:v>0.08</c:v>
                </c:pt>
                <c:pt idx="69">
                  <c:v>0.08</c:v>
                </c:pt>
                <c:pt idx="70">
                  <c:v>0.08</c:v>
                </c:pt>
                <c:pt idx="71">
                  <c:v>0.08</c:v>
                </c:pt>
                <c:pt idx="72">
                  <c:v>0.08</c:v>
                </c:pt>
                <c:pt idx="73">
                  <c:v>0.08</c:v>
                </c:pt>
                <c:pt idx="74">
                  <c:v>0.08</c:v>
                </c:pt>
                <c:pt idx="75">
                  <c:v>0.08</c:v>
                </c:pt>
                <c:pt idx="76">
                  <c:v>0.08</c:v>
                </c:pt>
                <c:pt idx="77">
                  <c:v>0.08</c:v>
                </c:pt>
                <c:pt idx="78">
                  <c:v>0.08</c:v>
                </c:pt>
                <c:pt idx="79">
                  <c:v>0.08</c:v>
                </c:pt>
                <c:pt idx="80">
                  <c:v>0.08</c:v>
                </c:pt>
                <c:pt idx="81">
                  <c:v>0.08</c:v>
                </c:pt>
                <c:pt idx="82">
                  <c:v>0.08</c:v>
                </c:pt>
                <c:pt idx="83">
                  <c:v>0.08</c:v>
                </c:pt>
                <c:pt idx="84">
                  <c:v>0.08</c:v>
                </c:pt>
                <c:pt idx="85">
                  <c:v>0.08</c:v>
                </c:pt>
                <c:pt idx="86">
                  <c:v>0.08</c:v>
                </c:pt>
                <c:pt idx="87">
                  <c:v>0.08</c:v>
                </c:pt>
                <c:pt idx="88">
                  <c:v>0.08</c:v>
                </c:pt>
                <c:pt idx="89">
                  <c:v>0.08</c:v>
                </c:pt>
                <c:pt idx="90">
                  <c:v>0.08</c:v>
                </c:pt>
                <c:pt idx="91">
                  <c:v>0.08</c:v>
                </c:pt>
                <c:pt idx="92">
                  <c:v>0.08</c:v>
                </c:pt>
                <c:pt idx="93">
                  <c:v>0.08</c:v>
                </c:pt>
                <c:pt idx="94">
                  <c:v>0.08</c:v>
                </c:pt>
                <c:pt idx="95">
                  <c:v>0.08</c:v>
                </c:pt>
                <c:pt idx="96">
                  <c:v>0.08</c:v>
                </c:pt>
                <c:pt idx="97">
                  <c:v>0.08</c:v>
                </c:pt>
                <c:pt idx="98">
                  <c:v>0.08</c:v>
                </c:pt>
                <c:pt idx="99">
                  <c:v>0.08</c:v>
                </c:pt>
                <c:pt idx="100">
                  <c:v>0.08</c:v>
                </c:pt>
                <c:pt idx="101">
                  <c:v>0.08</c:v>
                </c:pt>
                <c:pt idx="102">
                  <c:v>0.08</c:v>
                </c:pt>
                <c:pt idx="103">
                  <c:v>0.08</c:v>
                </c:pt>
                <c:pt idx="104">
                  <c:v>0.08</c:v>
                </c:pt>
                <c:pt idx="105">
                  <c:v>0.08</c:v>
                </c:pt>
                <c:pt idx="106">
                  <c:v>0.08</c:v>
                </c:pt>
                <c:pt idx="107">
                  <c:v>0.08</c:v>
                </c:pt>
                <c:pt idx="108">
                  <c:v>0.08</c:v>
                </c:pt>
                <c:pt idx="109">
                  <c:v>0.08</c:v>
                </c:pt>
                <c:pt idx="110">
                  <c:v>0.08</c:v>
                </c:pt>
                <c:pt idx="111">
                  <c:v>0.08</c:v>
                </c:pt>
                <c:pt idx="112">
                  <c:v>0.08</c:v>
                </c:pt>
                <c:pt idx="113">
                  <c:v>0.08</c:v>
                </c:pt>
                <c:pt idx="114">
                  <c:v>0.08</c:v>
                </c:pt>
                <c:pt idx="115">
                  <c:v>0.08</c:v>
                </c:pt>
                <c:pt idx="116">
                  <c:v>0.08</c:v>
                </c:pt>
                <c:pt idx="117">
                  <c:v>0.08</c:v>
                </c:pt>
                <c:pt idx="118">
                  <c:v>0.08</c:v>
                </c:pt>
                <c:pt idx="119">
                  <c:v>0.08</c:v>
                </c:pt>
                <c:pt idx="120">
                  <c:v>0.08</c:v>
                </c:pt>
                <c:pt idx="121">
                  <c:v>0.08</c:v>
                </c:pt>
                <c:pt idx="122">
                  <c:v>0.08</c:v>
                </c:pt>
                <c:pt idx="123">
                  <c:v>0.08</c:v>
                </c:pt>
                <c:pt idx="124">
                  <c:v>0.08</c:v>
                </c:pt>
                <c:pt idx="125">
                  <c:v>0.08</c:v>
                </c:pt>
                <c:pt idx="126">
                  <c:v>0.08</c:v>
                </c:pt>
                <c:pt idx="127">
                  <c:v>0.08</c:v>
                </c:pt>
                <c:pt idx="128">
                  <c:v>0.08</c:v>
                </c:pt>
                <c:pt idx="129">
                  <c:v>0.08</c:v>
                </c:pt>
                <c:pt idx="130">
                  <c:v>0.08</c:v>
                </c:pt>
                <c:pt idx="131">
                  <c:v>0.08</c:v>
                </c:pt>
                <c:pt idx="132">
                  <c:v>0.08</c:v>
                </c:pt>
                <c:pt idx="133">
                  <c:v>0.08</c:v>
                </c:pt>
                <c:pt idx="134">
                  <c:v>0.08</c:v>
                </c:pt>
                <c:pt idx="135">
                  <c:v>0.08</c:v>
                </c:pt>
                <c:pt idx="136">
                  <c:v>0.08</c:v>
                </c:pt>
                <c:pt idx="137">
                  <c:v>0.08</c:v>
                </c:pt>
                <c:pt idx="138">
                  <c:v>0.08</c:v>
                </c:pt>
                <c:pt idx="139">
                  <c:v>0.08</c:v>
                </c:pt>
                <c:pt idx="140">
                  <c:v>0.08</c:v>
                </c:pt>
                <c:pt idx="141">
                  <c:v>0.08</c:v>
                </c:pt>
                <c:pt idx="142">
                  <c:v>0.08</c:v>
                </c:pt>
                <c:pt idx="143">
                  <c:v>0.08</c:v>
                </c:pt>
                <c:pt idx="144">
                  <c:v>0.08</c:v>
                </c:pt>
                <c:pt idx="145">
                  <c:v>0.08</c:v>
                </c:pt>
                <c:pt idx="146">
                  <c:v>0.08</c:v>
                </c:pt>
                <c:pt idx="147">
                  <c:v>0.08</c:v>
                </c:pt>
                <c:pt idx="148">
                  <c:v>0.08</c:v>
                </c:pt>
                <c:pt idx="149">
                  <c:v>0.08</c:v>
                </c:pt>
                <c:pt idx="150">
                  <c:v>0.08</c:v>
                </c:pt>
                <c:pt idx="151">
                  <c:v>0.08</c:v>
                </c:pt>
                <c:pt idx="152">
                  <c:v>0.08</c:v>
                </c:pt>
                <c:pt idx="153">
                  <c:v>0.08</c:v>
                </c:pt>
                <c:pt idx="154">
                  <c:v>0.08</c:v>
                </c:pt>
                <c:pt idx="155">
                  <c:v>0.08</c:v>
                </c:pt>
                <c:pt idx="156">
                  <c:v>0.08</c:v>
                </c:pt>
                <c:pt idx="157">
                  <c:v>0.08</c:v>
                </c:pt>
                <c:pt idx="158">
                  <c:v>0.08</c:v>
                </c:pt>
                <c:pt idx="159">
                  <c:v>0.08</c:v>
                </c:pt>
                <c:pt idx="160">
                  <c:v>0.08</c:v>
                </c:pt>
                <c:pt idx="161">
                  <c:v>0.08</c:v>
                </c:pt>
                <c:pt idx="162">
                  <c:v>0.08</c:v>
                </c:pt>
                <c:pt idx="163">
                  <c:v>0.08</c:v>
                </c:pt>
              </c:numCache>
            </c:numRef>
          </c:val>
          <c:smooth val="0"/>
          <c:extLst>
            <c:ext xmlns:c16="http://schemas.microsoft.com/office/drawing/2014/chart" uri="{C3380CC4-5D6E-409C-BE32-E72D297353CC}">
              <c16:uniqueId val="{00000001-52DA-4281-9551-399BBB151F38}"/>
            </c:ext>
          </c:extLst>
        </c:ser>
        <c:dLbls>
          <c:showLegendKey val="0"/>
          <c:showVal val="0"/>
          <c:showCatName val="0"/>
          <c:showSerName val="0"/>
          <c:showPercent val="0"/>
          <c:showBubbleSize val="0"/>
        </c:dLbls>
        <c:marker val="1"/>
        <c:smooth val="0"/>
        <c:axId val="269849168"/>
        <c:axId val="269853648"/>
      </c:lineChart>
      <c:catAx>
        <c:axId val="26984916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69853648"/>
        <c:crosses val="autoZero"/>
        <c:auto val="0"/>
        <c:lblAlgn val="ctr"/>
        <c:lblOffset val="100"/>
        <c:noMultiLvlLbl val="0"/>
      </c:catAx>
      <c:valAx>
        <c:axId val="26985364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6984916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 Solids</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13'!$G$10</c:f>
              <c:strCache>
                <c:ptCount val="1"/>
                <c:pt idx="0">
                  <c:v>Combustible Solids</c:v>
                </c:pt>
              </c:strCache>
            </c:strRef>
          </c:tx>
          <c:spPr>
            <a:solidFill>
              <a:schemeClr val="tx1"/>
            </a:solidFill>
          </c:spPr>
          <c:invertIfNegative val="0"/>
          <c:cat>
            <c:numRef>
              <c:f>'Air Point 13'!$B$11:$B$173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13'!$G$11:$G$173</c:f>
              <c:numCache>
                <c:formatCode>General</c:formatCode>
                <c:ptCount val="163"/>
                <c:pt idx="0">
                  <c:v>6.1</c:v>
                </c:pt>
                <c:pt idx="1">
                  <c:v>1.2</c:v>
                </c:pt>
                <c:pt idx="2">
                  <c:v>3.2</c:v>
                </c:pt>
                <c:pt idx="3">
                  <c:v>1.6</c:v>
                </c:pt>
                <c:pt idx="4">
                  <c:v>2.4</c:v>
                </c:pt>
                <c:pt idx="5">
                  <c:v>1.3</c:v>
                </c:pt>
                <c:pt idx="6">
                  <c:v>2</c:v>
                </c:pt>
                <c:pt idx="7">
                  <c:v>2.2999999999999998</c:v>
                </c:pt>
                <c:pt idx="8">
                  <c:v>2.2999999999999998</c:v>
                </c:pt>
                <c:pt idx="9">
                  <c:v>3.1</c:v>
                </c:pt>
                <c:pt idx="10">
                  <c:v>4.5999999999999996</c:v>
                </c:pt>
                <c:pt idx="11">
                  <c:v>1.6</c:v>
                </c:pt>
                <c:pt idx="12">
                  <c:v>1.4</c:v>
                </c:pt>
                <c:pt idx="13">
                  <c:v>1.3</c:v>
                </c:pt>
                <c:pt idx="14">
                  <c:v>0.9</c:v>
                </c:pt>
                <c:pt idx="15">
                  <c:v>0.6</c:v>
                </c:pt>
                <c:pt idx="16">
                  <c:v>0.9</c:v>
                </c:pt>
                <c:pt idx="17">
                  <c:v>0.5</c:v>
                </c:pt>
                <c:pt idx="18">
                  <c:v>0.5</c:v>
                </c:pt>
                <c:pt idx="19">
                  <c:v>1.8</c:v>
                </c:pt>
                <c:pt idx="20">
                  <c:v>0</c:v>
                </c:pt>
                <c:pt idx="21">
                  <c:v>1.3</c:v>
                </c:pt>
                <c:pt idx="22">
                  <c:v>3.9</c:v>
                </c:pt>
                <c:pt idx="23">
                  <c:v>2</c:v>
                </c:pt>
                <c:pt idx="24">
                  <c:v>1.8</c:v>
                </c:pt>
                <c:pt idx="25">
                  <c:v>0.9</c:v>
                </c:pt>
                <c:pt idx="26">
                  <c:v>1.1000000000000001</c:v>
                </c:pt>
                <c:pt idx="27">
                  <c:v>0.4</c:v>
                </c:pt>
                <c:pt idx="28">
                  <c:v>1.3</c:v>
                </c:pt>
                <c:pt idx="29">
                  <c:v>0.6</c:v>
                </c:pt>
                <c:pt idx="30">
                  <c:v>1</c:v>
                </c:pt>
                <c:pt idx="31">
                  <c:v>0.7</c:v>
                </c:pt>
                <c:pt idx="32">
                  <c:v>0.6</c:v>
                </c:pt>
                <c:pt idx="33">
                  <c:v>0.6</c:v>
                </c:pt>
                <c:pt idx="34">
                  <c:v>0.7</c:v>
                </c:pt>
                <c:pt idx="35">
                  <c:v>0.7</c:v>
                </c:pt>
                <c:pt idx="36">
                  <c:v>0.7</c:v>
                </c:pt>
                <c:pt idx="37">
                  <c:v>1</c:v>
                </c:pt>
                <c:pt idx="38">
                  <c:v>0.4</c:v>
                </c:pt>
                <c:pt idx="39">
                  <c:v>0.6</c:v>
                </c:pt>
                <c:pt idx="40">
                  <c:v>0.5</c:v>
                </c:pt>
                <c:pt idx="41">
                  <c:v>0.6</c:v>
                </c:pt>
                <c:pt idx="42">
                  <c:v>0.8</c:v>
                </c:pt>
                <c:pt idx="43">
                  <c:v>0.4</c:v>
                </c:pt>
                <c:pt idx="44">
                  <c:v>0.8</c:v>
                </c:pt>
                <c:pt idx="45">
                  <c:v>1.7</c:v>
                </c:pt>
                <c:pt idx="46">
                  <c:v>2.4</c:v>
                </c:pt>
                <c:pt idx="47">
                  <c:v>1.2</c:v>
                </c:pt>
                <c:pt idx="48">
                  <c:v>1.1000000000000001</c:v>
                </c:pt>
                <c:pt idx="49">
                  <c:v>0.3</c:v>
                </c:pt>
                <c:pt idx="50">
                  <c:v>0.7</c:v>
                </c:pt>
                <c:pt idx="51">
                  <c:v>1.1000000000000001</c:v>
                </c:pt>
                <c:pt idx="52">
                  <c:v>1</c:v>
                </c:pt>
                <c:pt idx="53">
                  <c:v>0.8</c:v>
                </c:pt>
                <c:pt idx="54">
                  <c:v>0.8</c:v>
                </c:pt>
                <c:pt idx="55">
                  <c:v>0.5</c:v>
                </c:pt>
                <c:pt idx="56">
                  <c:v>1.5</c:v>
                </c:pt>
                <c:pt idx="57">
                  <c:v>2.1</c:v>
                </c:pt>
                <c:pt idx="58">
                  <c:v>1.6</c:v>
                </c:pt>
                <c:pt idx="59">
                  <c:v>0.6</c:v>
                </c:pt>
                <c:pt idx="60">
                  <c:v>0.7</c:v>
                </c:pt>
                <c:pt idx="61">
                  <c:v>0.4</c:v>
                </c:pt>
                <c:pt idx="62">
                  <c:v>1</c:v>
                </c:pt>
                <c:pt idx="63">
                  <c:v>0.9</c:v>
                </c:pt>
                <c:pt idx="64">
                  <c:v>0.7</c:v>
                </c:pt>
                <c:pt idx="65">
                  <c:v>0.4</c:v>
                </c:pt>
                <c:pt idx="66">
                  <c:v>0.7</c:v>
                </c:pt>
                <c:pt idx="67">
                  <c:v>0.6</c:v>
                </c:pt>
                <c:pt idx="68">
                  <c:v>0.9</c:v>
                </c:pt>
                <c:pt idx="69">
                  <c:v>0.6</c:v>
                </c:pt>
                <c:pt idx="70">
                  <c:v>3.1</c:v>
                </c:pt>
                <c:pt idx="71">
                  <c:v>2.8</c:v>
                </c:pt>
                <c:pt idx="72">
                  <c:v>1.3</c:v>
                </c:pt>
                <c:pt idx="73">
                  <c:v>1.5</c:v>
                </c:pt>
                <c:pt idx="74">
                  <c:v>1.2</c:v>
                </c:pt>
                <c:pt idx="75">
                  <c:v>1.3</c:v>
                </c:pt>
                <c:pt idx="76">
                  <c:v>0.1</c:v>
                </c:pt>
                <c:pt idx="77">
                  <c:v>1</c:v>
                </c:pt>
                <c:pt idx="78">
                  <c:v>0.6</c:v>
                </c:pt>
                <c:pt idx="79">
                  <c:v>0.8</c:v>
                </c:pt>
                <c:pt idx="80">
                  <c:v>0.7</c:v>
                </c:pt>
                <c:pt idx="81">
                  <c:v>1</c:v>
                </c:pt>
                <c:pt idx="82">
                  <c:v>1.7</c:v>
                </c:pt>
                <c:pt idx="83">
                  <c:v>0.9</c:v>
                </c:pt>
                <c:pt idx="84">
                  <c:v>1</c:v>
                </c:pt>
                <c:pt idx="85">
                  <c:v>0.4</c:v>
                </c:pt>
                <c:pt idx="86">
                  <c:v>0.7</c:v>
                </c:pt>
                <c:pt idx="87">
                  <c:v>0.4</c:v>
                </c:pt>
                <c:pt idx="88">
                  <c:v>0.5</c:v>
                </c:pt>
                <c:pt idx="89">
                  <c:v>0.4</c:v>
                </c:pt>
                <c:pt idx="90">
                  <c:v>0.7</c:v>
                </c:pt>
                <c:pt idx="91">
                  <c:v>0.4</c:v>
                </c:pt>
                <c:pt idx="92">
                  <c:v>0.4</c:v>
                </c:pt>
                <c:pt idx="93">
                  <c:v>1</c:v>
                </c:pt>
                <c:pt idx="94">
                  <c:v>0.5</c:v>
                </c:pt>
                <c:pt idx="95">
                  <c:v>0.2</c:v>
                </c:pt>
                <c:pt idx="96">
                  <c:v>0.3</c:v>
                </c:pt>
                <c:pt idx="97">
                  <c:v>0.3</c:v>
                </c:pt>
                <c:pt idx="98">
                  <c:v>0.5</c:v>
                </c:pt>
                <c:pt idx="99">
                  <c:v>0.2</c:v>
                </c:pt>
                <c:pt idx="100">
                  <c:v>0.3</c:v>
                </c:pt>
                <c:pt idx="101">
                  <c:v>0.3</c:v>
                </c:pt>
                <c:pt idx="102">
                  <c:v>0.3</c:v>
                </c:pt>
                <c:pt idx="103">
                  <c:v>0.3</c:v>
                </c:pt>
                <c:pt idx="104">
                  <c:v>0.2</c:v>
                </c:pt>
                <c:pt idx="105">
                  <c:v>0.1</c:v>
                </c:pt>
                <c:pt idx="106">
                  <c:v>0.5</c:v>
                </c:pt>
                <c:pt idx="107">
                  <c:v>0.6</c:v>
                </c:pt>
                <c:pt idx="108">
                  <c:v>0.8</c:v>
                </c:pt>
                <c:pt idx="109">
                  <c:v>0.9</c:v>
                </c:pt>
                <c:pt idx="110">
                  <c:v>1.2</c:v>
                </c:pt>
                <c:pt idx="111">
                  <c:v>0.5</c:v>
                </c:pt>
                <c:pt idx="112">
                  <c:v>0.2</c:v>
                </c:pt>
                <c:pt idx="113">
                  <c:v>0.5</c:v>
                </c:pt>
                <c:pt idx="114">
                  <c:v>0.7</c:v>
                </c:pt>
                <c:pt idx="115">
                  <c:v>0.7</c:v>
                </c:pt>
                <c:pt idx="116">
                  <c:v>0.7</c:v>
                </c:pt>
                <c:pt idx="117">
                  <c:v>2.6</c:v>
                </c:pt>
                <c:pt idx="118">
                  <c:v>1.4</c:v>
                </c:pt>
                <c:pt idx="119">
                  <c:v>1.4</c:v>
                </c:pt>
                <c:pt idx="120">
                  <c:v>1.7</c:v>
                </c:pt>
                <c:pt idx="121">
                  <c:v>1.3</c:v>
                </c:pt>
                <c:pt idx="122">
                  <c:v>0.9</c:v>
                </c:pt>
                <c:pt idx="123">
                  <c:v>1</c:v>
                </c:pt>
                <c:pt idx="124">
                  <c:v>2</c:v>
                </c:pt>
                <c:pt idx="125">
                  <c:v>0.4</c:v>
                </c:pt>
                <c:pt idx="126">
                  <c:v>0.6</c:v>
                </c:pt>
                <c:pt idx="127">
                  <c:v>0.4</c:v>
                </c:pt>
                <c:pt idx="128">
                  <c:v>0.8</c:v>
                </c:pt>
                <c:pt idx="129">
                  <c:v>0.4</c:v>
                </c:pt>
                <c:pt idx="130">
                  <c:v>1.2</c:v>
                </c:pt>
                <c:pt idx="131">
                  <c:v>0.7</c:v>
                </c:pt>
                <c:pt idx="132">
                  <c:v>0.5</c:v>
                </c:pt>
                <c:pt idx="133">
                  <c:v>0.9</c:v>
                </c:pt>
                <c:pt idx="134">
                  <c:v>0.8</c:v>
                </c:pt>
                <c:pt idx="135">
                  <c:v>0.5</c:v>
                </c:pt>
                <c:pt idx="136">
                  <c:v>0.5</c:v>
                </c:pt>
                <c:pt idx="137">
                  <c:v>0.6</c:v>
                </c:pt>
                <c:pt idx="138">
                  <c:v>0.2</c:v>
                </c:pt>
                <c:pt idx="139">
                  <c:v>0.8</c:v>
                </c:pt>
                <c:pt idx="140">
                  <c:v>0.9</c:v>
                </c:pt>
                <c:pt idx="141">
                  <c:v>0.6</c:v>
                </c:pt>
                <c:pt idx="142">
                  <c:v>2.4</c:v>
                </c:pt>
                <c:pt idx="143">
                  <c:v>0.4</c:v>
                </c:pt>
                <c:pt idx="144">
                  <c:v>1.5</c:v>
                </c:pt>
                <c:pt idx="145">
                  <c:v>1.8</c:v>
                </c:pt>
                <c:pt idx="146">
                  <c:v>1.4</c:v>
                </c:pt>
                <c:pt idx="147">
                  <c:v>1.9</c:v>
                </c:pt>
                <c:pt idx="148">
                  <c:v>0.7</c:v>
                </c:pt>
                <c:pt idx="149">
                  <c:v>0.8</c:v>
                </c:pt>
                <c:pt idx="150">
                  <c:v>0.9</c:v>
                </c:pt>
                <c:pt idx="151">
                  <c:v>0.5</c:v>
                </c:pt>
                <c:pt idx="152">
                  <c:v>1.1000000000000001</c:v>
                </c:pt>
                <c:pt idx="153">
                  <c:v>0.9</c:v>
                </c:pt>
                <c:pt idx="154">
                  <c:v>1.3</c:v>
                </c:pt>
                <c:pt idx="155">
                  <c:v>1.4</c:v>
                </c:pt>
                <c:pt idx="156">
                  <c:v>1.8</c:v>
                </c:pt>
                <c:pt idx="157">
                  <c:v>0.8</c:v>
                </c:pt>
                <c:pt idx="158">
                  <c:v>1.1000000000000001</c:v>
                </c:pt>
                <c:pt idx="159">
                  <c:v>1</c:v>
                </c:pt>
                <c:pt idx="160">
                  <c:v>0.6</c:v>
                </c:pt>
                <c:pt idx="161">
                  <c:v>0.7</c:v>
                </c:pt>
                <c:pt idx="162">
                  <c:v>1</c:v>
                </c:pt>
              </c:numCache>
            </c:numRef>
          </c:val>
          <c:extLst>
            <c:ext xmlns:c16="http://schemas.microsoft.com/office/drawing/2014/chart" uri="{C3380CC4-5D6E-409C-BE32-E72D297353CC}">
              <c16:uniqueId val="{00000000-E5FB-418E-85C1-367582EAF8B0}"/>
            </c:ext>
          </c:extLst>
        </c:ser>
        <c:dLbls>
          <c:showLegendKey val="0"/>
          <c:showVal val="0"/>
          <c:showCatName val="0"/>
          <c:showSerName val="0"/>
          <c:showPercent val="0"/>
          <c:showBubbleSize val="0"/>
        </c:dLbls>
        <c:gapWidth val="150"/>
        <c:axId val="274182432"/>
        <c:axId val="274182824"/>
      </c:barChart>
      <c:catAx>
        <c:axId val="27418243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4182824"/>
        <c:crosses val="autoZero"/>
        <c:auto val="0"/>
        <c:lblAlgn val="ctr"/>
        <c:lblOffset val="100"/>
        <c:noMultiLvlLbl val="0"/>
      </c:catAx>
      <c:valAx>
        <c:axId val="274182824"/>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418243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 Solids</a:t>
            </a:r>
          </a:p>
        </c:rich>
      </c:tx>
      <c:layout>
        <c:manualLayout>
          <c:xMode val="edge"/>
          <c:yMode val="edge"/>
          <c:x val="1.4344682181068612E-2"/>
          <c:y val="2.0240360926541037E-2"/>
        </c:manualLayout>
      </c:layout>
      <c:overlay val="0"/>
    </c:title>
    <c:autoTitleDeleted val="0"/>
    <c:plotArea>
      <c:layout>
        <c:manualLayout>
          <c:layoutTarget val="inner"/>
          <c:xMode val="edge"/>
          <c:yMode val="edge"/>
          <c:x val="1.7736664328806728E-2"/>
          <c:y val="0.15533876136211724"/>
          <c:w val="0.87844798600939977"/>
          <c:h val="0.71150507496368953"/>
        </c:manualLayout>
      </c:layout>
      <c:barChart>
        <c:barDir val="col"/>
        <c:grouping val="clustered"/>
        <c:varyColors val="0"/>
        <c:ser>
          <c:idx val="0"/>
          <c:order val="0"/>
          <c:tx>
            <c:strRef>
              <c:f>'Air Point 13'!$H$10</c:f>
              <c:strCache>
                <c:ptCount val="1"/>
                <c:pt idx="0">
                  <c:v>Insoluble Solids</c:v>
                </c:pt>
              </c:strCache>
            </c:strRef>
          </c:tx>
          <c:spPr>
            <a:solidFill>
              <a:schemeClr val="tx1"/>
            </a:solidFill>
          </c:spPr>
          <c:invertIfNegative val="0"/>
          <c:cat>
            <c:numRef>
              <c:f>'Air Point 13'!$B$11:$B$173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13'!$H$11:$H$173</c:f>
              <c:numCache>
                <c:formatCode>General</c:formatCode>
                <c:ptCount val="163"/>
                <c:pt idx="0">
                  <c:v>21.1</c:v>
                </c:pt>
                <c:pt idx="1">
                  <c:v>4</c:v>
                </c:pt>
                <c:pt idx="2">
                  <c:v>12.6</c:v>
                </c:pt>
                <c:pt idx="3">
                  <c:v>5.8</c:v>
                </c:pt>
                <c:pt idx="4">
                  <c:v>8.6</c:v>
                </c:pt>
                <c:pt idx="5">
                  <c:v>2.8</c:v>
                </c:pt>
                <c:pt idx="6">
                  <c:v>5.0999999999999996</c:v>
                </c:pt>
                <c:pt idx="7">
                  <c:v>7.5</c:v>
                </c:pt>
                <c:pt idx="8">
                  <c:v>7.8</c:v>
                </c:pt>
                <c:pt idx="9">
                  <c:v>8.6999999999999993</c:v>
                </c:pt>
                <c:pt idx="10">
                  <c:v>12.9</c:v>
                </c:pt>
                <c:pt idx="11">
                  <c:v>4.4000000000000004</c:v>
                </c:pt>
                <c:pt idx="12">
                  <c:v>3.5</c:v>
                </c:pt>
                <c:pt idx="13">
                  <c:v>3.8</c:v>
                </c:pt>
                <c:pt idx="14">
                  <c:v>2.1</c:v>
                </c:pt>
                <c:pt idx="15">
                  <c:v>1.4</c:v>
                </c:pt>
                <c:pt idx="16">
                  <c:v>2.4</c:v>
                </c:pt>
                <c:pt idx="17">
                  <c:v>1.2</c:v>
                </c:pt>
                <c:pt idx="18">
                  <c:v>1</c:v>
                </c:pt>
                <c:pt idx="19">
                  <c:v>2.8</c:v>
                </c:pt>
                <c:pt idx="20">
                  <c:v>0</c:v>
                </c:pt>
                <c:pt idx="21">
                  <c:v>3.5</c:v>
                </c:pt>
                <c:pt idx="22">
                  <c:v>10.3</c:v>
                </c:pt>
                <c:pt idx="23">
                  <c:v>5.7</c:v>
                </c:pt>
                <c:pt idx="24">
                  <c:v>5</c:v>
                </c:pt>
                <c:pt idx="25">
                  <c:v>2.6</c:v>
                </c:pt>
                <c:pt idx="26">
                  <c:v>3.2</c:v>
                </c:pt>
                <c:pt idx="27">
                  <c:v>1.2</c:v>
                </c:pt>
                <c:pt idx="28">
                  <c:v>3.9</c:v>
                </c:pt>
                <c:pt idx="29">
                  <c:v>1</c:v>
                </c:pt>
                <c:pt idx="30">
                  <c:v>1.7</c:v>
                </c:pt>
                <c:pt idx="31">
                  <c:v>1.4</c:v>
                </c:pt>
                <c:pt idx="32">
                  <c:v>1.2</c:v>
                </c:pt>
                <c:pt idx="33">
                  <c:v>1.5</c:v>
                </c:pt>
                <c:pt idx="34">
                  <c:v>1.7</c:v>
                </c:pt>
                <c:pt idx="35">
                  <c:v>1.5</c:v>
                </c:pt>
                <c:pt idx="36">
                  <c:v>1.6</c:v>
                </c:pt>
                <c:pt idx="37">
                  <c:v>1.6</c:v>
                </c:pt>
                <c:pt idx="38">
                  <c:v>1.2</c:v>
                </c:pt>
                <c:pt idx="39">
                  <c:v>1.3</c:v>
                </c:pt>
                <c:pt idx="40">
                  <c:v>1.3</c:v>
                </c:pt>
                <c:pt idx="41">
                  <c:v>1.3</c:v>
                </c:pt>
                <c:pt idx="42">
                  <c:v>2</c:v>
                </c:pt>
                <c:pt idx="43">
                  <c:v>2</c:v>
                </c:pt>
                <c:pt idx="44">
                  <c:v>2.2000000000000002</c:v>
                </c:pt>
                <c:pt idx="45">
                  <c:v>6.7</c:v>
                </c:pt>
                <c:pt idx="46">
                  <c:v>8.1999999999999993</c:v>
                </c:pt>
                <c:pt idx="47">
                  <c:v>4.5</c:v>
                </c:pt>
                <c:pt idx="48">
                  <c:v>2.9</c:v>
                </c:pt>
                <c:pt idx="49">
                  <c:v>0.7</c:v>
                </c:pt>
                <c:pt idx="50">
                  <c:v>2</c:v>
                </c:pt>
                <c:pt idx="51">
                  <c:v>3.6</c:v>
                </c:pt>
                <c:pt idx="52">
                  <c:v>3</c:v>
                </c:pt>
                <c:pt idx="53">
                  <c:v>1.8</c:v>
                </c:pt>
                <c:pt idx="54">
                  <c:v>2.6</c:v>
                </c:pt>
                <c:pt idx="55">
                  <c:v>1.3</c:v>
                </c:pt>
                <c:pt idx="56">
                  <c:v>3.7</c:v>
                </c:pt>
                <c:pt idx="57">
                  <c:v>5.6</c:v>
                </c:pt>
                <c:pt idx="58">
                  <c:v>4.5</c:v>
                </c:pt>
                <c:pt idx="59">
                  <c:v>1.4</c:v>
                </c:pt>
                <c:pt idx="60">
                  <c:v>1.6</c:v>
                </c:pt>
                <c:pt idx="61">
                  <c:v>1.1000000000000001</c:v>
                </c:pt>
                <c:pt idx="62">
                  <c:v>2.5</c:v>
                </c:pt>
                <c:pt idx="63">
                  <c:v>2.8</c:v>
                </c:pt>
                <c:pt idx="64">
                  <c:v>1.5</c:v>
                </c:pt>
                <c:pt idx="65">
                  <c:v>0.8</c:v>
                </c:pt>
                <c:pt idx="66">
                  <c:v>1.8</c:v>
                </c:pt>
                <c:pt idx="67">
                  <c:v>1.6</c:v>
                </c:pt>
                <c:pt idx="68">
                  <c:v>2.4</c:v>
                </c:pt>
                <c:pt idx="69">
                  <c:v>2.5</c:v>
                </c:pt>
                <c:pt idx="70">
                  <c:v>16.100000000000001</c:v>
                </c:pt>
                <c:pt idx="71">
                  <c:v>7</c:v>
                </c:pt>
                <c:pt idx="72">
                  <c:v>3.3</c:v>
                </c:pt>
                <c:pt idx="73">
                  <c:v>4.5999999999999996</c:v>
                </c:pt>
                <c:pt idx="74">
                  <c:v>3.1</c:v>
                </c:pt>
                <c:pt idx="75">
                  <c:v>4.4000000000000004</c:v>
                </c:pt>
                <c:pt idx="76">
                  <c:v>0.8</c:v>
                </c:pt>
                <c:pt idx="77">
                  <c:v>1.7</c:v>
                </c:pt>
                <c:pt idx="78">
                  <c:v>1.3</c:v>
                </c:pt>
                <c:pt idx="79">
                  <c:v>1.8</c:v>
                </c:pt>
                <c:pt idx="80">
                  <c:v>2</c:v>
                </c:pt>
                <c:pt idx="81">
                  <c:v>3.3</c:v>
                </c:pt>
                <c:pt idx="82">
                  <c:v>6.1</c:v>
                </c:pt>
                <c:pt idx="83">
                  <c:v>3.2</c:v>
                </c:pt>
                <c:pt idx="84">
                  <c:v>1.7</c:v>
                </c:pt>
                <c:pt idx="85">
                  <c:v>0.7</c:v>
                </c:pt>
                <c:pt idx="86">
                  <c:v>1.6</c:v>
                </c:pt>
                <c:pt idx="87">
                  <c:v>0.9</c:v>
                </c:pt>
                <c:pt idx="88">
                  <c:v>1.5</c:v>
                </c:pt>
                <c:pt idx="89">
                  <c:v>1.1000000000000001</c:v>
                </c:pt>
                <c:pt idx="90">
                  <c:v>2.2000000000000002</c:v>
                </c:pt>
                <c:pt idx="91">
                  <c:v>1</c:v>
                </c:pt>
                <c:pt idx="92">
                  <c:v>1</c:v>
                </c:pt>
                <c:pt idx="93">
                  <c:v>1.8</c:v>
                </c:pt>
                <c:pt idx="94">
                  <c:v>1</c:v>
                </c:pt>
                <c:pt idx="95">
                  <c:v>0.4</c:v>
                </c:pt>
                <c:pt idx="96">
                  <c:v>0.6</c:v>
                </c:pt>
                <c:pt idx="97">
                  <c:v>0.9</c:v>
                </c:pt>
                <c:pt idx="98">
                  <c:v>1.3</c:v>
                </c:pt>
                <c:pt idx="99">
                  <c:v>0.6</c:v>
                </c:pt>
                <c:pt idx="100">
                  <c:v>0.5</c:v>
                </c:pt>
                <c:pt idx="101">
                  <c:v>0.6</c:v>
                </c:pt>
                <c:pt idx="102">
                  <c:v>0.5</c:v>
                </c:pt>
                <c:pt idx="103">
                  <c:v>0.5</c:v>
                </c:pt>
                <c:pt idx="104">
                  <c:v>0.5</c:v>
                </c:pt>
                <c:pt idx="105">
                  <c:v>0.6</c:v>
                </c:pt>
                <c:pt idx="106">
                  <c:v>1.2</c:v>
                </c:pt>
                <c:pt idx="107">
                  <c:v>1.2</c:v>
                </c:pt>
                <c:pt idx="108">
                  <c:v>1</c:v>
                </c:pt>
                <c:pt idx="109">
                  <c:v>2.4</c:v>
                </c:pt>
                <c:pt idx="110">
                  <c:v>3.2</c:v>
                </c:pt>
                <c:pt idx="111">
                  <c:v>2.4</c:v>
                </c:pt>
                <c:pt idx="112">
                  <c:v>2.7</c:v>
                </c:pt>
                <c:pt idx="113">
                  <c:v>1.4</c:v>
                </c:pt>
                <c:pt idx="114">
                  <c:v>2</c:v>
                </c:pt>
                <c:pt idx="115">
                  <c:v>1.8</c:v>
                </c:pt>
                <c:pt idx="116">
                  <c:v>1.9</c:v>
                </c:pt>
                <c:pt idx="117">
                  <c:v>7.4</c:v>
                </c:pt>
                <c:pt idx="118">
                  <c:v>3.3</c:v>
                </c:pt>
                <c:pt idx="119">
                  <c:v>3.6</c:v>
                </c:pt>
                <c:pt idx="120">
                  <c:v>4</c:v>
                </c:pt>
                <c:pt idx="121">
                  <c:v>3.2</c:v>
                </c:pt>
                <c:pt idx="122">
                  <c:v>2.2000000000000002</c:v>
                </c:pt>
                <c:pt idx="123">
                  <c:v>2.2000000000000002</c:v>
                </c:pt>
                <c:pt idx="124">
                  <c:v>4.2</c:v>
                </c:pt>
                <c:pt idx="125">
                  <c:v>1.2</c:v>
                </c:pt>
                <c:pt idx="126">
                  <c:v>1.6</c:v>
                </c:pt>
                <c:pt idx="127">
                  <c:v>1.2</c:v>
                </c:pt>
                <c:pt idx="128">
                  <c:v>1.6</c:v>
                </c:pt>
                <c:pt idx="129">
                  <c:v>0.8</c:v>
                </c:pt>
                <c:pt idx="130">
                  <c:v>3</c:v>
                </c:pt>
                <c:pt idx="131">
                  <c:v>2</c:v>
                </c:pt>
                <c:pt idx="132">
                  <c:v>2.2999999999999998</c:v>
                </c:pt>
                <c:pt idx="133">
                  <c:v>2.7</c:v>
                </c:pt>
                <c:pt idx="134">
                  <c:v>2.5</c:v>
                </c:pt>
                <c:pt idx="135">
                  <c:v>1.2</c:v>
                </c:pt>
                <c:pt idx="136">
                  <c:v>1.2</c:v>
                </c:pt>
                <c:pt idx="137">
                  <c:v>1.3</c:v>
                </c:pt>
                <c:pt idx="138">
                  <c:v>1</c:v>
                </c:pt>
                <c:pt idx="139">
                  <c:v>1.6</c:v>
                </c:pt>
                <c:pt idx="140">
                  <c:v>2</c:v>
                </c:pt>
                <c:pt idx="141">
                  <c:v>1.4</c:v>
                </c:pt>
                <c:pt idx="142">
                  <c:v>8.4</c:v>
                </c:pt>
                <c:pt idx="143">
                  <c:v>0.9</c:v>
                </c:pt>
                <c:pt idx="144">
                  <c:v>6.4</c:v>
                </c:pt>
                <c:pt idx="145">
                  <c:v>3.3</c:v>
                </c:pt>
                <c:pt idx="146">
                  <c:v>3.3</c:v>
                </c:pt>
                <c:pt idx="147">
                  <c:v>4.7</c:v>
                </c:pt>
                <c:pt idx="148">
                  <c:v>2.1</c:v>
                </c:pt>
                <c:pt idx="149">
                  <c:v>2.4</c:v>
                </c:pt>
                <c:pt idx="150">
                  <c:v>1.2</c:v>
                </c:pt>
                <c:pt idx="151">
                  <c:v>1.6</c:v>
                </c:pt>
                <c:pt idx="152">
                  <c:v>2.9</c:v>
                </c:pt>
                <c:pt idx="153">
                  <c:v>2.1</c:v>
                </c:pt>
                <c:pt idx="154">
                  <c:v>3.7</c:v>
                </c:pt>
                <c:pt idx="155">
                  <c:v>3.3</c:v>
                </c:pt>
                <c:pt idx="156">
                  <c:v>4.7</c:v>
                </c:pt>
                <c:pt idx="157">
                  <c:v>1.9</c:v>
                </c:pt>
                <c:pt idx="158">
                  <c:v>2.5</c:v>
                </c:pt>
                <c:pt idx="159">
                  <c:v>2.8</c:v>
                </c:pt>
                <c:pt idx="160">
                  <c:v>1.3</c:v>
                </c:pt>
                <c:pt idx="161">
                  <c:v>1.6</c:v>
                </c:pt>
                <c:pt idx="162">
                  <c:v>3</c:v>
                </c:pt>
              </c:numCache>
            </c:numRef>
          </c:val>
          <c:extLst>
            <c:ext xmlns:c16="http://schemas.microsoft.com/office/drawing/2014/chart" uri="{C3380CC4-5D6E-409C-BE32-E72D297353CC}">
              <c16:uniqueId val="{00000000-E58F-4F37-8D35-E95BD6CB5A61}"/>
            </c:ext>
          </c:extLst>
        </c:ser>
        <c:dLbls>
          <c:showLegendKey val="0"/>
          <c:showVal val="0"/>
          <c:showCatName val="0"/>
          <c:showSerName val="0"/>
          <c:showPercent val="0"/>
          <c:showBubbleSize val="0"/>
        </c:dLbls>
        <c:gapWidth val="150"/>
        <c:axId val="274183608"/>
        <c:axId val="274184000"/>
      </c:barChart>
      <c:lineChart>
        <c:grouping val="standard"/>
        <c:varyColors val="0"/>
        <c:ser>
          <c:idx val="1"/>
          <c:order val="1"/>
          <c:tx>
            <c:strRef>
              <c:f>'Air Point 13'!$I$10</c:f>
              <c:strCache>
                <c:ptCount val="1"/>
                <c:pt idx="0">
                  <c:v>Annual Average
(Insoluble Solids)</c:v>
                </c:pt>
              </c:strCache>
            </c:strRef>
          </c:tx>
          <c:spPr>
            <a:ln>
              <a:solidFill>
                <a:schemeClr val="bg2"/>
              </a:solidFill>
            </a:ln>
          </c:spPr>
          <c:marker>
            <c:symbol val="none"/>
          </c:marker>
          <c:cat>
            <c:numRef>
              <c:f>'Air Point 13'!$B$11:$B$173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13'!$I$11:$I$173</c:f>
              <c:numCache>
                <c:formatCode>General</c:formatCode>
                <c:ptCount val="163"/>
                <c:pt idx="0">
                  <c:v>0</c:v>
                </c:pt>
                <c:pt idx="1">
                  <c:v>0</c:v>
                </c:pt>
                <c:pt idx="2">
                  <c:v>0</c:v>
                </c:pt>
                <c:pt idx="3">
                  <c:v>0</c:v>
                </c:pt>
                <c:pt idx="4">
                  <c:v>0</c:v>
                </c:pt>
                <c:pt idx="5">
                  <c:v>0</c:v>
                </c:pt>
                <c:pt idx="6">
                  <c:v>0</c:v>
                </c:pt>
                <c:pt idx="7">
                  <c:v>0</c:v>
                </c:pt>
                <c:pt idx="8">
                  <c:v>0</c:v>
                </c:pt>
                <c:pt idx="9">
                  <c:v>0</c:v>
                </c:pt>
                <c:pt idx="10">
                  <c:v>0</c:v>
                </c:pt>
                <c:pt idx="11" formatCode="0.0">
                  <c:v>8.4416666666666682</c:v>
                </c:pt>
                <c:pt idx="12" formatCode="0.0">
                  <c:v>6.9750000000000005</c:v>
                </c:pt>
                <c:pt idx="13" formatCode="0.0">
                  <c:v>6.958333333333333</c:v>
                </c:pt>
                <c:pt idx="14" formatCode="0.0">
                  <c:v>6.0833333333333321</c:v>
                </c:pt>
                <c:pt idx="15" formatCode="0.0">
                  <c:v>5.7166666666666659</c:v>
                </c:pt>
                <c:pt idx="16" formatCode="0.0">
                  <c:v>5.1999999999999993</c:v>
                </c:pt>
                <c:pt idx="17" formatCode="0.0">
                  <c:v>5.0666666666666664</c:v>
                </c:pt>
                <c:pt idx="18" formatCode="0.0">
                  <c:v>4.7249999999999996</c:v>
                </c:pt>
                <c:pt idx="19" formatCode="0.0">
                  <c:v>4.333333333333333</c:v>
                </c:pt>
                <c:pt idx="20" formatCode="0.0">
                  <c:v>4.0181818181818176</c:v>
                </c:pt>
                <c:pt idx="21" formatCode="0.0">
                  <c:v>3.5454545454545454</c:v>
                </c:pt>
                <c:pt idx="22" formatCode="0.0">
                  <c:v>3.3090909090909091</c:v>
                </c:pt>
                <c:pt idx="23" formatCode="0.0">
                  <c:v>3.4272727272727277</c:v>
                </c:pt>
                <c:pt idx="24" formatCode="0.0">
                  <c:v>3.5636363636363639</c:v>
                </c:pt>
                <c:pt idx="25" formatCode="0.0">
                  <c:v>3.454545454545455</c:v>
                </c:pt>
                <c:pt idx="26" formatCode="0.0">
                  <c:v>3.5545454545454547</c:v>
                </c:pt>
                <c:pt idx="27" formatCode="0.0">
                  <c:v>3.536363636363637</c:v>
                </c:pt>
                <c:pt idx="28" formatCode="0.0">
                  <c:v>3.6727272727272733</c:v>
                </c:pt>
                <c:pt idx="29" formatCode="0.0">
                  <c:v>3.6545454545454548</c:v>
                </c:pt>
                <c:pt idx="30" formatCode="0.0">
                  <c:v>3.7181818181818187</c:v>
                </c:pt>
                <c:pt idx="31" formatCode="0.0">
                  <c:v>3.5909090909090908</c:v>
                </c:pt>
                <c:pt idx="32" formatCode="0.0">
                  <c:v>3.3916666666666671</c:v>
                </c:pt>
                <c:pt idx="33" formatCode="0.0">
                  <c:v>3.2250000000000001</c:v>
                </c:pt>
                <c:pt idx="34" formatCode="0.0">
                  <c:v>2.5083333333333329</c:v>
                </c:pt>
                <c:pt idx="35" formatCode="0.0">
                  <c:v>2.1583333333333328</c:v>
                </c:pt>
                <c:pt idx="36" formatCode="0.0">
                  <c:v>1.875</c:v>
                </c:pt>
                <c:pt idx="37" formatCode="0.0">
                  <c:v>1.791666666666667</c:v>
                </c:pt>
                <c:pt idx="38" formatCode="0.0">
                  <c:v>1.625</c:v>
                </c:pt>
                <c:pt idx="39" formatCode="0.0">
                  <c:v>1.6333333333333331</c:v>
                </c:pt>
                <c:pt idx="40" formatCode="0.0">
                  <c:v>1.4166666666666667</c:v>
                </c:pt>
                <c:pt idx="41" formatCode="0.0">
                  <c:v>1.4416666666666667</c:v>
                </c:pt>
                <c:pt idx="42" formatCode="0.0">
                  <c:v>1.4666666666666668</c:v>
                </c:pt>
                <c:pt idx="43" formatCode="0.0">
                  <c:v>1.5166666666666668</c:v>
                </c:pt>
                <c:pt idx="44" formatCode="0.0">
                  <c:v>1.5999999999999999</c:v>
                </c:pt>
                <c:pt idx="45" formatCode="0.0">
                  <c:v>2.0333333333333337</c:v>
                </c:pt>
                <c:pt idx="46" formatCode="0.0">
                  <c:v>2.5749999999999997</c:v>
                </c:pt>
                <c:pt idx="47" formatCode="0.0">
                  <c:v>2.8249999999999997</c:v>
                </c:pt>
                <c:pt idx="48" formatCode="0.0">
                  <c:v>2.9333333333333331</c:v>
                </c:pt>
                <c:pt idx="49" formatCode="0.0">
                  <c:v>2.8583333333333338</c:v>
                </c:pt>
                <c:pt idx="50" formatCode="0.0">
                  <c:v>2.9250000000000003</c:v>
                </c:pt>
                <c:pt idx="51" formatCode="0.0">
                  <c:v>3.1166666666666667</c:v>
                </c:pt>
                <c:pt idx="52" formatCode="0.0">
                  <c:v>3.2583333333333333</c:v>
                </c:pt>
                <c:pt idx="53" formatCode="0.0">
                  <c:v>3.2999999999999994</c:v>
                </c:pt>
                <c:pt idx="54" formatCode="0.0">
                  <c:v>3.3499999999999996</c:v>
                </c:pt>
                <c:pt idx="55" formatCode="0.0">
                  <c:v>3.2916666666666661</c:v>
                </c:pt>
                <c:pt idx="56" formatCode="0.0">
                  <c:v>3.4166666666666665</c:v>
                </c:pt>
                <c:pt idx="57" formatCode="0.0">
                  <c:v>3.3250000000000006</c:v>
                </c:pt>
                <c:pt idx="58" formatCode="0.0">
                  <c:v>3.0166666666666671</c:v>
                </c:pt>
                <c:pt idx="59" formatCode="0.0">
                  <c:v>2.7583333333333333</c:v>
                </c:pt>
                <c:pt idx="60" formatCode="0.0">
                  <c:v>2.6500000000000004</c:v>
                </c:pt>
                <c:pt idx="61" formatCode="0.0">
                  <c:v>2.6833333333333336</c:v>
                </c:pt>
                <c:pt idx="62" formatCode="0.0">
                  <c:v>2.7250000000000001</c:v>
                </c:pt>
                <c:pt idx="63" formatCode="0.0">
                  <c:v>2.6583333333333337</c:v>
                </c:pt>
                <c:pt idx="64" formatCode="0.0">
                  <c:v>2.5333333333333337</c:v>
                </c:pt>
                <c:pt idx="65" formatCode="0.0">
                  <c:v>2.4500000000000002</c:v>
                </c:pt>
                <c:pt idx="66" formatCode="0.0">
                  <c:v>2.3833333333333337</c:v>
                </c:pt>
                <c:pt idx="67" formatCode="0.0">
                  <c:v>2.4083333333333337</c:v>
                </c:pt>
                <c:pt idx="68" formatCode="0.0">
                  <c:v>2.3000000000000003</c:v>
                </c:pt>
                <c:pt idx="69" formatCode="0.0">
                  <c:v>2.0416666666666665</c:v>
                </c:pt>
                <c:pt idx="70" formatCode="0.0">
                  <c:v>3.0083333333333333</c:v>
                </c:pt>
                <c:pt idx="71" formatCode="0.0">
                  <c:v>3.4750000000000001</c:v>
                </c:pt>
                <c:pt idx="72" formatCode="0.0">
                  <c:v>3.6166666666666667</c:v>
                </c:pt>
                <c:pt idx="73" formatCode="0.0">
                  <c:v>3.9083333333333332</c:v>
                </c:pt>
                <c:pt idx="74" formatCode="0.0">
                  <c:v>3.9583333333333335</c:v>
                </c:pt>
                <c:pt idx="75" formatCode="0.0">
                  <c:v>4.0916666666666668</c:v>
                </c:pt>
                <c:pt idx="76" formatCode="0.0">
                  <c:v>4.0333333333333332</c:v>
                </c:pt>
                <c:pt idx="77" formatCode="0.0">
                  <c:v>4.1083333333333334</c:v>
                </c:pt>
                <c:pt idx="78" formatCode="0.0">
                  <c:v>4.0666666666666664</c:v>
                </c:pt>
                <c:pt idx="79" formatCode="0.0">
                  <c:v>4.083333333333333</c:v>
                </c:pt>
                <c:pt idx="80" formatCode="0.0">
                  <c:v>4.05</c:v>
                </c:pt>
                <c:pt idx="81" formatCode="0.0">
                  <c:v>4.1166666666666663</c:v>
                </c:pt>
                <c:pt idx="82" formatCode="0.0">
                  <c:v>3.2833333333333332</c:v>
                </c:pt>
                <c:pt idx="83" formatCode="0.0">
                  <c:v>2.9666666666666668</c:v>
                </c:pt>
                <c:pt idx="84" formatCode="0.0">
                  <c:v>2.8333333333333339</c:v>
                </c:pt>
                <c:pt idx="85" formatCode="0.0">
                  <c:v>2.5083333333333333</c:v>
                </c:pt>
                <c:pt idx="86" formatCode="0.0">
                  <c:v>2.3833333333333333</c:v>
                </c:pt>
                <c:pt idx="87" formatCode="0.0">
                  <c:v>2.0916666666666663</c:v>
                </c:pt>
                <c:pt idx="88" formatCode="0.0">
                  <c:v>2.15</c:v>
                </c:pt>
                <c:pt idx="89" formatCode="0.0">
                  <c:v>2.1</c:v>
                </c:pt>
                <c:pt idx="90" formatCode="0.0">
                  <c:v>2.1749999999999998</c:v>
                </c:pt>
                <c:pt idx="91" formatCode="0.0">
                  <c:v>2.1083333333333329</c:v>
                </c:pt>
                <c:pt idx="92" formatCode="0.0">
                  <c:v>2.0249999999999999</c:v>
                </c:pt>
                <c:pt idx="93" formatCode="0.0">
                  <c:v>1.9000000000000001</c:v>
                </c:pt>
                <c:pt idx="94" formatCode="0.0">
                  <c:v>1.4750000000000003</c:v>
                </c:pt>
                <c:pt idx="95" formatCode="0.0">
                  <c:v>1.2416666666666667</c:v>
                </c:pt>
                <c:pt idx="96" formatCode="0.0">
                  <c:v>1.1500000000000001</c:v>
                </c:pt>
                <c:pt idx="97" formatCode="0.0">
                  <c:v>1.1666666666666667</c:v>
                </c:pt>
                <c:pt idx="98" formatCode="0.0">
                  <c:v>1.1416666666666668</c:v>
                </c:pt>
                <c:pt idx="99" formatCode="0.0">
                  <c:v>1.1166666666666669</c:v>
                </c:pt>
                <c:pt idx="100" formatCode="0.0">
                  <c:v>1.0333333333333334</c:v>
                </c:pt>
                <c:pt idx="101" formatCode="0.0">
                  <c:v>0.9916666666666667</c:v>
                </c:pt>
                <c:pt idx="102" formatCode="0.0">
                  <c:v>0.85</c:v>
                </c:pt>
                <c:pt idx="103" formatCode="0.0">
                  <c:v>0.80833333333333324</c:v>
                </c:pt>
                <c:pt idx="104" formatCode="0.0">
                  <c:v>0.76666666666666661</c:v>
                </c:pt>
                <c:pt idx="105" formatCode="0.0">
                  <c:v>0.66666666666666663</c:v>
                </c:pt>
                <c:pt idx="106" formatCode="0.0">
                  <c:v>0.68333333333333324</c:v>
                </c:pt>
                <c:pt idx="107" formatCode="0.0">
                  <c:v>0.75</c:v>
                </c:pt>
                <c:pt idx="108" formatCode="0.0">
                  <c:v>0.78333333333333333</c:v>
                </c:pt>
                <c:pt idx="109" formatCode="0.0">
                  <c:v>0.90833333333333333</c:v>
                </c:pt>
                <c:pt idx="110" formatCode="0.0">
                  <c:v>1.0666666666666667</c:v>
                </c:pt>
                <c:pt idx="111" formatCode="0.0">
                  <c:v>1.2166666666666666</c:v>
                </c:pt>
                <c:pt idx="112" formatCode="0.0">
                  <c:v>1.4000000000000001</c:v>
                </c:pt>
                <c:pt idx="113" formatCode="0.0">
                  <c:v>1.4666666666666668</c:v>
                </c:pt>
                <c:pt idx="114" formatCode="0.0">
                  <c:v>1.5916666666666668</c:v>
                </c:pt>
                <c:pt idx="115" formatCode="0.0">
                  <c:v>1.7000000000000002</c:v>
                </c:pt>
                <c:pt idx="116" formatCode="0.0">
                  <c:v>1.8166666666666667</c:v>
                </c:pt>
                <c:pt idx="117" formatCode="0.0">
                  <c:v>2.3833333333333333</c:v>
                </c:pt>
                <c:pt idx="118" formatCode="0.0">
                  <c:v>2.5583333333333331</c:v>
                </c:pt>
                <c:pt idx="119" formatCode="0.0">
                  <c:v>2.7583333333333329</c:v>
                </c:pt>
                <c:pt idx="120" formatCode="0.0">
                  <c:v>3.0083333333333333</c:v>
                </c:pt>
                <c:pt idx="121" formatCode="0.0">
                  <c:v>3.0750000000000006</c:v>
                </c:pt>
                <c:pt idx="122" formatCode="0.0">
                  <c:v>2.9916666666666671</c:v>
                </c:pt>
                <c:pt idx="123" formatCode="0.0">
                  <c:v>2.9750000000000001</c:v>
                </c:pt>
                <c:pt idx="124" formatCode="0.0">
                  <c:v>3.1</c:v>
                </c:pt>
                <c:pt idx="125" formatCode="0.0">
                  <c:v>3.0833333333333335</c:v>
                </c:pt>
                <c:pt idx="126" formatCode="0.0">
                  <c:v>3.0500000000000007</c:v>
                </c:pt>
                <c:pt idx="127" formatCode="0.0">
                  <c:v>3.0000000000000004</c:v>
                </c:pt>
                <c:pt idx="128" formatCode="0.0">
                  <c:v>2.9749999999999996</c:v>
                </c:pt>
                <c:pt idx="129" formatCode="0.0">
                  <c:v>2.4250000000000003</c:v>
                </c:pt>
                <c:pt idx="130" formatCode="0.0">
                  <c:v>2.4</c:v>
                </c:pt>
                <c:pt idx="131" formatCode="0.0">
                  <c:v>2.2666666666666671</c:v>
                </c:pt>
                <c:pt idx="132" formatCode="0.0">
                  <c:v>2.125</c:v>
                </c:pt>
                <c:pt idx="133" formatCode="0.0">
                  <c:v>2.0833333333333335</c:v>
                </c:pt>
                <c:pt idx="134" formatCode="0.0">
                  <c:v>2.1083333333333334</c:v>
                </c:pt>
                <c:pt idx="135" formatCode="0.0">
                  <c:v>2.0249999999999999</c:v>
                </c:pt>
                <c:pt idx="136" formatCode="0.0">
                  <c:v>1.7749999999999997</c:v>
                </c:pt>
                <c:pt idx="137" formatCode="0.0">
                  <c:v>1.7833333333333332</c:v>
                </c:pt>
                <c:pt idx="138" formatCode="0.0">
                  <c:v>1.7333333333333332</c:v>
                </c:pt>
                <c:pt idx="139" formatCode="0.0">
                  <c:v>1.7666666666666666</c:v>
                </c:pt>
                <c:pt idx="140" formatCode="0.0">
                  <c:v>1.8</c:v>
                </c:pt>
                <c:pt idx="141" formatCode="0.0">
                  <c:v>1.8499999999999999</c:v>
                </c:pt>
                <c:pt idx="142" formatCode="0.0">
                  <c:v>2.2999999999999994</c:v>
                </c:pt>
                <c:pt idx="143" formatCode="0.0">
                  <c:v>2.2083333333333335</c:v>
                </c:pt>
                <c:pt idx="144" formatCode="0.0">
                  <c:v>2.5500000000000003</c:v>
                </c:pt>
                <c:pt idx="145" formatCode="0.0">
                  <c:v>2.6</c:v>
                </c:pt>
                <c:pt idx="146" formatCode="0.0">
                  <c:v>2.6666666666666665</c:v>
                </c:pt>
                <c:pt idx="147" formatCode="0.0">
                  <c:v>2.9583333333333335</c:v>
                </c:pt>
                <c:pt idx="148" formatCode="0.0">
                  <c:v>3.0333333333333337</c:v>
                </c:pt>
                <c:pt idx="149" formatCode="0.0">
                  <c:v>3.1250000000000004</c:v>
                </c:pt>
                <c:pt idx="150" formatCode="0.0">
                  <c:v>3.1416666666666675</c:v>
                </c:pt>
                <c:pt idx="151" formatCode="0.0">
                  <c:v>3.1416666666666671</c:v>
                </c:pt>
                <c:pt idx="152" formatCode="0.0">
                  <c:v>3.2166666666666672</c:v>
                </c:pt>
                <c:pt idx="153" formatCode="0.0">
                  <c:v>3.2750000000000004</c:v>
                </c:pt>
                <c:pt idx="154" formatCode="0.0">
                  <c:v>2.8833333333333333</c:v>
                </c:pt>
                <c:pt idx="155" formatCode="0.0">
                  <c:v>3.0833333333333335</c:v>
                </c:pt>
                <c:pt idx="156" formatCode="0.0">
                  <c:v>2.9416666666666669</c:v>
                </c:pt>
                <c:pt idx="157" formatCode="0.0">
                  <c:v>2.8249999999999997</c:v>
                </c:pt>
                <c:pt idx="158" formatCode="0.0">
                  <c:v>2.7583333333333329</c:v>
                </c:pt>
                <c:pt idx="159" formatCode="0.0">
                  <c:v>2.6</c:v>
                </c:pt>
                <c:pt idx="160" formatCode="0.0">
                  <c:v>2.5333333333333332</c:v>
                </c:pt>
                <c:pt idx="161" formatCode="0.0">
                  <c:v>2.4666666666666668</c:v>
                </c:pt>
                <c:pt idx="162" formatCode="0.0">
                  <c:v>2.6166666666666667</c:v>
                </c:pt>
              </c:numCache>
            </c:numRef>
          </c:val>
          <c:smooth val="0"/>
          <c:extLst>
            <c:ext xmlns:c16="http://schemas.microsoft.com/office/drawing/2014/chart" uri="{C3380CC4-5D6E-409C-BE32-E72D297353CC}">
              <c16:uniqueId val="{00000001-E58F-4F37-8D35-E95BD6CB5A61}"/>
            </c:ext>
          </c:extLst>
        </c:ser>
        <c:ser>
          <c:idx val="2"/>
          <c:order val="2"/>
          <c:tx>
            <c:strRef>
              <c:f>'Air Point 13'!$J$10</c:f>
              <c:strCache>
                <c:ptCount val="1"/>
                <c:pt idx="0">
                  <c:v>Amenity Goal
(Insoluble Solids Annual Average)</c:v>
                </c:pt>
              </c:strCache>
            </c:strRef>
          </c:tx>
          <c:spPr>
            <a:ln>
              <a:solidFill>
                <a:schemeClr val="accent5"/>
              </a:solidFill>
            </a:ln>
          </c:spPr>
          <c:marker>
            <c:symbol val="none"/>
          </c:marker>
          <c:cat>
            <c:numRef>
              <c:f>'Air Point 13'!$B$11:$B$173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13'!$J$11:$J$173</c:f>
              <c:numCache>
                <c:formatCode>0</c:formatCode>
                <c:ptCount val="16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numCache>
            </c:numRef>
          </c:val>
          <c:smooth val="0"/>
          <c:extLst>
            <c:ext xmlns:c16="http://schemas.microsoft.com/office/drawing/2014/chart" uri="{C3380CC4-5D6E-409C-BE32-E72D297353CC}">
              <c16:uniqueId val="{00000002-E58F-4F37-8D35-E95BD6CB5A61}"/>
            </c:ext>
          </c:extLst>
        </c:ser>
        <c:dLbls>
          <c:showLegendKey val="0"/>
          <c:showVal val="0"/>
          <c:showCatName val="0"/>
          <c:showSerName val="0"/>
          <c:showPercent val="0"/>
          <c:showBubbleSize val="0"/>
        </c:dLbls>
        <c:marker val="1"/>
        <c:smooth val="0"/>
        <c:axId val="274183608"/>
        <c:axId val="274184000"/>
      </c:lineChart>
      <c:catAx>
        <c:axId val="27418360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4184000"/>
        <c:crosses val="autoZero"/>
        <c:auto val="0"/>
        <c:lblAlgn val="ctr"/>
        <c:lblOffset val="100"/>
        <c:noMultiLvlLbl val="0"/>
      </c:catAx>
      <c:valAx>
        <c:axId val="274184000"/>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418360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Visual Analysis</a:t>
            </a:r>
          </a:p>
        </c:rich>
      </c:tx>
      <c:layout>
        <c:manualLayout>
          <c:xMode val="edge"/>
          <c:yMode val="edge"/>
          <c:x val="1.4344682181068612E-2"/>
          <c:y val="2.0240360926541037E-2"/>
        </c:manualLayout>
      </c:layout>
      <c:overlay val="0"/>
    </c:title>
    <c:autoTitleDeleted val="0"/>
    <c:plotArea>
      <c:layout/>
      <c:barChart>
        <c:barDir val="col"/>
        <c:grouping val="percentStacked"/>
        <c:varyColors val="0"/>
        <c:ser>
          <c:idx val="0"/>
          <c:order val="0"/>
          <c:tx>
            <c:strRef>
              <c:f>'Air Point 13'!$L$10</c:f>
              <c:strCache>
                <c:ptCount val="1"/>
                <c:pt idx="0">
                  <c:v>Dirt
( % )</c:v>
                </c:pt>
              </c:strCache>
            </c:strRef>
          </c:tx>
          <c:spPr>
            <a:solidFill>
              <a:schemeClr val="tx1"/>
            </a:solidFill>
          </c:spPr>
          <c:invertIfNegative val="0"/>
          <c:cat>
            <c:numRef>
              <c:f>'Air Point 13'!$B$11:$B$173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13'!$L$11:$L$173</c:f>
              <c:numCache>
                <c:formatCode>General</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40</c:v>
                </c:pt>
                <c:pt idx="28">
                  <c:v>0</c:v>
                </c:pt>
                <c:pt idx="29">
                  <c:v>45</c:v>
                </c:pt>
                <c:pt idx="30">
                  <c:v>40</c:v>
                </c:pt>
                <c:pt idx="31">
                  <c:v>55</c:v>
                </c:pt>
                <c:pt idx="32">
                  <c:v>80</c:v>
                </c:pt>
                <c:pt idx="33">
                  <c:v>20</c:v>
                </c:pt>
                <c:pt idx="34">
                  <c:v>10</c:v>
                </c:pt>
                <c:pt idx="35">
                  <c:v>10</c:v>
                </c:pt>
                <c:pt idx="36">
                  <c:v>10</c:v>
                </c:pt>
                <c:pt idx="37">
                  <c:v>30</c:v>
                </c:pt>
                <c:pt idx="38">
                  <c:v>75</c:v>
                </c:pt>
                <c:pt idx="39">
                  <c:v>1</c:v>
                </c:pt>
                <c:pt idx="40">
                  <c:v>5</c:v>
                </c:pt>
                <c:pt idx="41">
                  <c:v>15</c:v>
                </c:pt>
                <c:pt idx="42">
                  <c:v>30</c:v>
                </c:pt>
                <c:pt idx="43">
                  <c:v>20</c:v>
                </c:pt>
                <c:pt idx="44">
                  <c:v>5</c:v>
                </c:pt>
                <c:pt idx="45">
                  <c:v>55</c:v>
                </c:pt>
                <c:pt idx="46">
                  <c:v>40</c:v>
                </c:pt>
                <c:pt idx="47">
                  <c:v>50</c:v>
                </c:pt>
                <c:pt idx="48">
                  <c:v>15</c:v>
                </c:pt>
                <c:pt idx="49">
                  <c:v>10</c:v>
                </c:pt>
                <c:pt idx="50">
                  <c:v>30</c:v>
                </c:pt>
                <c:pt idx="51">
                  <c:v>10</c:v>
                </c:pt>
                <c:pt idx="52">
                  <c:v>40</c:v>
                </c:pt>
                <c:pt idx="53">
                  <c:v>40</c:v>
                </c:pt>
                <c:pt idx="54">
                  <c:v>40</c:v>
                </c:pt>
                <c:pt idx="55">
                  <c:v>45</c:v>
                </c:pt>
                <c:pt idx="56">
                  <c:v>30</c:v>
                </c:pt>
                <c:pt idx="57">
                  <c:v>35</c:v>
                </c:pt>
                <c:pt idx="58">
                  <c:v>40</c:v>
                </c:pt>
                <c:pt idx="59">
                  <c:v>55</c:v>
                </c:pt>
                <c:pt idx="60">
                  <c:v>55</c:v>
                </c:pt>
                <c:pt idx="61">
                  <c:v>35</c:v>
                </c:pt>
                <c:pt idx="62">
                  <c:v>25</c:v>
                </c:pt>
                <c:pt idx="63">
                  <c:v>35</c:v>
                </c:pt>
                <c:pt idx="64">
                  <c:v>20</c:v>
                </c:pt>
                <c:pt idx="65">
                  <c:v>20</c:v>
                </c:pt>
                <c:pt idx="66">
                  <c:v>70</c:v>
                </c:pt>
                <c:pt idx="67">
                  <c:v>20</c:v>
                </c:pt>
                <c:pt idx="68">
                  <c:v>60</c:v>
                </c:pt>
                <c:pt idx="69">
                  <c:v>40</c:v>
                </c:pt>
                <c:pt idx="70">
                  <c:v>90</c:v>
                </c:pt>
                <c:pt idx="71">
                  <c:v>80</c:v>
                </c:pt>
                <c:pt idx="72">
                  <c:v>55</c:v>
                </c:pt>
                <c:pt idx="73">
                  <c:v>40</c:v>
                </c:pt>
                <c:pt idx="74">
                  <c:v>20</c:v>
                </c:pt>
                <c:pt idx="75">
                  <c:v>50</c:v>
                </c:pt>
                <c:pt idx="76">
                  <c:v>75</c:v>
                </c:pt>
                <c:pt idx="77">
                  <c:v>60</c:v>
                </c:pt>
                <c:pt idx="78">
                  <c:v>70</c:v>
                </c:pt>
                <c:pt idx="79">
                  <c:v>50</c:v>
                </c:pt>
                <c:pt idx="80">
                  <c:v>50</c:v>
                </c:pt>
                <c:pt idx="81">
                  <c:v>50</c:v>
                </c:pt>
                <c:pt idx="82">
                  <c:v>40</c:v>
                </c:pt>
                <c:pt idx="83">
                  <c:v>55</c:v>
                </c:pt>
                <c:pt idx="84">
                  <c:v>30</c:v>
                </c:pt>
                <c:pt idx="85">
                  <c:v>65</c:v>
                </c:pt>
                <c:pt idx="86">
                  <c:v>50</c:v>
                </c:pt>
                <c:pt idx="87">
                  <c:v>60</c:v>
                </c:pt>
                <c:pt idx="88">
                  <c:v>70</c:v>
                </c:pt>
                <c:pt idx="89">
                  <c:v>80</c:v>
                </c:pt>
                <c:pt idx="90">
                  <c:v>80</c:v>
                </c:pt>
                <c:pt idx="91">
                  <c:v>95</c:v>
                </c:pt>
                <c:pt idx="92">
                  <c:v>85</c:v>
                </c:pt>
                <c:pt idx="93">
                  <c:v>35</c:v>
                </c:pt>
                <c:pt idx="94">
                  <c:v>45</c:v>
                </c:pt>
                <c:pt idx="95">
                  <c:v>100</c:v>
                </c:pt>
                <c:pt idx="96">
                  <c:v>75</c:v>
                </c:pt>
                <c:pt idx="97">
                  <c:v>80</c:v>
                </c:pt>
                <c:pt idx="98">
                  <c:v>90</c:v>
                </c:pt>
                <c:pt idx="99">
                  <c:v>95</c:v>
                </c:pt>
                <c:pt idx="100">
                  <c:v>65</c:v>
                </c:pt>
                <c:pt idx="101">
                  <c:v>50</c:v>
                </c:pt>
                <c:pt idx="102">
                  <c:v>75</c:v>
                </c:pt>
                <c:pt idx="103">
                  <c:v>40</c:v>
                </c:pt>
                <c:pt idx="104">
                  <c:v>40</c:v>
                </c:pt>
                <c:pt idx="105">
                  <c:v>40</c:v>
                </c:pt>
                <c:pt idx="106">
                  <c:v>40</c:v>
                </c:pt>
                <c:pt idx="107">
                  <c:v>65</c:v>
                </c:pt>
                <c:pt idx="108">
                  <c:v>60</c:v>
                </c:pt>
                <c:pt idx="109">
                  <c:v>70</c:v>
                </c:pt>
                <c:pt idx="110">
                  <c:v>50</c:v>
                </c:pt>
                <c:pt idx="111">
                  <c:v>45</c:v>
                </c:pt>
                <c:pt idx="112">
                  <c:v>20</c:v>
                </c:pt>
                <c:pt idx="113">
                  <c:v>20</c:v>
                </c:pt>
                <c:pt idx="114">
                  <c:v>60</c:v>
                </c:pt>
                <c:pt idx="115">
                  <c:v>70</c:v>
                </c:pt>
                <c:pt idx="116">
                  <c:v>35</c:v>
                </c:pt>
                <c:pt idx="117">
                  <c:v>50</c:v>
                </c:pt>
                <c:pt idx="118">
                  <c:v>10</c:v>
                </c:pt>
                <c:pt idx="119">
                  <c:v>20</c:v>
                </c:pt>
                <c:pt idx="120">
                  <c:v>20</c:v>
                </c:pt>
                <c:pt idx="121">
                  <c:v>15</c:v>
                </c:pt>
                <c:pt idx="122">
                  <c:v>90</c:v>
                </c:pt>
                <c:pt idx="123">
                  <c:v>25</c:v>
                </c:pt>
                <c:pt idx="124">
                  <c:v>30</c:v>
                </c:pt>
                <c:pt idx="125">
                  <c:v>10</c:v>
                </c:pt>
                <c:pt idx="126">
                  <c:v>50</c:v>
                </c:pt>
                <c:pt idx="127">
                  <c:v>50</c:v>
                </c:pt>
                <c:pt idx="128">
                  <c:v>50</c:v>
                </c:pt>
                <c:pt idx="129">
                  <c:v>35</c:v>
                </c:pt>
                <c:pt idx="130">
                  <c:v>80</c:v>
                </c:pt>
                <c:pt idx="131">
                  <c:v>35</c:v>
                </c:pt>
                <c:pt idx="132">
                  <c:v>30</c:v>
                </c:pt>
                <c:pt idx="133">
                  <c:v>40</c:v>
                </c:pt>
                <c:pt idx="134">
                  <c:v>65</c:v>
                </c:pt>
                <c:pt idx="135">
                  <c:v>30</c:v>
                </c:pt>
                <c:pt idx="136">
                  <c:v>10</c:v>
                </c:pt>
                <c:pt idx="137" formatCode="0">
                  <c:v>15</c:v>
                </c:pt>
                <c:pt idx="138" formatCode="0">
                  <c:v>20</c:v>
                </c:pt>
                <c:pt idx="139" formatCode="0">
                  <c:v>50</c:v>
                </c:pt>
                <c:pt idx="140" formatCode="0">
                  <c:v>45</c:v>
                </c:pt>
                <c:pt idx="141" formatCode="0">
                  <c:v>50</c:v>
                </c:pt>
                <c:pt idx="142" formatCode="0">
                  <c:v>80</c:v>
                </c:pt>
                <c:pt idx="143" formatCode="0">
                  <c:v>65</c:v>
                </c:pt>
                <c:pt idx="144" formatCode="0">
                  <c:v>50</c:v>
                </c:pt>
                <c:pt idx="145" formatCode="0">
                  <c:v>30</c:v>
                </c:pt>
                <c:pt idx="146" formatCode="0">
                  <c:v>60</c:v>
                </c:pt>
                <c:pt idx="147" formatCode="0">
                  <c:v>10</c:v>
                </c:pt>
                <c:pt idx="148" formatCode="0">
                  <c:v>40</c:v>
                </c:pt>
                <c:pt idx="149" formatCode="0">
                  <c:v>30</c:v>
                </c:pt>
                <c:pt idx="150" formatCode="0">
                  <c:v>60</c:v>
                </c:pt>
                <c:pt idx="151" formatCode="0">
                  <c:v>30</c:v>
                </c:pt>
                <c:pt idx="152" formatCode="0">
                  <c:v>45</c:v>
                </c:pt>
                <c:pt idx="153" formatCode="0">
                  <c:v>60</c:v>
                </c:pt>
                <c:pt idx="154" formatCode="0">
                  <c:v>70</c:v>
                </c:pt>
                <c:pt idx="155" formatCode="0">
                  <c:v>80</c:v>
                </c:pt>
                <c:pt idx="156" formatCode="0">
                  <c:v>70</c:v>
                </c:pt>
                <c:pt idx="157" formatCode="0">
                  <c:v>50</c:v>
                </c:pt>
                <c:pt idx="158" formatCode="0">
                  <c:v>50</c:v>
                </c:pt>
                <c:pt idx="159" formatCode="0">
                  <c:v>10</c:v>
                </c:pt>
                <c:pt idx="160" formatCode="0">
                  <c:v>10</c:v>
                </c:pt>
                <c:pt idx="161" formatCode="0">
                  <c:v>30</c:v>
                </c:pt>
                <c:pt idx="162" formatCode="0">
                  <c:v>20</c:v>
                </c:pt>
              </c:numCache>
            </c:numRef>
          </c:val>
          <c:extLst>
            <c:ext xmlns:c16="http://schemas.microsoft.com/office/drawing/2014/chart" uri="{C3380CC4-5D6E-409C-BE32-E72D297353CC}">
              <c16:uniqueId val="{00000000-F58E-4902-865D-AB5F38AE5B79}"/>
            </c:ext>
          </c:extLst>
        </c:ser>
        <c:ser>
          <c:idx val="1"/>
          <c:order val="1"/>
          <c:tx>
            <c:strRef>
              <c:f>'Air Point 13'!$M$10</c:f>
              <c:strCache>
                <c:ptCount val="1"/>
                <c:pt idx="0">
                  <c:v>Coal
( % )</c:v>
                </c:pt>
              </c:strCache>
            </c:strRef>
          </c:tx>
          <c:spPr>
            <a:solidFill>
              <a:schemeClr val="accent3"/>
            </a:solidFill>
          </c:spPr>
          <c:invertIfNegative val="0"/>
          <c:cat>
            <c:numRef>
              <c:f>'Air Point 13'!$B$11:$B$173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13'!$M$11:$M$173</c:f>
              <c:numCache>
                <c:formatCode>General</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50</c:v>
                </c:pt>
                <c:pt idx="28">
                  <c:v>0</c:v>
                </c:pt>
                <c:pt idx="29">
                  <c:v>45</c:v>
                </c:pt>
                <c:pt idx="30">
                  <c:v>40</c:v>
                </c:pt>
                <c:pt idx="31">
                  <c:v>25</c:v>
                </c:pt>
                <c:pt idx="32">
                  <c:v>10</c:v>
                </c:pt>
                <c:pt idx="33">
                  <c:v>50</c:v>
                </c:pt>
                <c:pt idx="34">
                  <c:v>50</c:v>
                </c:pt>
                <c:pt idx="35">
                  <c:v>20</c:v>
                </c:pt>
                <c:pt idx="36">
                  <c:v>10</c:v>
                </c:pt>
                <c:pt idx="37">
                  <c:v>30</c:v>
                </c:pt>
                <c:pt idx="38">
                  <c:v>20</c:v>
                </c:pt>
                <c:pt idx="39">
                  <c:v>70</c:v>
                </c:pt>
                <c:pt idx="40">
                  <c:v>60</c:v>
                </c:pt>
                <c:pt idx="41">
                  <c:v>15</c:v>
                </c:pt>
                <c:pt idx="42">
                  <c:v>45</c:v>
                </c:pt>
                <c:pt idx="43">
                  <c:v>70</c:v>
                </c:pt>
                <c:pt idx="44">
                  <c:v>70</c:v>
                </c:pt>
                <c:pt idx="45">
                  <c:v>40</c:v>
                </c:pt>
                <c:pt idx="46">
                  <c:v>30</c:v>
                </c:pt>
                <c:pt idx="47">
                  <c:v>40</c:v>
                </c:pt>
                <c:pt idx="48">
                  <c:v>30</c:v>
                </c:pt>
                <c:pt idx="49">
                  <c:v>30</c:v>
                </c:pt>
                <c:pt idx="50">
                  <c:v>30</c:v>
                </c:pt>
                <c:pt idx="51">
                  <c:v>70</c:v>
                </c:pt>
                <c:pt idx="52">
                  <c:v>40</c:v>
                </c:pt>
                <c:pt idx="53">
                  <c:v>40</c:v>
                </c:pt>
                <c:pt idx="54">
                  <c:v>30</c:v>
                </c:pt>
                <c:pt idx="55">
                  <c:v>25</c:v>
                </c:pt>
                <c:pt idx="56">
                  <c:v>50</c:v>
                </c:pt>
                <c:pt idx="57">
                  <c:v>25</c:v>
                </c:pt>
                <c:pt idx="58">
                  <c:v>40</c:v>
                </c:pt>
                <c:pt idx="59">
                  <c:v>20</c:v>
                </c:pt>
                <c:pt idx="60">
                  <c:v>10</c:v>
                </c:pt>
                <c:pt idx="61">
                  <c:v>25</c:v>
                </c:pt>
                <c:pt idx="62">
                  <c:v>25</c:v>
                </c:pt>
                <c:pt idx="63">
                  <c:v>25</c:v>
                </c:pt>
                <c:pt idx="64">
                  <c:v>30</c:v>
                </c:pt>
                <c:pt idx="65">
                  <c:v>30</c:v>
                </c:pt>
                <c:pt idx="66">
                  <c:v>30</c:v>
                </c:pt>
                <c:pt idx="67">
                  <c:v>50</c:v>
                </c:pt>
                <c:pt idx="68">
                  <c:v>40</c:v>
                </c:pt>
                <c:pt idx="69">
                  <c:v>30</c:v>
                </c:pt>
                <c:pt idx="70">
                  <c:v>10</c:v>
                </c:pt>
                <c:pt idx="71">
                  <c:v>5</c:v>
                </c:pt>
                <c:pt idx="72">
                  <c:v>40</c:v>
                </c:pt>
                <c:pt idx="73">
                  <c:v>30</c:v>
                </c:pt>
                <c:pt idx="74">
                  <c:v>40</c:v>
                </c:pt>
                <c:pt idx="75">
                  <c:v>10</c:v>
                </c:pt>
                <c:pt idx="76">
                  <c:v>20</c:v>
                </c:pt>
                <c:pt idx="77">
                  <c:v>20</c:v>
                </c:pt>
                <c:pt idx="78">
                  <c:v>10</c:v>
                </c:pt>
                <c:pt idx="79">
                  <c:v>5</c:v>
                </c:pt>
                <c:pt idx="80">
                  <c:v>20</c:v>
                </c:pt>
                <c:pt idx="81">
                  <c:v>30</c:v>
                </c:pt>
                <c:pt idx="82">
                  <c:v>60</c:v>
                </c:pt>
                <c:pt idx="83">
                  <c:v>20</c:v>
                </c:pt>
                <c:pt idx="84">
                  <c:v>20</c:v>
                </c:pt>
                <c:pt idx="85">
                  <c:v>5</c:v>
                </c:pt>
                <c:pt idx="86">
                  <c:v>20</c:v>
                </c:pt>
                <c:pt idx="87">
                  <c:v>5</c:v>
                </c:pt>
                <c:pt idx="88">
                  <c:v>10</c:v>
                </c:pt>
                <c:pt idx="89">
                  <c:v>15</c:v>
                </c:pt>
                <c:pt idx="90">
                  <c:v>1</c:v>
                </c:pt>
                <c:pt idx="91">
                  <c:v>5</c:v>
                </c:pt>
                <c:pt idx="92">
                  <c:v>1</c:v>
                </c:pt>
                <c:pt idx="93">
                  <c:v>15</c:v>
                </c:pt>
                <c:pt idx="94">
                  <c:v>15</c:v>
                </c:pt>
                <c:pt idx="95">
                  <c:v>1</c:v>
                </c:pt>
                <c:pt idx="96">
                  <c:v>1</c:v>
                </c:pt>
                <c:pt idx="97">
                  <c:v>15</c:v>
                </c:pt>
                <c:pt idx="98">
                  <c:v>1</c:v>
                </c:pt>
                <c:pt idx="99">
                  <c:v>1</c:v>
                </c:pt>
                <c:pt idx="100">
                  <c:v>15</c:v>
                </c:pt>
                <c:pt idx="101">
                  <c:v>10</c:v>
                </c:pt>
                <c:pt idx="102">
                  <c:v>5</c:v>
                </c:pt>
                <c:pt idx="103">
                  <c:v>20</c:v>
                </c:pt>
                <c:pt idx="104">
                  <c:v>25</c:v>
                </c:pt>
                <c:pt idx="105">
                  <c:v>30</c:v>
                </c:pt>
                <c:pt idx="106">
                  <c:v>20</c:v>
                </c:pt>
                <c:pt idx="107">
                  <c:v>30</c:v>
                </c:pt>
                <c:pt idx="108">
                  <c:v>20</c:v>
                </c:pt>
                <c:pt idx="109">
                  <c:v>10</c:v>
                </c:pt>
                <c:pt idx="110">
                  <c:v>40</c:v>
                </c:pt>
                <c:pt idx="111">
                  <c:v>50</c:v>
                </c:pt>
                <c:pt idx="112">
                  <c:v>50</c:v>
                </c:pt>
                <c:pt idx="113">
                  <c:v>60</c:v>
                </c:pt>
                <c:pt idx="114">
                  <c:v>5</c:v>
                </c:pt>
                <c:pt idx="115">
                  <c:v>10</c:v>
                </c:pt>
                <c:pt idx="116">
                  <c:v>50</c:v>
                </c:pt>
                <c:pt idx="117">
                  <c:v>25</c:v>
                </c:pt>
                <c:pt idx="118">
                  <c:v>55</c:v>
                </c:pt>
                <c:pt idx="119">
                  <c:v>30</c:v>
                </c:pt>
                <c:pt idx="120">
                  <c:v>30</c:v>
                </c:pt>
                <c:pt idx="121">
                  <c:v>60</c:v>
                </c:pt>
                <c:pt idx="122">
                  <c:v>5</c:v>
                </c:pt>
                <c:pt idx="123">
                  <c:v>60</c:v>
                </c:pt>
                <c:pt idx="124">
                  <c:v>70</c:v>
                </c:pt>
                <c:pt idx="125">
                  <c:v>60</c:v>
                </c:pt>
                <c:pt idx="126">
                  <c:v>30</c:v>
                </c:pt>
                <c:pt idx="127">
                  <c:v>40</c:v>
                </c:pt>
                <c:pt idx="128">
                  <c:v>40</c:v>
                </c:pt>
                <c:pt idx="129">
                  <c:v>40</c:v>
                </c:pt>
                <c:pt idx="130">
                  <c:v>10</c:v>
                </c:pt>
                <c:pt idx="131">
                  <c:v>30</c:v>
                </c:pt>
                <c:pt idx="132">
                  <c:v>25</c:v>
                </c:pt>
                <c:pt idx="133">
                  <c:v>40</c:v>
                </c:pt>
                <c:pt idx="134">
                  <c:v>30</c:v>
                </c:pt>
                <c:pt idx="135">
                  <c:v>60</c:v>
                </c:pt>
                <c:pt idx="136">
                  <c:v>35</c:v>
                </c:pt>
                <c:pt idx="137" formatCode="0">
                  <c:v>80</c:v>
                </c:pt>
                <c:pt idx="138" formatCode="0">
                  <c:v>30</c:v>
                </c:pt>
                <c:pt idx="139" formatCode="0">
                  <c:v>30</c:v>
                </c:pt>
                <c:pt idx="140" formatCode="0">
                  <c:v>30</c:v>
                </c:pt>
                <c:pt idx="141" formatCode="0">
                  <c:v>25</c:v>
                </c:pt>
                <c:pt idx="142" formatCode="0">
                  <c:v>15</c:v>
                </c:pt>
                <c:pt idx="143" formatCode="0">
                  <c:v>30</c:v>
                </c:pt>
                <c:pt idx="144" formatCode="0">
                  <c:v>5</c:v>
                </c:pt>
                <c:pt idx="145">
                  <c:v>5</c:v>
                </c:pt>
                <c:pt idx="146" formatCode="0">
                  <c:v>30</c:v>
                </c:pt>
                <c:pt idx="147" formatCode="0">
                  <c:v>85</c:v>
                </c:pt>
                <c:pt idx="148" formatCode="0">
                  <c:v>50</c:v>
                </c:pt>
                <c:pt idx="149" formatCode="0">
                  <c:v>60</c:v>
                </c:pt>
                <c:pt idx="150" formatCode="0">
                  <c:v>40</c:v>
                </c:pt>
                <c:pt idx="151" formatCode="0">
                  <c:v>30</c:v>
                </c:pt>
                <c:pt idx="152" formatCode="0">
                  <c:v>20</c:v>
                </c:pt>
                <c:pt idx="153" formatCode="0">
                  <c:v>30</c:v>
                </c:pt>
                <c:pt idx="154" formatCode="0">
                  <c:v>15</c:v>
                </c:pt>
                <c:pt idx="155" formatCode="0">
                  <c:v>10</c:v>
                </c:pt>
                <c:pt idx="156" formatCode="0">
                  <c:v>20</c:v>
                </c:pt>
                <c:pt idx="157" formatCode="0">
                  <c:v>40</c:v>
                </c:pt>
                <c:pt idx="158" formatCode="0">
                  <c:v>30</c:v>
                </c:pt>
                <c:pt idx="159" formatCode="0">
                  <c:v>50</c:v>
                </c:pt>
                <c:pt idx="160" formatCode="0">
                  <c:v>25</c:v>
                </c:pt>
                <c:pt idx="161" formatCode="0">
                  <c:v>40</c:v>
                </c:pt>
                <c:pt idx="162" formatCode="0">
                  <c:v>50</c:v>
                </c:pt>
              </c:numCache>
            </c:numRef>
          </c:val>
          <c:extLst>
            <c:ext xmlns:c16="http://schemas.microsoft.com/office/drawing/2014/chart" uri="{C3380CC4-5D6E-409C-BE32-E72D297353CC}">
              <c16:uniqueId val="{00000001-F58E-4902-865D-AB5F38AE5B79}"/>
            </c:ext>
          </c:extLst>
        </c:ser>
        <c:ser>
          <c:idx val="2"/>
          <c:order val="2"/>
          <c:tx>
            <c:strRef>
              <c:f>'Air Point 13'!$N$10</c:f>
              <c:strCache>
                <c:ptCount val="1"/>
                <c:pt idx="0">
                  <c:v>Fibrous Material
Polysaccharide Slime
( % )</c:v>
                </c:pt>
              </c:strCache>
            </c:strRef>
          </c:tx>
          <c:spPr>
            <a:solidFill>
              <a:schemeClr val="accent4"/>
            </a:solidFill>
          </c:spPr>
          <c:invertIfNegative val="0"/>
          <c:cat>
            <c:numRef>
              <c:f>'Air Point 13'!$B$11:$B$173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13'!$N$11:$N$173</c:f>
              <c:numCache>
                <c:formatCode>General</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10</c:v>
                </c:pt>
                <c:pt idx="64">
                  <c:v>0</c:v>
                </c:pt>
                <c:pt idx="65">
                  <c:v>0</c:v>
                </c:pt>
                <c:pt idx="66">
                  <c:v>0</c:v>
                </c:pt>
                <c:pt idx="67">
                  <c:v>0</c:v>
                </c:pt>
                <c:pt idx="68">
                  <c:v>0</c:v>
                </c:pt>
                <c:pt idx="69">
                  <c:v>0</c:v>
                </c:pt>
                <c:pt idx="70">
                  <c:v>0</c:v>
                </c:pt>
                <c:pt idx="71">
                  <c:v>0</c:v>
                </c:pt>
                <c:pt idx="72">
                  <c:v>0</c:v>
                </c:pt>
                <c:pt idx="73">
                  <c:v>20</c:v>
                </c:pt>
                <c:pt idx="74">
                  <c:v>0</c:v>
                </c:pt>
                <c:pt idx="75">
                  <c:v>0</c:v>
                </c:pt>
                <c:pt idx="76">
                  <c:v>0</c:v>
                </c:pt>
                <c:pt idx="77">
                  <c:v>0</c:v>
                </c:pt>
                <c:pt idx="78">
                  <c:v>0</c:v>
                </c:pt>
                <c:pt idx="79">
                  <c:v>0</c:v>
                </c:pt>
                <c:pt idx="80">
                  <c:v>0</c:v>
                </c:pt>
                <c:pt idx="81">
                  <c:v>5</c:v>
                </c:pt>
                <c:pt idx="82">
                  <c:v>0</c:v>
                </c:pt>
                <c:pt idx="83">
                  <c:v>5</c:v>
                </c:pt>
                <c:pt idx="84">
                  <c:v>20</c:v>
                </c:pt>
                <c:pt idx="85">
                  <c:v>10</c:v>
                </c:pt>
                <c:pt idx="86">
                  <c:v>0</c:v>
                </c:pt>
                <c:pt idx="87">
                  <c:v>0</c:v>
                </c:pt>
                <c:pt idx="88">
                  <c:v>0</c:v>
                </c:pt>
                <c:pt idx="89">
                  <c:v>0</c:v>
                </c:pt>
                <c:pt idx="90">
                  <c:v>0</c:v>
                </c:pt>
                <c:pt idx="91">
                  <c:v>0</c:v>
                </c:pt>
                <c:pt idx="92">
                  <c:v>0</c:v>
                </c:pt>
                <c:pt idx="93">
                  <c:v>30</c:v>
                </c:pt>
                <c:pt idx="94">
                  <c:v>15</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20</c:v>
                </c:pt>
                <c:pt idx="119">
                  <c:v>0</c:v>
                </c:pt>
                <c:pt idx="120">
                  <c:v>0</c:v>
                </c:pt>
                <c:pt idx="121">
                  <c:v>0</c:v>
                </c:pt>
                <c:pt idx="122">
                  <c:v>0</c:v>
                </c:pt>
                <c:pt idx="123">
                  <c:v>0</c:v>
                </c:pt>
                <c:pt idx="124">
                  <c:v>0</c:v>
                </c:pt>
                <c:pt idx="125">
                  <c:v>0</c:v>
                </c:pt>
                <c:pt idx="126">
                  <c:v>0</c:v>
                </c:pt>
                <c:pt idx="127">
                  <c:v>0</c:v>
                </c:pt>
                <c:pt idx="128">
                  <c:v>0</c:v>
                </c:pt>
                <c:pt idx="129">
                  <c:v>0</c:v>
                </c:pt>
                <c:pt idx="130">
                  <c:v>0</c:v>
                </c:pt>
                <c:pt idx="131">
                  <c:v>10</c:v>
                </c:pt>
                <c:pt idx="132">
                  <c:v>5</c:v>
                </c:pt>
                <c:pt idx="133">
                  <c:v>10</c:v>
                </c:pt>
                <c:pt idx="134">
                  <c:v>0</c:v>
                </c:pt>
                <c:pt idx="135">
                  <c:v>0</c:v>
                </c:pt>
                <c:pt idx="136">
                  <c:v>0</c:v>
                </c:pt>
                <c:pt idx="137" formatCode="0">
                  <c:v>0</c:v>
                </c:pt>
                <c:pt idx="138" formatCode="0">
                  <c:v>0</c:v>
                </c:pt>
                <c:pt idx="139" formatCode="0">
                  <c:v>0</c:v>
                </c:pt>
                <c:pt idx="140" formatCode="0">
                  <c:v>0</c:v>
                </c:pt>
                <c:pt idx="141" formatCode="0">
                  <c:v>0</c:v>
                </c:pt>
                <c:pt idx="142" formatCode="0">
                  <c:v>0</c:v>
                </c:pt>
                <c:pt idx="143" formatCode="0">
                  <c:v>0</c:v>
                </c:pt>
                <c:pt idx="144" formatCode="0">
                  <c:v>35</c:v>
                </c:pt>
                <c:pt idx="145" formatCode="0">
                  <c:v>40</c:v>
                </c:pt>
                <c:pt idx="146" formatCode="0">
                  <c:v>0</c:v>
                </c:pt>
                <c:pt idx="147" formatCode="0">
                  <c:v>0</c:v>
                </c:pt>
                <c:pt idx="148" formatCode="0">
                  <c:v>0</c:v>
                </c:pt>
                <c:pt idx="149" formatCode="0">
                  <c:v>0</c:v>
                </c:pt>
                <c:pt idx="150" formatCode="0">
                  <c:v>0</c:v>
                </c:pt>
                <c:pt idx="151" formatCode="0">
                  <c:v>0</c:v>
                </c:pt>
                <c:pt idx="152" formatCode="0">
                  <c:v>0</c:v>
                </c:pt>
                <c:pt idx="153" formatCode="0">
                  <c:v>0</c:v>
                </c:pt>
                <c:pt idx="154" formatCode="0">
                  <c:v>0</c:v>
                </c:pt>
                <c:pt idx="155" formatCode="0">
                  <c:v>0</c:v>
                </c:pt>
                <c:pt idx="156" formatCode="0">
                  <c:v>0</c:v>
                </c:pt>
                <c:pt idx="157" formatCode="0">
                  <c:v>0</c:v>
                </c:pt>
                <c:pt idx="158" formatCode="0">
                  <c:v>0</c:v>
                </c:pt>
                <c:pt idx="159" formatCode="0">
                  <c:v>0</c:v>
                </c:pt>
                <c:pt idx="160" formatCode="0">
                  <c:v>0</c:v>
                </c:pt>
                <c:pt idx="161" formatCode="0">
                  <c:v>0</c:v>
                </c:pt>
                <c:pt idx="162" formatCode="0">
                  <c:v>0</c:v>
                </c:pt>
              </c:numCache>
            </c:numRef>
          </c:val>
          <c:extLst>
            <c:ext xmlns:c16="http://schemas.microsoft.com/office/drawing/2014/chart" uri="{C3380CC4-5D6E-409C-BE32-E72D297353CC}">
              <c16:uniqueId val="{00000002-F58E-4902-865D-AB5F38AE5B79}"/>
            </c:ext>
          </c:extLst>
        </c:ser>
        <c:ser>
          <c:idx val="3"/>
          <c:order val="3"/>
          <c:tx>
            <c:strRef>
              <c:f>'Air Point 13'!$O$10</c:f>
              <c:strCache>
                <c:ptCount val="1"/>
                <c:pt idx="0">
                  <c:v>Metallic
( % )</c:v>
                </c:pt>
              </c:strCache>
            </c:strRef>
          </c:tx>
          <c:spPr>
            <a:solidFill>
              <a:srgbClr val="7F9C90"/>
            </a:solidFill>
          </c:spPr>
          <c:invertIfNegative val="0"/>
          <c:cat>
            <c:numRef>
              <c:f>'Air Point 13'!$B$11:$B$173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13'!$O$11:$O$173</c:f>
              <c:numCache>
                <c:formatCode>General</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5</c:v>
                </c:pt>
                <c:pt idx="44">
                  <c:v>10</c:v>
                </c:pt>
                <c:pt idx="45">
                  <c:v>0</c:v>
                </c:pt>
                <c:pt idx="46">
                  <c:v>0</c:v>
                </c:pt>
                <c:pt idx="47">
                  <c:v>0</c:v>
                </c:pt>
                <c:pt idx="48">
                  <c:v>0</c:v>
                </c:pt>
                <c:pt idx="49">
                  <c:v>0</c:v>
                </c:pt>
                <c:pt idx="50">
                  <c:v>0</c:v>
                </c:pt>
                <c:pt idx="51">
                  <c:v>0</c:v>
                </c:pt>
                <c:pt idx="52">
                  <c:v>10</c:v>
                </c:pt>
                <c:pt idx="53">
                  <c:v>0</c:v>
                </c:pt>
                <c:pt idx="54">
                  <c:v>10</c:v>
                </c:pt>
                <c:pt idx="55">
                  <c:v>5</c:v>
                </c:pt>
                <c:pt idx="56">
                  <c:v>0</c:v>
                </c:pt>
                <c:pt idx="57">
                  <c:v>5</c:v>
                </c:pt>
                <c:pt idx="58">
                  <c:v>10</c:v>
                </c:pt>
                <c:pt idx="59">
                  <c:v>5</c:v>
                </c:pt>
                <c:pt idx="60">
                  <c:v>0</c:v>
                </c:pt>
                <c:pt idx="61">
                  <c:v>0</c:v>
                </c:pt>
                <c:pt idx="62">
                  <c:v>10</c:v>
                </c:pt>
                <c:pt idx="63">
                  <c:v>0</c:v>
                </c:pt>
                <c:pt idx="64">
                  <c:v>5</c:v>
                </c:pt>
                <c:pt idx="65">
                  <c:v>20</c:v>
                </c:pt>
                <c:pt idx="66">
                  <c:v>0</c:v>
                </c:pt>
                <c:pt idx="67">
                  <c:v>25</c:v>
                </c:pt>
                <c:pt idx="68">
                  <c:v>0</c:v>
                </c:pt>
                <c:pt idx="69">
                  <c:v>10</c:v>
                </c:pt>
                <c:pt idx="70">
                  <c:v>0</c:v>
                </c:pt>
                <c:pt idx="71">
                  <c:v>0</c:v>
                </c:pt>
                <c:pt idx="72">
                  <c:v>0</c:v>
                </c:pt>
                <c:pt idx="73">
                  <c:v>0</c:v>
                </c:pt>
                <c:pt idx="74">
                  <c:v>0</c:v>
                </c:pt>
                <c:pt idx="75">
                  <c:v>0</c:v>
                </c:pt>
                <c:pt idx="76">
                  <c:v>5</c:v>
                </c:pt>
                <c:pt idx="77">
                  <c:v>0</c:v>
                </c:pt>
                <c:pt idx="78">
                  <c:v>5</c:v>
                </c:pt>
                <c:pt idx="79">
                  <c:v>0</c:v>
                </c:pt>
                <c:pt idx="80">
                  <c:v>0</c:v>
                </c:pt>
                <c:pt idx="81">
                  <c:v>5</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20</c:v>
                </c:pt>
                <c:pt idx="113">
                  <c:v>0</c:v>
                </c:pt>
                <c:pt idx="114">
                  <c:v>0</c:v>
                </c:pt>
                <c:pt idx="115">
                  <c:v>20</c:v>
                </c:pt>
                <c:pt idx="116">
                  <c:v>5</c:v>
                </c:pt>
                <c:pt idx="117">
                  <c:v>5</c:v>
                </c:pt>
                <c:pt idx="118">
                  <c:v>0</c:v>
                </c:pt>
                <c:pt idx="119">
                  <c:v>30</c:v>
                </c:pt>
                <c:pt idx="120">
                  <c:v>40</c:v>
                </c:pt>
                <c:pt idx="121">
                  <c:v>5</c:v>
                </c:pt>
                <c:pt idx="122">
                  <c:v>0</c:v>
                </c:pt>
                <c:pt idx="123">
                  <c:v>10</c:v>
                </c:pt>
                <c:pt idx="124">
                  <c:v>0</c:v>
                </c:pt>
                <c:pt idx="125">
                  <c:v>0</c:v>
                </c:pt>
                <c:pt idx="126">
                  <c:v>0</c:v>
                </c:pt>
                <c:pt idx="127">
                  <c:v>5</c:v>
                </c:pt>
                <c:pt idx="128">
                  <c:v>0</c:v>
                </c:pt>
                <c:pt idx="129">
                  <c:v>0</c:v>
                </c:pt>
                <c:pt idx="130">
                  <c:v>5</c:v>
                </c:pt>
                <c:pt idx="131">
                  <c:v>0</c:v>
                </c:pt>
                <c:pt idx="132">
                  <c:v>0</c:v>
                </c:pt>
                <c:pt idx="133">
                  <c:v>0</c:v>
                </c:pt>
                <c:pt idx="134">
                  <c:v>0</c:v>
                </c:pt>
                <c:pt idx="135">
                  <c:v>5</c:v>
                </c:pt>
                <c:pt idx="136">
                  <c:v>20</c:v>
                </c:pt>
                <c:pt idx="137" formatCode="0">
                  <c:v>0</c:v>
                </c:pt>
                <c:pt idx="138" formatCode="0">
                  <c:v>10</c:v>
                </c:pt>
                <c:pt idx="139" formatCode="0">
                  <c:v>0</c:v>
                </c:pt>
                <c:pt idx="140" formatCode="0">
                  <c:v>20</c:v>
                </c:pt>
                <c:pt idx="141" formatCode="0">
                  <c:v>20</c:v>
                </c:pt>
                <c:pt idx="142" formatCode="0">
                  <c:v>0</c:v>
                </c:pt>
                <c:pt idx="143" formatCode="0">
                  <c:v>0</c:v>
                </c:pt>
                <c:pt idx="144" formatCode="0">
                  <c:v>0</c:v>
                </c:pt>
                <c:pt idx="145" formatCode="0">
                  <c:v>0</c:v>
                </c:pt>
                <c:pt idx="146" formatCode="0">
                  <c:v>0</c:v>
                </c:pt>
                <c:pt idx="147" formatCode="0">
                  <c:v>0</c:v>
                </c:pt>
                <c:pt idx="148" formatCode="0">
                  <c:v>10</c:v>
                </c:pt>
                <c:pt idx="149" formatCode="0">
                  <c:v>10</c:v>
                </c:pt>
                <c:pt idx="150" formatCode="0">
                  <c:v>0</c:v>
                </c:pt>
                <c:pt idx="151" formatCode="0">
                  <c:v>35</c:v>
                </c:pt>
                <c:pt idx="152" formatCode="0">
                  <c:v>15</c:v>
                </c:pt>
                <c:pt idx="153" formatCode="0">
                  <c:v>10</c:v>
                </c:pt>
                <c:pt idx="154" formatCode="0">
                  <c:v>0</c:v>
                </c:pt>
                <c:pt idx="155" formatCode="0">
                  <c:v>0</c:v>
                </c:pt>
                <c:pt idx="156" formatCode="0">
                  <c:v>0</c:v>
                </c:pt>
                <c:pt idx="157" formatCode="0">
                  <c:v>0</c:v>
                </c:pt>
                <c:pt idx="158" formatCode="0">
                  <c:v>15</c:v>
                </c:pt>
                <c:pt idx="159" formatCode="0">
                  <c:v>0</c:v>
                </c:pt>
                <c:pt idx="160" formatCode="0">
                  <c:v>5</c:v>
                </c:pt>
                <c:pt idx="161" formatCode="0">
                  <c:v>15</c:v>
                </c:pt>
                <c:pt idx="162" formatCode="0">
                  <c:v>20</c:v>
                </c:pt>
              </c:numCache>
            </c:numRef>
          </c:val>
          <c:extLst>
            <c:ext xmlns:c16="http://schemas.microsoft.com/office/drawing/2014/chart" uri="{C3380CC4-5D6E-409C-BE32-E72D297353CC}">
              <c16:uniqueId val="{00000003-F58E-4902-865D-AB5F38AE5B79}"/>
            </c:ext>
          </c:extLst>
        </c:ser>
        <c:ser>
          <c:idx val="4"/>
          <c:order val="4"/>
          <c:tx>
            <c:strRef>
              <c:f>'Air Point 13'!$P$10</c:f>
              <c:strCache>
                <c:ptCount val="1"/>
                <c:pt idx="0">
                  <c:v>Foam/Rubber
( % )</c:v>
                </c:pt>
              </c:strCache>
            </c:strRef>
          </c:tx>
          <c:invertIfNegative val="0"/>
          <c:cat>
            <c:numRef>
              <c:f>'Air Point 13'!$B$11:$B$173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13'!$P$11:$P$161</c:f>
              <c:numCache>
                <c:formatCode>General</c:formatCode>
                <c:ptCount val="1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formatCode="0">
                  <c:v>0</c:v>
                </c:pt>
                <c:pt idx="138" formatCode="0">
                  <c:v>0</c:v>
                </c:pt>
                <c:pt idx="139" formatCode="0">
                  <c:v>0</c:v>
                </c:pt>
                <c:pt idx="140" formatCode="0">
                  <c:v>0</c:v>
                </c:pt>
                <c:pt idx="141" formatCode="0">
                  <c:v>0</c:v>
                </c:pt>
                <c:pt idx="142" formatCode="0">
                  <c:v>0</c:v>
                </c:pt>
                <c:pt idx="143" formatCode="0">
                  <c:v>0</c:v>
                </c:pt>
                <c:pt idx="144" formatCode="0">
                  <c:v>0</c:v>
                </c:pt>
                <c:pt idx="145" formatCode="0">
                  <c:v>0</c:v>
                </c:pt>
                <c:pt idx="146" formatCode="0">
                  <c:v>0</c:v>
                </c:pt>
                <c:pt idx="147" formatCode="0">
                  <c:v>0</c:v>
                </c:pt>
                <c:pt idx="148" formatCode="0">
                  <c:v>0</c:v>
                </c:pt>
                <c:pt idx="149" formatCode="0">
                  <c:v>0</c:v>
                </c:pt>
                <c:pt idx="150" formatCode="0">
                  <c:v>0</c:v>
                </c:pt>
              </c:numCache>
            </c:numRef>
          </c:val>
          <c:extLst>
            <c:ext xmlns:c16="http://schemas.microsoft.com/office/drawing/2014/chart" uri="{C3380CC4-5D6E-409C-BE32-E72D297353CC}">
              <c16:uniqueId val="{00000004-F58E-4902-865D-AB5F38AE5B79}"/>
            </c:ext>
          </c:extLst>
        </c:ser>
        <c:ser>
          <c:idx val="5"/>
          <c:order val="5"/>
          <c:tx>
            <c:strRef>
              <c:f>'Air Point 13'!$Q$10</c:f>
              <c:strCache>
                <c:ptCount val="1"/>
                <c:pt idx="0">
                  <c:v>Insect
( % )</c:v>
                </c:pt>
              </c:strCache>
            </c:strRef>
          </c:tx>
          <c:spPr>
            <a:solidFill>
              <a:schemeClr val="accent2"/>
            </a:solidFill>
          </c:spPr>
          <c:invertIfNegative val="0"/>
          <c:cat>
            <c:numRef>
              <c:f>'Air Point 13'!$B$11:$B$173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13'!$Q$11:$Q$173</c:f>
              <c:numCache>
                <c:formatCode>General</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10</c:v>
                </c:pt>
                <c:pt idx="28">
                  <c:v>0</c:v>
                </c:pt>
                <c:pt idx="29">
                  <c:v>10</c:v>
                </c:pt>
                <c:pt idx="30">
                  <c:v>10</c:v>
                </c:pt>
                <c:pt idx="31">
                  <c:v>10</c:v>
                </c:pt>
                <c:pt idx="32">
                  <c:v>5</c:v>
                </c:pt>
                <c:pt idx="33">
                  <c:v>15</c:v>
                </c:pt>
                <c:pt idx="34">
                  <c:v>20</c:v>
                </c:pt>
                <c:pt idx="35">
                  <c:v>70</c:v>
                </c:pt>
                <c:pt idx="36">
                  <c:v>40</c:v>
                </c:pt>
                <c:pt idx="37">
                  <c:v>20</c:v>
                </c:pt>
                <c:pt idx="38">
                  <c:v>5</c:v>
                </c:pt>
                <c:pt idx="39">
                  <c:v>10</c:v>
                </c:pt>
                <c:pt idx="40">
                  <c:v>20</c:v>
                </c:pt>
                <c:pt idx="41">
                  <c:v>40</c:v>
                </c:pt>
                <c:pt idx="42">
                  <c:v>15</c:v>
                </c:pt>
                <c:pt idx="43">
                  <c:v>5</c:v>
                </c:pt>
                <c:pt idx="44">
                  <c:v>5</c:v>
                </c:pt>
                <c:pt idx="45">
                  <c:v>1</c:v>
                </c:pt>
                <c:pt idx="46">
                  <c:v>10</c:v>
                </c:pt>
                <c:pt idx="47">
                  <c:v>1</c:v>
                </c:pt>
                <c:pt idx="48">
                  <c:v>10</c:v>
                </c:pt>
                <c:pt idx="49">
                  <c:v>10</c:v>
                </c:pt>
                <c:pt idx="50">
                  <c:v>10</c:v>
                </c:pt>
                <c:pt idx="51">
                  <c:v>10</c:v>
                </c:pt>
                <c:pt idx="52">
                  <c:v>5</c:v>
                </c:pt>
                <c:pt idx="53">
                  <c:v>10</c:v>
                </c:pt>
                <c:pt idx="54">
                  <c:v>10</c:v>
                </c:pt>
                <c:pt idx="55">
                  <c:v>10</c:v>
                </c:pt>
                <c:pt idx="56">
                  <c:v>10</c:v>
                </c:pt>
                <c:pt idx="57">
                  <c:v>15</c:v>
                </c:pt>
                <c:pt idx="58">
                  <c:v>1</c:v>
                </c:pt>
                <c:pt idx="59">
                  <c:v>10</c:v>
                </c:pt>
                <c:pt idx="60">
                  <c:v>10</c:v>
                </c:pt>
                <c:pt idx="61">
                  <c:v>20</c:v>
                </c:pt>
                <c:pt idx="62">
                  <c:v>15</c:v>
                </c:pt>
                <c:pt idx="63">
                  <c:v>15</c:v>
                </c:pt>
                <c:pt idx="64">
                  <c:v>25</c:v>
                </c:pt>
                <c:pt idx="65">
                  <c:v>10</c:v>
                </c:pt>
                <c:pt idx="66">
                  <c:v>1</c:v>
                </c:pt>
                <c:pt idx="67">
                  <c:v>1</c:v>
                </c:pt>
                <c:pt idx="68">
                  <c:v>1</c:v>
                </c:pt>
                <c:pt idx="69">
                  <c:v>1</c:v>
                </c:pt>
                <c:pt idx="70">
                  <c:v>1</c:v>
                </c:pt>
                <c:pt idx="71">
                  <c:v>10</c:v>
                </c:pt>
                <c:pt idx="72">
                  <c:v>1</c:v>
                </c:pt>
                <c:pt idx="73">
                  <c:v>5</c:v>
                </c:pt>
                <c:pt idx="74">
                  <c:v>30</c:v>
                </c:pt>
                <c:pt idx="75">
                  <c:v>30</c:v>
                </c:pt>
                <c:pt idx="76">
                  <c:v>1</c:v>
                </c:pt>
                <c:pt idx="77">
                  <c:v>10</c:v>
                </c:pt>
                <c:pt idx="78">
                  <c:v>5</c:v>
                </c:pt>
                <c:pt idx="79">
                  <c:v>20</c:v>
                </c:pt>
                <c:pt idx="80">
                  <c:v>10</c:v>
                </c:pt>
                <c:pt idx="81">
                  <c:v>5</c:v>
                </c:pt>
                <c:pt idx="82">
                  <c:v>1</c:v>
                </c:pt>
                <c:pt idx="83">
                  <c:v>10</c:v>
                </c:pt>
                <c:pt idx="84">
                  <c:v>20</c:v>
                </c:pt>
                <c:pt idx="85">
                  <c:v>20</c:v>
                </c:pt>
                <c:pt idx="86">
                  <c:v>20</c:v>
                </c:pt>
                <c:pt idx="87">
                  <c:v>15</c:v>
                </c:pt>
                <c:pt idx="88">
                  <c:v>10</c:v>
                </c:pt>
                <c:pt idx="89">
                  <c:v>1</c:v>
                </c:pt>
                <c:pt idx="90">
                  <c:v>1</c:v>
                </c:pt>
                <c:pt idx="91">
                  <c:v>1</c:v>
                </c:pt>
                <c:pt idx="92">
                  <c:v>15</c:v>
                </c:pt>
                <c:pt idx="93">
                  <c:v>10</c:v>
                </c:pt>
                <c:pt idx="94">
                  <c:v>5</c:v>
                </c:pt>
                <c:pt idx="95">
                  <c:v>1</c:v>
                </c:pt>
                <c:pt idx="96">
                  <c:v>20</c:v>
                </c:pt>
                <c:pt idx="97">
                  <c:v>5</c:v>
                </c:pt>
                <c:pt idx="98">
                  <c:v>5</c:v>
                </c:pt>
                <c:pt idx="99">
                  <c:v>1</c:v>
                </c:pt>
                <c:pt idx="100">
                  <c:v>20</c:v>
                </c:pt>
                <c:pt idx="101">
                  <c:v>20</c:v>
                </c:pt>
                <c:pt idx="102">
                  <c:v>20</c:v>
                </c:pt>
                <c:pt idx="103">
                  <c:v>20</c:v>
                </c:pt>
                <c:pt idx="104">
                  <c:v>5</c:v>
                </c:pt>
                <c:pt idx="105">
                  <c:v>15</c:v>
                </c:pt>
                <c:pt idx="106">
                  <c:v>20</c:v>
                </c:pt>
                <c:pt idx="107">
                  <c:v>1</c:v>
                </c:pt>
                <c:pt idx="108">
                  <c:v>20</c:v>
                </c:pt>
                <c:pt idx="109">
                  <c:v>10</c:v>
                </c:pt>
                <c:pt idx="110">
                  <c:v>5</c:v>
                </c:pt>
                <c:pt idx="111">
                  <c:v>5</c:v>
                </c:pt>
                <c:pt idx="112">
                  <c:v>5</c:v>
                </c:pt>
                <c:pt idx="113">
                  <c:v>15</c:v>
                </c:pt>
                <c:pt idx="114">
                  <c:v>15</c:v>
                </c:pt>
                <c:pt idx="115">
                  <c:v>5</c:v>
                </c:pt>
                <c:pt idx="116">
                  <c:v>5</c:v>
                </c:pt>
                <c:pt idx="117">
                  <c:v>20</c:v>
                </c:pt>
                <c:pt idx="118">
                  <c:v>10</c:v>
                </c:pt>
                <c:pt idx="119">
                  <c:v>10</c:v>
                </c:pt>
                <c:pt idx="120">
                  <c:v>5</c:v>
                </c:pt>
                <c:pt idx="121">
                  <c:v>10</c:v>
                </c:pt>
                <c:pt idx="122">
                  <c:v>5</c:v>
                </c:pt>
                <c:pt idx="123">
                  <c:v>5</c:v>
                </c:pt>
                <c:pt idx="124">
                  <c:v>5</c:v>
                </c:pt>
                <c:pt idx="125">
                  <c:v>10</c:v>
                </c:pt>
                <c:pt idx="126">
                  <c:v>10</c:v>
                </c:pt>
                <c:pt idx="127">
                  <c:v>5</c:v>
                </c:pt>
                <c:pt idx="128">
                  <c:v>10</c:v>
                </c:pt>
                <c:pt idx="129">
                  <c:v>15</c:v>
                </c:pt>
                <c:pt idx="130">
                  <c:v>5</c:v>
                </c:pt>
                <c:pt idx="131">
                  <c:v>15</c:v>
                </c:pt>
                <c:pt idx="132">
                  <c:v>15</c:v>
                </c:pt>
                <c:pt idx="133">
                  <c:v>5</c:v>
                </c:pt>
                <c:pt idx="134">
                  <c:v>5</c:v>
                </c:pt>
                <c:pt idx="135">
                  <c:v>5</c:v>
                </c:pt>
                <c:pt idx="136">
                  <c:v>10</c:v>
                </c:pt>
                <c:pt idx="137" formatCode="0">
                  <c:v>5</c:v>
                </c:pt>
                <c:pt idx="138" formatCode="0">
                  <c:v>20</c:v>
                </c:pt>
                <c:pt idx="139" formatCode="0">
                  <c:v>10</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15</c:v>
                </c:pt>
                <c:pt idx="155">
                  <c:v>10</c:v>
                </c:pt>
                <c:pt idx="156">
                  <c:v>10</c:v>
                </c:pt>
                <c:pt idx="157">
                  <c:v>10</c:v>
                </c:pt>
                <c:pt idx="158">
                  <c:v>5</c:v>
                </c:pt>
                <c:pt idx="159">
                  <c:v>10</c:v>
                </c:pt>
                <c:pt idx="160">
                  <c:v>40</c:v>
                </c:pt>
                <c:pt idx="161">
                  <c:v>15</c:v>
                </c:pt>
                <c:pt idx="162">
                  <c:v>10</c:v>
                </c:pt>
              </c:numCache>
            </c:numRef>
          </c:val>
          <c:extLst>
            <c:ext xmlns:c16="http://schemas.microsoft.com/office/drawing/2014/chart" uri="{C3380CC4-5D6E-409C-BE32-E72D297353CC}">
              <c16:uniqueId val="{00000005-F58E-4902-865D-AB5F38AE5B79}"/>
            </c:ext>
          </c:extLst>
        </c:ser>
        <c:ser>
          <c:idx val="6"/>
          <c:order val="6"/>
          <c:tx>
            <c:strRef>
              <c:f>'Air Point 13'!$R$10</c:f>
              <c:strCache>
                <c:ptCount val="1"/>
                <c:pt idx="0">
                  <c:v>Vegetation
( % )</c:v>
                </c:pt>
              </c:strCache>
            </c:strRef>
          </c:tx>
          <c:spPr>
            <a:solidFill>
              <a:schemeClr val="bg2"/>
            </a:solidFill>
          </c:spPr>
          <c:invertIfNegative val="0"/>
          <c:cat>
            <c:numRef>
              <c:f>'Air Point 13'!$B$11:$B$173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13'!$R$11:$R$173</c:f>
              <c:numCache>
                <c:formatCode>General</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10</c:v>
                </c:pt>
                <c:pt idx="31">
                  <c:v>10</c:v>
                </c:pt>
                <c:pt idx="32">
                  <c:v>5</c:v>
                </c:pt>
                <c:pt idx="33">
                  <c:v>15</c:v>
                </c:pt>
                <c:pt idx="34">
                  <c:v>20</c:v>
                </c:pt>
                <c:pt idx="35">
                  <c:v>0</c:v>
                </c:pt>
                <c:pt idx="36">
                  <c:v>40</c:v>
                </c:pt>
                <c:pt idx="37">
                  <c:v>20</c:v>
                </c:pt>
                <c:pt idx="38">
                  <c:v>0</c:v>
                </c:pt>
                <c:pt idx="39">
                  <c:v>20</c:v>
                </c:pt>
                <c:pt idx="40">
                  <c:v>15</c:v>
                </c:pt>
                <c:pt idx="41">
                  <c:v>30</c:v>
                </c:pt>
                <c:pt idx="42">
                  <c:v>10</c:v>
                </c:pt>
                <c:pt idx="43">
                  <c:v>1</c:v>
                </c:pt>
                <c:pt idx="44">
                  <c:v>10</c:v>
                </c:pt>
                <c:pt idx="45">
                  <c:v>5</c:v>
                </c:pt>
                <c:pt idx="46">
                  <c:v>20</c:v>
                </c:pt>
                <c:pt idx="47">
                  <c:v>10</c:v>
                </c:pt>
                <c:pt idx="48">
                  <c:v>45</c:v>
                </c:pt>
                <c:pt idx="49">
                  <c:v>50</c:v>
                </c:pt>
                <c:pt idx="50">
                  <c:v>30</c:v>
                </c:pt>
                <c:pt idx="51">
                  <c:v>10</c:v>
                </c:pt>
                <c:pt idx="52">
                  <c:v>5</c:v>
                </c:pt>
                <c:pt idx="53">
                  <c:v>10</c:v>
                </c:pt>
                <c:pt idx="54">
                  <c:v>10</c:v>
                </c:pt>
                <c:pt idx="55">
                  <c:v>15</c:v>
                </c:pt>
                <c:pt idx="56">
                  <c:v>10</c:v>
                </c:pt>
                <c:pt idx="57">
                  <c:v>20</c:v>
                </c:pt>
                <c:pt idx="58">
                  <c:v>10</c:v>
                </c:pt>
                <c:pt idx="59">
                  <c:v>10</c:v>
                </c:pt>
                <c:pt idx="60">
                  <c:v>25</c:v>
                </c:pt>
                <c:pt idx="61">
                  <c:v>20</c:v>
                </c:pt>
                <c:pt idx="62">
                  <c:v>25</c:v>
                </c:pt>
                <c:pt idx="63">
                  <c:v>15</c:v>
                </c:pt>
                <c:pt idx="64">
                  <c:v>20</c:v>
                </c:pt>
                <c:pt idx="65">
                  <c:v>20</c:v>
                </c:pt>
                <c:pt idx="66">
                  <c:v>1</c:v>
                </c:pt>
                <c:pt idx="67">
                  <c:v>5</c:v>
                </c:pt>
                <c:pt idx="68">
                  <c:v>1</c:v>
                </c:pt>
                <c:pt idx="69">
                  <c:v>20</c:v>
                </c:pt>
                <c:pt idx="70">
                  <c:v>1</c:v>
                </c:pt>
                <c:pt idx="71">
                  <c:v>5</c:v>
                </c:pt>
                <c:pt idx="72">
                  <c:v>5</c:v>
                </c:pt>
                <c:pt idx="73">
                  <c:v>5</c:v>
                </c:pt>
                <c:pt idx="74">
                  <c:v>10</c:v>
                </c:pt>
                <c:pt idx="75">
                  <c:v>10</c:v>
                </c:pt>
                <c:pt idx="76">
                  <c:v>1</c:v>
                </c:pt>
                <c:pt idx="77">
                  <c:v>10</c:v>
                </c:pt>
                <c:pt idx="78">
                  <c:v>10</c:v>
                </c:pt>
                <c:pt idx="79">
                  <c:v>25</c:v>
                </c:pt>
                <c:pt idx="80">
                  <c:v>20</c:v>
                </c:pt>
                <c:pt idx="81">
                  <c:v>5</c:v>
                </c:pt>
                <c:pt idx="82">
                  <c:v>1</c:v>
                </c:pt>
                <c:pt idx="83">
                  <c:v>5</c:v>
                </c:pt>
                <c:pt idx="84">
                  <c:v>10</c:v>
                </c:pt>
                <c:pt idx="85">
                  <c:v>1</c:v>
                </c:pt>
                <c:pt idx="86">
                  <c:v>10</c:v>
                </c:pt>
                <c:pt idx="87">
                  <c:v>20</c:v>
                </c:pt>
                <c:pt idx="88">
                  <c:v>10</c:v>
                </c:pt>
                <c:pt idx="89">
                  <c:v>5</c:v>
                </c:pt>
                <c:pt idx="90">
                  <c:v>20</c:v>
                </c:pt>
                <c:pt idx="91">
                  <c:v>1</c:v>
                </c:pt>
                <c:pt idx="92">
                  <c:v>1</c:v>
                </c:pt>
                <c:pt idx="93">
                  <c:v>10</c:v>
                </c:pt>
                <c:pt idx="94">
                  <c:v>20</c:v>
                </c:pt>
                <c:pt idx="95">
                  <c:v>1</c:v>
                </c:pt>
                <c:pt idx="96">
                  <c:v>5</c:v>
                </c:pt>
                <c:pt idx="97">
                  <c:v>1</c:v>
                </c:pt>
                <c:pt idx="98">
                  <c:v>5</c:v>
                </c:pt>
                <c:pt idx="99">
                  <c:v>5</c:v>
                </c:pt>
                <c:pt idx="100">
                  <c:v>1</c:v>
                </c:pt>
                <c:pt idx="101">
                  <c:v>20</c:v>
                </c:pt>
                <c:pt idx="102">
                  <c:v>1</c:v>
                </c:pt>
                <c:pt idx="103">
                  <c:v>20</c:v>
                </c:pt>
                <c:pt idx="104">
                  <c:v>30</c:v>
                </c:pt>
                <c:pt idx="105">
                  <c:v>15</c:v>
                </c:pt>
                <c:pt idx="106">
                  <c:v>20</c:v>
                </c:pt>
                <c:pt idx="107">
                  <c:v>5</c:v>
                </c:pt>
                <c:pt idx="108">
                  <c:v>5</c:v>
                </c:pt>
                <c:pt idx="109">
                  <c:v>10</c:v>
                </c:pt>
                <c:pt idx="110">
                  <c:v>10</c:v>
                </c:pt>
                <c:pt idx="111">
                  <c:v>5</c:v>
                </c:pt>
                <c:pt idx="112">
                  <c:v>10</c:v>
                </c:pt>
                <c:pt idx="113">
                  <c:v>5</c:v>
                </c:pt>
                <c:pt idx="114">
                  <c:v>25</c:v>
                </c:pt>
                <c:pt idx="115">
                  <c:v>5</c:v>
                </c:pt>
                <c:pt idx="116">
                  <c:v>10</c:v>
                </c:pt>
                <c:pt idx="117">
                  <c:v>5</c:v>
                </c:pt>
                <c:pt idx="118">
                  <c:v>5</c:v>
                </c:pt>
                <c:pt idx="119">
                  <c:v>10</c:v>
                </c:pt>
                <c:pt idx="120">
                  <c:v>5</c:v>
                </c:pt>
                <c:pt idx="121">
                  <c:v>10</c:v>
                </c:pt>
                <c:pt idx="122">
                  <c:v>5</c:v>
                </c:pt>
                <c:pt idx="123">
                  <c:v>5</c:v>
                </c:pt>
                <c:pt idx="124">
                  <c:v>5</c:v>
                </c:pt>
                <c:pt idx="125">
                  <c:v>20</c:v>
                </c:pt>
                <c:pt idx="126">
                  <c:v>10</c:v>
                </c:pt>
                <c:pt idx="127">
                  <c:v>5</c:v>
                </c:pt>
                <c:pt idx="128">
                  <c:v>5</c:v>
                </c:pt>
                <c:pt idx="129">
                  <c:v>10</c:v>
                </c:pt>
                <c:pt idx="130">
                  <c:v>0</c:v>
                </c:pt>
                <c:pt idx="131">
                  <c:v>10</c:v>
                </c:pt>
                <c:pt idx="132">
                  <c:v>25</c:v>
                </c:pt>
                <c:pt idx="133">
                  <c:v>10</c:v>
                </c:pt>
                <c:pt idx="134">
                  <c:v>5</c:v>
                </c:pt>
                <c:pt idx="135">
                  <c:v>5</c:v>
                </c:pt>
                <c:pt idx="136">
                  <c:v>25</c:v>
                </c:pt>
                <c:pt idx="137" formatCode="0">
                  <c:v>5</c:v>
                </c:pt>
                <c:pt idx="138" formatCode="0">
                  <c:v>20</c:v>
                </c:pt>
                <c:pt idx="139" formatCode="0">
                  <c:v>10</c:v>
                </c:pt>
                <c:pt idx="140" formatCode="0">
                  <c:v>5</c:v>
                </c:pt>
                <c:pt idx="141" formatCode="0">
                  <c:v>5</c:v>
                </c:pt>
                <c:pt idx="142" formatCode="0">
                  <c:v>5</c:v>
                </c:pt>
                <c:pt idx="143" formatCode="0">
                  <c:v>5</c:v>
                </c:pt>
                <c:pt idx="144" formatCode="0">
                  <c:v>10</c:v>
                </c:pt>
                <c:pt idx="145" formatCode="0">
                  <c:v>25</c:v>
                </c:pt>
                <c:pt idx="146" formatCode="0">
                  <c:v>10</c:v>
                </c:pt>
                <c:pt idx="147" formatCode="0">
                  <c:v>5</c:v>
                </c:pt>
                <c:pt idx="148" formatCode="0">
                  <c:v>5</c:v>
                </c:pt>
                <c:pt idx="149" formatCode="0">
                  <c:v>5</c:v>
                </c:pt>
                <c:pt idx="150" formatCode="0">
                  <c:v>5</c:v>
                </c:pt>
                <c:pt idx="151" formatCode="0">
                  <c:v>5</c:v>
                </c:pt>
                <c:pt idx="152" formatCode="0">
                  <c:v>20</c:v>
                </c:pt>
                <c:pt idx="153">
                  <c:v>5</c:v>
                </c:pt>
                <c:pt idx="154">
                  <c:v>5</c:v>
                </c:pt>
                <c:pt idx="155">
                  <c:v>5</c:v>
                </c:pt>
                <c:pt idx="156">
                  <c:v>5</c:v>
                </c:pt>
                <c:pt idx="157">
                  <c:v>5</c:v>
                </c:pt>
                <c:pt idx="158">
                  <c:v>5</c:v>
                </c:pt>
                <c:pt idx="159">
                  <c:v>10</c:v>
                </c:pt>
                <c:pt idx="160">
                  <c:v>20</c:v>
                </c:pt>
                <c:pt idx="161">
                  <c:v>5</c:v>
                </c:pt>
                <c:pt idx="162">
                  <c:v>5</c:v>
                </c:pt>
              </c:numCache>
            </c:numRef>
          </c:val>
          <c:extLst>
            <c:ext xmlns:c16="http://schemas.microsoft.com/office/drawing/2014/chart" uri="{C3380CC4-5D6E-409C-BE32-E72D297353CC}">
              <c16:uniqueId val="{00000006-F58E-4902-865D-AB5F38AE5B79}"/>
            </c:ext>
          </c:extLst>
        </c:ser>
        <c:dLbls>
          <c:showLegendKey val="0"/>
          <c:showVal val="0"/>
          <c:showCatName val="0"/>
          <c:showSerName val="0"/>
          <c:showPercent val="0"/>
          <c:showBubbleSize val="0"/>
        </c:dLbls>
        <c:gapWidth val="150"/>
        <c:overlap val="100"/>
        <c:axId val="274184784"/>
        <c:axId val="274185176"/>
      </c:barChart>
      <c:catAx>
        <c:axId val="27418478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4185176"/>
        <c:crosses val="autoZero"/>
        <c:auto val="0"/>
        <c:lblAlgn val="ctr"/>
        <c:lblOffset val="100"/>
        <c:noMultiLvlLbl val="0"/>
      </c:catAx>
      <c:valAx>
        <c:axId val="274185176"/>
        <c:scaling>
          <c:orientation val="minMax"/>
        </c:scaling>
        <c:delete val="0"/>
        <c:axPos val="l"/>
        <c:majorGridlines>
          <c:spPr>
            <a:ln>
              <a:solidFill>
                <a:srgbClr val="989B9C"/>
              </a:solidFill>
            </a:ln>
          </c:spPr>
        </c:majorGridlines>
        <c:numFmt formatCode="0%" sourceLinked="1"/>
        <c:majorTickMark val="out"/>
        <c:minorTickMark val="none"/>
        <c:tickLblPos val="nextTo"/>
        <c:spPr>
          <a:ln>
            <a:noFill/>
          </a:ln>
        </c:spPr>
        <c:txPr>
          <a:bodyPr/>
          <a:lstStyle/>
          <a:p>
            <a:pPr>
              <a:defRPr>
                <a:solidFill>
                  <a:schemeClr val="bg1">
                    <a:lumMod val="50000"/>
                  </a:schemeClr>
                </a:solidFill>
              </a:defRPr>
            </a:pPr>
            <a:endParaRPr lang="en-US"/>
          </a:p>
        </c:txPr>
        <c:crossAx val="274184784"/>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legendEntry>
        <c:idx val="5"/>
        <c:txPr>
          <a:bodyPr/>
          <a:lstStyle/>
          <a:p>
            <a:pPr>
              <a:defRPr>
                <a:solidFill>
                  <a:sysClr val="windowText" lastClr="000000"/>
                </a:solidFill>
              </a:defRPr>
            </a:pPr>
            <a:endParaRPr lang="en-US"/>
          </a:p>
        </c:txPr>
      </c:legendEntry>
      <c:legendEntry>
        <c:idx val="6"/>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82181068612E-2"/>
          <c:y val="2.0240360926541037E-2"/>
        </c:manualLayout>
      </c:layout>
      <c:overlay val="0"/>
    </c:title>
    <c:autoTitleDeleted val="0"/>
    <c:plotArea>
      <c:layout>
        <c:manualLayout>
          <c:layoutTarget val="inner"/>
          <c:xMode val="edge"/>
          <c:yMode val="edge"/>
          <c:x val="1.9584203784956802E-2"/>
          <c:y val="0.14085526109431057"/>
          <c:w val="0.94562919997697037"/>
          <c:h val="0.7137181429251851"/>
        </c:manualLayout>
      </c:layout>
      <c:barChart>
        <c:barDir val="col"/>
        <c:grouping val="clustered"/>
        <c:varyColors val="0"/>
        <c:ser>
          <c:idx val="0"/>
          <c:order val="0"/>
          <c:tx>
            <c:strRef>
              <c:f>'Air Point 17'!$F$9</c:f>
              <c:strCache>
                <c:ptCount val="1"/>
                <c:pt idx="0">
                  <c:v>Ash</c:v>
                </c:pt>
              </c:strCache>
            </c:strRef>
          </c:tx>
          <c:spPr>
            <a:solidFill>
              <a:schemeClr val="tx1"/>
            </a:solidFill>
          </c:spPr>
          <c:invertIfNegative val="0"/>
          <c:cat>
            <c:numRef>
              <c:f>'Air Point 17'!$B$10:$B$172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17'!$F$10:$F$172</c:f>
              <c:numCache>
                <c:formatCode>General</c:formatCode>
                <c:ptCount val="163"/>
                <c:pt idx="0">
                  <c:v>1.3</c:v>
                </c:pt>
                <c:pt idx="1">
                  <c:v>0.5</c:v>
                </c:pt>
                <c:pt idx="2">
                  <c:v>1</c:v>
                </c:pt>
                <c:pt idx="3">
                  <c:v>0.6</c:v>
                </c:pt>
                <c:pt idx="4">
                  <c:v>0.3</c:v>
                </c:pt>
                <c:pt idx="5">
                  <c:v>0.4</c:v>
                </c:pt>
                <c:pt idx="6">
                  <c:v>0.8</c:v>
                </c:pt>
                <c:pt idx="7">
                  <c:v>0.4</c:v>
                </c:pt>
                <c:pt idx="8">
                  <c:v>1.1000000000000001</c:v>
                </c:pt>
                <c:pt idx="9">
                  <c:v>0.8</c:v>
                </c:pt>
                <c:pt idx="10">
                  <c:v>0.7</c:v>
                </c:pt>
                <c:pt idx="11">
                  <c:v>0.6</c:v>
                </c:pt>
                <c:pt idx="12">
                  <c:v>1.3</c:v>
                </c:pt>
                <c:pt idx="13">
                  <c:v>1.2</c:v>
                </c:pt>
                <c:pt idx="14">
                  <c:v>1.6</c:v>
                </c:pt>
                <c:pt idx="15">
                  <c:v>0.7</c:v>
                </c:pt>
                <c:pt idx="16">
                  <c:v>0.6</c:v>
                </c:pt>
                <c:pt idx="17">
                  <c:v>0.5</c:v>
                </c:pt>
                <c:pt idx="18">
                  <c:v>0.5</c:v>
                </c:pt>
                <c:pt idx="19">
                  <c:v>0.5</c:v>
                </c:pt>
                <c:pt idx="20">
                  <c:v>0</c:v>
                </c:pt>
                <c:pt idx="21">
                  <c:v>1.4</c:v>
                </c:pt>
                <c:pt idx="22">
                  <c:v>2.1</c:v>
                </c:pt>
                <c:pt idx="23">
                  <c:v>1.4</c:v>
                </c:pt>
                <c:pt idx="24">
                  <c:v>1.1000000000000001</c:v>
                </c:pt>
                <c:pt idx="25">
                  <c:v>0.6</c:v>
                </c:pt>
                <c:pt idx="26">
                  <c:v>0.8</c:v>
                </c:pt>
                <c:pt idx="27">
                  <c:v>0.3</c:v>
                </c:pt>
                <c:pt idx="28">
                  <c:v>0.6</c:v>
                </c:pt>
                <c:pt idx="29">
                  <c:v>0.3</c:v>
                </c:pt>
                <c:pt idx="30">
                  <c:v>0.2</c:v>
                </c:pt>
                <c:pt idx="31">
                  <c:v>0.4</c:v>
                </c:pt>
                <c:pt idx="32">
                  <c:v>0.3</c:v>
                </c:pt>
                <c:pt idx="33">
                  <c:v>0.4</c:v>
                </c:pt>
                <c:pt idx="34">
                  <c:v>0.6</c:v>
                </c:pt>
                <c:pt idx="35">
                  <c:v>0.6</c:v>
                </c:pt>
                <c:pt idx="36">
                  <c:v>0.4</c:v>
                </c:pt>
                <c:pt idx="37">
                  <c:v>0.4</c:v>
                </c:pt>
                <c:pt idx="38">
                  <c:v>1.2</c:v>
                </c:pt>
                <c:pt idx="39">
                  <c:v>0.3</c:v>
                </c:pt>
                <c:pt idx="40">
                  <c:v>0.2</c:v>
                </c:pt>
                <c:pt idx="41">
                  <c:v>0.3</c:v>
                </c:pt>
                <c:pt idx="42">
                  <c:v>1.1000000000000001</c:v>
                </c:pt>
                <c:pt idx="43">
                  <c:v>0.3</c:v>
                </c:pt>
                <c:pt idx="44">
                  <c:v>0.4</c:v>
                </c:pt>
                <c:pt idx="45">
                  <c:v>0.5</c:v>
                </c:pt>
                <c:pt idx="46">
                  <c:v>0.9</c:v>
                </c:pt>
                <c:pt idx="47">
                  <c:v>0.9</c:v>
                </c:pt>
                <c:pt idx="48">
                  <c:v>0.5</c:v>
                </c:pt>
                <c:pt idx="49">
                  <c:v>0.3</c:v>
                </c:pt>
                <c:pt idx="50">
                  <c:v>0.2</c:v>
                </c:pt>
                <c:pt idx="51">
                  <c:v>0.8</c:v>
                </c:pt>
                <c:pt idx="52">
                  <c:v>0.3</c:v>
                </c:pt>
                <c:pt idx="53">
                  <c:v>0.5</c:v>
                </c:pt>
                <c:pt idx="54">
                  <c:v>0.5</c:v>
                </c:pt>
                <c:pt idx="55">
                  <c:v>0.4</c:v>
                </c:pt>
                <c:pt idx="56">
                  <c:v>0.5</c:v>
                </c:pt>
                <c:pt idx="57">
                  <c:v>0.6</c:v>
                </c:pt>
                <c:pt idx="58">
                  <c:v>0.8</c:v>
                </c:pt>
                <c:pt idx="59">
                  <c:v>0.7</c:v>
                </c:pt>
                <c:pt idx="60">
                  <c:v>0.8</c:v>
                </c:pt>
                <c:pt idx="61">
                  <c:v>0.5</c:v>
                </c:pt>
                <c:pt idx="62">
                  <c:v>0.4</c:v>
                </c:pt>
                <c:pt idx="63">
                  <c:v>0.5</c:v>
                </c:pt>
                <c:pt idx="64">
                  <c:v>0.3</c:v>
                </c:pt>
                <c:pt idx="65">
                  <c:v>0.2</c:v>
                </c:pt>
                <c:pt idx="66">
                  <c:v>0.8</c:v>
                </c:pt>
                <c:pt idx="67">
                  <c:v>0.2</c:v>
                </c:pt>
                <c:pt idx="68">
                  <c:v>0.4</c:v>
                </c:pt>
                <c:pt idx="69">
                  <c:v>0.5</c:v>
                </c:pt>
                <c:pt idx="70">
                  <c:v>0.4</c:v>
                </c:pt>
                <c:pt idx="71">
                  <c:v>0.3</c:v>
                </c:pt>
                <c:pt idx="72">
                  <c:v>0.4</c:v>
                </c:pt>
                <c:pt idx="73">
                  <c:v>0.7</c:v>
                </c:pt>
                <c:pt idx="74">
                  <c:v>0.6</c:v>
                </c:pt>
                <c:pt idx="75">
                  <c:v>0.3</c:v>
                </c:pt>
                <c:pt idx="76">
                  <c:v>0.2</c:v>
                </c:pt>
                <c:pt idx="77">
                  <c:v>0.1</c:v>
                </c:pt>
                <c:pt idx="78">
                  <c:v>0.2</c:v>
                </c:pt>
                <c:pt idx="79">
                  <c:v>0.6</c:v>
                </c:pt>
                <c:pt idx="80">
                  <c:v>0.2</c:v>
                </c:pt>
                <c:pt idx="81">
                  <c:v>0.5</c:v>
                </c:pt>
                <c:pt idx="82">
                  <c:v>0.6</c:v>
                </c:pt>
                <c:pt idx="83">
                  <c:v>0.5</c:v>
                </c:pt>
                <c:pt idx="84">
                  <c:v>0.4</c:v>
                </c:pt>
                <c:pt idx="85">
                  <c:v>0.3</c:v>
                </c:pt>
                <c:pt idx="86">
                  <c:v>0.3</c:v>
                </c:pt>
                <c:pt idx="87">
                  <c:v>0.3</c:v>
                </c:pt>
                <c:pt idx="88">
                  <c:v>0.2</c:v>
                </c:pt>
                <c:pt idx="89">
                  <c:v>0.2</c:v>
                </c:pt>
                <c:pt idx="90">
                  <c:v>0.4</c:v>
                </c:pt>
                <c:pt idx="91">
                  <c:v>0.2</c:v>
                </c:pt>
                <c:pt idx="92">
                  <c:v>0.3</c:v>
                </c:pt>
                <c:pt idx="93">
                  <c:v>1.7</c:v>
                </c:pt>
                <c:pt idx="94">
                  <c:v>0.6</c:v>
                </c:pt>
                <c:pt idx="95">
                  <c:v>0.5</c:v>
                </c:pt>
                <c:pt idx="96">
                  <c:v>0.4</c:v>
                </c:pt>
                <c:pt idx="97">
                  <c:v>0.4</c:v>
                </c:pt>
                <c:pt idx="98">
                  <c:v>0.4</c:v>
                </c:pt>
                <c:pt idx="99">
                  <c:v>0.3</c:v>
                </c:pt>
                <c:pt idx="100">
                  <c:v>0.2</c:v>
                </c:pt>
                <c:pt idx="101">
                  <c:v>0.2</c:v>
                </c:pt>
                <c:pt idx="102">
                  <c:v>0.3</c:v>
                </c:pt>
                <c:pt idx="103">
                  <c:v>0.2</c:v>
                </c:pt>
                <c:pt idx="104">
                  <c:v>0.1</c:v>
                </c:pt>
                <c:pt idx="105">
                  <c:v>0.4</c:v>
                </c:pt>
                <c:pt idx="106">
                  <c:v>0.4</c:v>
                </c:pt>
                <c:pt idx="107">
                  <c:v>0.4</c:v>
                </c:pt>
                <c:pt idx="108">
                  <c:v>0.6</c:v>
                </c:pt>
                <c:pt idx="109">
                  <c:v>0.5</c:v>
                </c:pt>
                <c:pt idx="110">
                  <c:v>0.2</c:v>
                </c:pt>
                <c:pt idx="111">
                  <c:v>0.2</c:v>
                </c:pt>
                <c:pt idx="112">
                  <c:v>0.2</c:v>
                </c:pt>
                <c:pt idx="113">
                  <c:v>0.3</c:v>
                </c:pt>
                <c:pt idx="114">
                  <c:v>0.3</c:v>
                </c:pt>
                <c:pt idx="115">
                  <c:v>0.2</c:v>
                </c:pt>
                <c:pt idx="116">
                  <c:v>0.5</c:v>
                </c:pt>
                <c:pt idx="117">
                  <c:v>0.7</c:v>
                </c:pt>
                <c:pt idx="118">
                  <c:v>0.5</c:v>
                </c:pt>
                <c:pt idx="119">
                  <c:v>0.5</c:v>
                </c:pt>
                <c:pt idx="120" formatCode="0.0">
                  <c:v>0.5</c:v>
                </c:pt>
                <c:pt idx="121" formatCode="0.0">
                  <c:v>0.5</c:v>
                </c:pt>
                <c:pt idx="122" formatCode="0.0">
                  <c:v>0.5</c:v>
                </c:pt>
                <c:pt idx="123" formatCode="0.0">
                  <c:v>0.3</c:v>
                </c:pt>
                <c:pt idx="124" formatCode="0.0">
                  <c:v>0.3</c:v>
                </c:pt>
                <c:pt idx="125" formatCode="0.0">
                  <c:v>0.3</c:v>
                </c:pt>
                <c:pt idx="126" formatCode="0.0">
                  <c:v>0.2</c:v>
                </c:pt>
                <c:pt idx="127" formatCode="0.0">
                  <c:v>0.3</c:v>
                </c:pt>
                <c:pt idx="128" formatCode="0.0">
                  <c:v>0.3</c:v>
                </c:pt>
                <c:pt idx="129" formatCode="0.0">
                  <c:v>0.4</c:v>
                </c:pt>
                <c:pt idx="130" formatCode="0.0">
                  <c:v>1.1000000000000001</c:v>
                </c:pt>
                <c:pt idx="131" formatCode="0.0">
                  <c:v>0.7</c:v>
                </c:pt>
                <c:pt idx="132" formatCode="0.0">
                  <c:v>1.7</c:v>
                </c:pt>
                <c:pt idx="133" formatCode="0.0">
                  <c:v>1.4</c:v>
                </c:pt>
                <c:pt idx="134" formatCode="0.0">
                  <c:v>1.2</c:v>
                </c:pt>
                <c:pt idx="135" formatCode="0.0">
                  <c:v>0.2</c:v>
                </c:pt>
                <c:pt idx="136" formatCode="0.0">
                  <c:v>0.3</c:v>
                </c:pt>
                <c:pt idx="137">
                  <c:v>0.1</c:v>
                </c:pt>
                <c:pt idx="138">
                  <c:v>0.2</c:v>
                </c:pt>
                <c:pt idx="139">
                  <c:v>0.4</c:v>
                </c:pt>
                <c:pt idx="140">
                  <c:v>0.2</c:v>
                </c:pt>
                <c:pt idx="141">
                  <c:v>0.5</c:v>
                </c:pt>
                <c:pt idx="142">
                  <c:v>2.5</c:v>
                </c:pt>
                <c:pt idx="143">
                  <c:v>1.4</c:v>
                </c:pt>
                <c:pt idx="144">
                  <c:v>7.5</c:v>
                </c:pt>
                <c:pt idx="145">
                  <c:v>1.3</c:v>
                </c:pt>
                <c:pt idx="146">
                  <c:v>0.5</c:v>
                </c:pt>
                <c:pt idx="147">
                  <c:v>0.3</c:v>
                </c:pt>
                <c:pt idx="148">
                  <c:v>0.2</c:v>
                </c:pt>
                <c:pt idx="149">
                  <c:v>0.2</c:v>
                </c:pt>
                <c:pt idx="150">
                  <c:v>0.2</c:v>
                </c:pt>
                <c:pt idx="151">
                  <c:v>0.2</c:v>
                </c:pt>
                <c:pt idx="152">
                  <c:v>0.3</c:v>
                </c:pt>
                <c:pt idx="153">
                  <c:v>0.5</c:v>
                </c:pt>
                <c:pt idx="154">
                  <c:v>0.4</c:v>
                </c:pt>
                <c:pt idx="155">
                  <c:v>0.5</c:v>
                </c:pt>
                <c:pt idx="156">
                  <c:v>0.5</c:v>
                </c:pt>
                <c:pt idx="157">
                  <c:v>0.2</c:v>
                </c:pt>
                <c:pt idx="158">
                  <c:v>0.3</c:v>
                </c:pt>
                <c:pt idx="159">
                  <c:v>0.2</c:v>
                </c:pt>
                <c:pt idx="160">
                  <c:v>0.2</c:v>
                </c:pt>
                <c:pt idx="161">
                  <c:v>0.1</c:v>
                </c:pt>
                <c:pt idx="162">
                  <c:v>0.1</c:v>
                </c:pt>
              </c:numCache>
            </c:numRef>
          </c:val>
          <c:extLst>
            <c:ext xmlns:c16="http://schemas.microsoft.com/office/drawing/2014/chart" uri="{C3380CC4-5D6E-409C-BE32-E72D297353CC}">
              <c16:uniqueId val="{00000000-69C9-40F8-A6EE-07B28EA8C52A}"/>
            </c:ext>
          </c:extLst>
        </c:ser>
        <c:dLbls>
          <c:showLegendKey val="0"/>
          <c:showVal val="0"/>
          <c:showCatName val="0"/>
          <c:showSerName val="0"/>
          <c:showPercent val="0"/>
          <c:showBubbleSize val="0"/>
        </c:dLbls>
        <c:gapWidth val="150"/>
        <c:axId val="274185960"/>
        <c:axId val="274186352"/>
      </c:barChart>
      <c:catAx>
        <c:axId val="274185960"/>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4186352"/>
        <c:crosses val="autoZero"/>
        <c:auto val="0"/>
        <c:lblAlgn val="ctr"/>
        <c:lblOffset val="100"/>
        <c:noMultiLvlLbl val="0"/>
      </c:catAx>
      <c:valAx>
        <c:axId val="274186352"/>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4185960"/>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 Solids</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17'!$G$9</c:f>
              <c:strCache>
                <c:ptCount val="1"/>
                <c:pt idx="0">
                  <c:v>Combustible Solids</c:v>
                </c:pt>
              </c:strCache>
            </c:strRef>
          </c:tx>
          <c:spPr>
            <a:solidFill>
              <a:schemeClr val="tx1"/>
            </a:solidFill>
          </c:spPr>
          <c:invertIfNegative val="0"/>
          <c:cat>
            <c:numRef>
              <c:f>'Air Point 17'!$B$10:$B$172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17'!$G$10:$G$172</c:f>
              <c:numCache>
                <c:formatCode>General</c:formatCode>
                <c:ptCount val="163"/>
                <c:pt idx="0">
                  <c:v>0.9</c:v>
                </c:pt>
                <c:pt idx="1">
                  <c:v>1</c:v>
                </c:pt>
                <c:pt idx="2">
                  <c:v>0.4</c:v>
                </c:pt>
                <c:pt idx="3">
                  <c:v>0.1</c:v>
                </c:pt>
                <c:pt idx="4">
                  <c:v>0.4</c:v>
                </c:pt>
                <c:pt idx="5">
                  <c:v>0.6</c:v>
                </c:pt>
                <c:pt idx="6">
                  <c:v>0.7</c:v>
                </c:pt>
                <c:pt idx="7">
                  <c:v>0.4</c:v>
                </c:pt>
                <c:pt idx="8">
                  <c:v>1.2</c:v>
                </c:pt>
                <c:pt idx="9">
                  <c:v>1.4</c:v>
                </c:pt>
                <c:pt idx="10">
                  <c:v>0.6</c:v>
                </c:pt>
                <c:pt idx="11">
                  <c:v>0.7</c:v>
                </c:pt>
                <c:pt idx="12">
                  <c:v>1.3</c:v>
                </c:pt>
                <c:pt idx="13">
                  <c:v>0.8</c:v>
                </c:pt>
                <c:pt idx="14">
                  <c:v>1.1000000000000001</c:v>
                </c:pt>
                <c:pt idx="15">
                  <c:v>1</c:v>
                </c:pt>
                <c:pt idx="16">
                  <c:v>0.7</c:v>
                </c:pt>
                <c:pt idx="17">
                  <c:v>0.5</c:v>
                </c:pt>
                <c:pt idx="18">
                  <c:v>0.5</c:v>
                </c:pt>
                <c:pt idx="19">
                  <c:v>1.3</c:v>
                </c:pt>
                <c:pt idx="20">
                  <c:v>0</c:v>
                </c:pt>
                <c:pt idx="21">
                  <c:v>0.9</c:v>
                </c:pt>
                <c:pt idx="22">
                  <c:v>1.7</c:v>
                </c:pt>
                <c:pt idx="23">
                  <c:v>0.2</c:v>
                </c:pt>
                <c:pt idx="24">
                  <c:v>0.6</c:v>
                </c:pt>
                <c:pt idx="25">
                  <c:v>0.2</c:v>
                </c:pt>
                <c:pt idx="26">
                  <c:v>0.4</c:v>
                </c:pt>
                <c:pt idx="27">
                  <c:v>0.3</c:v>
                </c:pt>
                <c:pt idx="28">
                  <c:v>0.6</c:v>
                </c:pt>
                <c:pt idx="29">
                  <c:v>0.2</c:v>
                </c:pt>
                <c:pt idx="30">
                  <c:v>0.5</c:v>
                </c:pt>
                <c:pt idx="31">
                  <c:v>0.4</c:v>
                </c:pt>
                <c:pt idx="32">
                  <c:v>0.3</c:v>
                </c:pt>
                <c:pt idx="33">
                  <c:v>0.3</c:v>
                </c:pt>
                <c:pt idx="34">
                  <c:v>0.4</c:v>
                </c:pt>
                <c:pt idx="35">
                  <c:v>0.7</c:v>
                </c:pt>
                <c:pt idx="36">
                  <c:v>0.4</c:v>
                </c:pt>
                <c:pt idx="37">
                  <c:v>0.6</c:v>
                </c:pt>
                <c:pt idx="38">
                  <c:v>0.8</c:v>
                </c:pt>
                <c:pt idx="39">
                  <c:v>0.1</c:v>
                </c:pt>
                <c:pt idx="40">
                  <c:v>0</c:v>
                </c:pt>
                <c:pt idx="41">
                  <c:v>0.5</c:v>
                </c:pt>
                <c:pt idx="42">
                  <c:v>0.7</c:v>
                </c:pt>
                <c:pt idx="43">
                  <c:v>0.2</c:v>
                </c:pt>
                <c:pt idx="44">
                  <c:v>0.3</c:v>
                </c:pt>
                <c:pt idx="45">
                  <c:v>0.7</c:v>
                </c:pt>
                <c:pt idx="46">
                  <c:v>0.7</c:v>
                </c:pt>
                <c:pt idx="47">
                  <c:v>2.2000000000000002</c:v>
                </c:pt>
                <c:pt idx="48">
                  <c:v>0.7</c:v>
                </c:pt>
                <c:pt idx="49">
                  <c:v>0.2</c:v>
                </c:pt>
                <c:pt idx="50">
                  <c:v>0.1</c:v>
                </c:pt>
                <c:pt idx="51">
                  <c:v>0.7</c:v>
                </c:pt>
                <c:pt idx="52">
                  <c:v>0.2</c:v>
                </c:pt>
                <c:pt idx="53">
                  <c:v>0.7</c:v>
                </c:pt>
                <c:pt idx="54">
                  <c:v>0.3</c:v>
                </c:pt>
                <c:pt idx="55">
                  <c:v>0.4</c:v>
                </c:pt>
                <c:pt idx="56">
                  <c:v>0.5</c:v>
                </c:pt>
                <c:pt idx="57">
                  <c:v>0.6</c:v>
                </c:pt>
                <c:pt idx="58">
                  <c:v>1.1000000000000001</c:v>
                </c:pt>
                <c:pt idx="59">
                  <c:v>0.8</c:v>
                </c:pt>
                <c:pt idx="60">
                  <c:v>0.8</c:v>
                </c:pt>
                <c:pt idx="61">
                  <c:v>0.4</c:v>
                </c:pt>
                <c:pt idx="62">
                  <c:v>0.3</c:v>
                </c:pt>
                <c:pt idx="63">
                  <c:v>0.2</c:v>
                </c:pt>
                <c:pt idx="64">
                  <c:v>0.2</c:v>
                </c:pt>
                <c:pt idx="65">
                  <c:v>0.1</c:v>
                </c:pt>
                <c:pt idx="66">
                  <c:v>0.6</c:v>
                </c:pt>
                <c:pt idx="67">
                  <c:v>0.4</c:v>
                </c:pt>
                <c:pt idx="68">
                  <c:v>0.4</c:v>
                </c:pt>
                <c:pt idx="69">
                  <c:v>0.4</c:v>
                </c:pt>
                <c:pt idx="70">
                  <c:v>0.3</c:v>
                </c:pt>
                <c:pt idx="71">
                  <c:v>0.4</c:v>
                </c:pt>
                <c:pt idx="72">
                  <c:v>0.4</c:v>
                </c:pt>
                <c:pt idx="73">
                  <c:v>1</c:v>
                </c:pt>
                <c:pt idx="74">
                  <c:v>1.1000000000000001</c:v>
                </c:pt>
                <c:pt idx="75">
                  <c:v>0.4</c:v>
                </c:pt>
                <c:pt idx="76">
                  <c:v>0.2</c:v>
                </c:pt>
                <c:pt idx="77">
                  <c:v>0.6</c:v>
                </c:pt>
                <c:pt idx="78">
                  <c:v>0.4</c:v>
                </c:pt>
                <c:pt idx="79">
                  <c:v>0.4</c:v>
                </c:pt>
                <c:pt idx="80">
                  <c:v>0.1</c:v>
                </c:pt>
                <c:pt idx="81">
                  <c:v>0.2</c:v>
                </c:pt>
                <c:pt idx="82">
                  <c:v>0.6</c:v>
                </c:pt>
                <c:pt idx="83">
                  <c:v>0.4</c:v>
                </c:pt>
                <c:pt idx="84">
                  <c:v>0.8</c:v>
                </c:pt>
                <c:pt idx="85">
                  <c:v>0.2</c:v>
                </c:pt>
                <c:pt idx="86">
                  <c:v>0.5</c:v>
                </c:pt>
                <c:pt idx="87">
                  <c:v>0.3</c:v>
                </c:pt>
                <c:pt idx="88">
                  <c:v>0.3</c:v>
                </c:pt>
                <c:pt idx="89">
                  <c:v>0.2</c:v>
                </c:pt>
                <c:pt idx="90">
                  <c:v>0.2</c:v>
                </c:pt>
                <c:pt idx="91">
                  <c:v>0.2</c:v>
                </c:pt>
                <c:pt idx="92">
                  <c:v>0.3</c:v>
                </c:pt>
                <c:pt idx="93">
                  <c:v>0.8</c:v>
                </c:pt>
                <c:pt idx="94">
                  <c:v>1</c:v>
                </c:pt>
                <c:pt idx="95">
                  <c:v>0.6</c:v>
                </c:pt>
                <c:pt idx="96">
                  <c:v>0.4</c:v>
                </c:pt>
                <c:pt idx="97">
                  <c:v>0.3</c:v>
                </c:pt>
                <c:pt idx="98">
                  <c:v>0.4</c:v>
                </c:pt>
                <c:pt idx="99">
                  <c:v>0.2</c:v>
                </c:pt>
                <c:pt idx="100">
                  <c:v>0.5</c:v>
                </c:pt>
                <c:pt idx="101">
                  <c:v>0.2</c:v>
                </c:pt>
                <c:pt idx="102">
                  <c:v>0.3</c:v>
                </c:pt>
                <c:pt idx="103">
                  <c:v>0.2</c:v>
                </c:pt>
                <c:pt idx="104">
                  <c:v>0.2</c:v>
                </c:pt>
                <c:pt idx="105">
                  <c:v>0.2</c:v>
                </c:pt>
                <c:pt idx="106">
                  <c:v>0.4</c:v>
                </c:pt>
                <c:pt idx="107">
                  <c:v>0.4</c:v>
                </c:pt>
                <c:pt idx="108">
                  <c:v>0.7</c:v>
                </c:pt>
                <c:pt idx="109">
                  <c:v>0.5</c:v>
                </c:pt>
                <c:pt idx="110">
                  <c:v>0.1</c:v>
                </c:pt>
                <c:pt idx="111">
                  <c:v>0.1</c:v>
                </c:pt>
                <c:pt idx="112">
                  <c:v>0.1</c:v>
                </c:pt>
                <c:pt idx="113">
                  <c:v>0.2</c:v>
                </c:pt>
                <c:pt idx="114">
                  <c:v>0.1</c:v>
                </c:pt>
                <c:pt idx="115">
                  <c:v>0.3</c:v>
                </c:pt>
                <c:pt idx="116">
                  <c:v>0.5</c:v>
                </c:pt>
                <c:pt idx="117">
                  <c:v>0.5</c:v>
                </c:pt>
                <c:pt idx="118">
                  <c:v>0.7</c:v>
                </c:pt>
                <c:pt idx="119">
                  <c:v>0.7</c:v>
                </c:pt>
                <c:pt idx="120" formatCode="0.0">
                  <c:v>0.6</c:v>
                </c:pt>
                <c:pt idx="121" formatCode="0.0">
                  <c:v>0.5</c:v>
                </c:pt>
                <c:pt idx="122" formatCode="0.0">
                  <c:v>0.6</c:v>
                </c:pt>
                <c:pt idx="123" formatCode="0.0">
                  <c:v>0.3</c:v>
                </c:pt>
                <c:pt idx="124" formatCode="0.0">
                  <c:v>0.3</c:v>
                </c:pt>
                <c:pt idx="125" formatCode="0.0">
                  <c:v>0.3</c:v>
                </c:pt>
                <c:pt idx="126" formatCode="0.0">
                  <c:v>0.3</c:v>
                </c:pt>
                <c:pt idx="127" formatCode="0.0">
                  <c:v>0.1</c:v>
                </c:pt>
                <c:pt idx="128" formatCode="0.0">
                  <c:v>0.5</c:v>
                </c:pt>
                <c:pt idx="129" formatCode="0.0">
                  <c:v>0.4</c:v>
                </c:pt>
                <c:pt idx="130" formatCode="0.0">
                  <c:v>0.8</c:v>
                </c:pt>
                <c:pt idx="131" formatCode="0.0">
                  <c:v>0.5</c:v>
                </c:pt>
                <c:pt idx="132" formatCode="0.0">
                  <c:v>0.6</c:v>
                </c:pt>
                <c:pt idx="133" formatCode="0.0">
                  <c:v>0.9</c:v>
                </c:pt>
                <c:pt idx="134" formatCode="0.0">
                  <c:v>0.7</c:v>
                </c:pt>
                <c:pt idx="135" formatCode="0.0">
                  <c:v>0.3</c:v>
                </c:pt>
                <c:pt idx="136" formatCode="0.0">
                  <c:v>0.4</c:v>
                </c:pt>
                <c:pt idx="137">
                  <c:v>0.1</c:v>
                </c:pt>
                <c:pt idx="138">
                  <c:v>0.3</c:v>
                </c:pt>
                <c:pt idx="139">
                  <c:v>0.3</c:v>
                </c:pt>
                <c:pt idx="140">
                  <c:v>0.4</c:v>
                </c:pt>
                <c:pt idx="141">
                  <c:v>0.5</c:v>
                </c:pt>
                <c:pt idx="142">
                  <c:v>0.7</c:v>
                </c:pt>
                <c:pt idx="143">
                  <c:v>0.7</c:v>
                </c:pt>
                <c:pt idx="144">
                  <c:v>1.6</c:v>
                </c:pt>
                <c:pt idx="145">
                  <c:v>0.4</c:v>
                </c:pt>
                <c:pt idx="146">
                  <c:v>0.5</c:v>
                </c:pt>
                <c:pt idx="147">
                  <c:v>0.2</c:v>
                </c:pt>
                <c:pt idx="148">
                  <c:v>0.1</c:v>
                </c:pt>
                <c:pt idx="149">
                  <c:v>0.1</c:v>
                </c:pt>
                <c:pt idx="150">
                  <c:v>0.2</c:v>
                </c:pt>
                <c:pt idx="151">
                  <c:v>0.1</c:v>
                </c:pt>
                <c:pt idx="152">
                  <c:v>0.3</c:v>
                </c:pt>
                <c:pt idx="153">
                  <c:v>0.5</c:v>
                </c:pt>
                <c:pt idx="154">
                  <c:v>0.6</c:v>
                </c:pt>
                <c:pt idx="155">
                  <c:v>0.5</c:v>
                </c:pt>
                <c:pt idx="156">
                  <c:v>0.7</c:v>
                </c:pt>
                <c:pt idx="157">
                  <c:v>0.4</c:v>
                </c:pt>
                <c:pt idx="158">
                  <c:v>0.4</c:v>
                </c:pt>
                <c:pt idx="159">
                  <c:v>0.5</c:v>
                </c:pt>
                <c:pt idx="160">
                  <c:v>0.2</c:v>
                </c:pt>
                <c:pt idx="161">
                  <c:v>0.3</c:v>
                </c:pt>
                <c:pt idx="162">
                  <c:v>0.2</c:v>
                </c:pt>
              </c:numCache>
            </c:numRef>
          </c:val>
          <c:extLst>
            <c:ext xmlns:c16="http://schemas.microsoft.com/office/drawing/2014/chart" uri="{C3380CC4-5D6E-409C-BE32-E72D297353CC}">
              <c16:uniqueId val="{00000000-A11B-454F-A45E-EA65207E6FF3}"/>
            </c:ext>
          </c:extLst>
        </c:ser>
        <c:dLbls>
          <c:showLegendKey val="0"/>
          <c:showVal val="0"/>
          <c:showCatName val="0"/>
          <c:showSerName val="0"/>
          <c:showPercent val="0"/>
          <c:showBubbleSize val="0"/>
        </c:dLbls>
        <c:gapWidth val="150"/>
        <c:axId val="274187136"/>
        <c:axId val="274187528"/>
      </c:barChart>
      <c:catAx>
        <c:axId val="27418713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4187528"/>
        <c:crosses val="autoZero"/>
        <c:auto val="0"/>
        <c:lblAlgn val="ctr"/>
        <c:lblOffset val="100"/>
        <c:noMultiLvlLbl val="0"/>
      </c:catAx>
      <c:valAx>
        <c:axId val="27418752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418713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 Solids</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17'!$H$9</c:f>
              <c:strCache>
                <c:ptCount val="1"/>
                <c:pt idx="0">
                  <c:v>Insoluble Solids</c:v>
                </c:pt>
              </c:strCache>
            </c:strRef>
          </c:tx>
          <c:spPr>
            <a:solidFill>
              <a:schemeClr val="tx1"/>
            </a:solidFill>
          </c:spPr>
          <c:invertIfNegative val="0"/>
          <c:cat>
            <c:numRef>
              <c:f>'Air Point 17'!$B$10:$B$172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17'!$H$10:$H$172</c:f>
              <c:numCache>
                <c:formatCode>General</c:formatCode>
                <c:ptCount val="163"/>
                <c:pt idx="0">
                  <c:v>2.2000000000000002</c:v>
                </c:pt>
                <c:pt idx="1">
                  <c:v>1.5</c:v>
                </c:pt>
                <c:pt idx="2">
                  <c:v>1.4</c:v>
                </c:pt>
                <c:pt idx="3">
                  <c:v>0.7</c:v>
                </c:pt>
                <c:pt idx="4">
                  <c:v>0.7</c:v>
                </c:pt>
                <c:pt idx="5">
                  <c:v>1</c:v>
                </c:pt>
                <c:pt idx="6">
                  <c:v>1.5</c:v>
                </c:pt>
                <c:pt idx="7">
                  <c:v>0.8</c:v>
                </c:pt>
                <c:pt idx="8">
                  <c:v>2.2999999999999998</c:v>
                </c:pt>
                <c:pt idx="9">
                  <c:v>2.2000000000000002</c:v>
                </c:pt>
                <c:pt idx="10">
                  <c:v>1.3</c:v>
                </c:pt>
                <c:pt idx="11">
                  <c:v>1.3</c:v>
                </c:pt>
                <c:pt idx="12">
                  <c:v>2.6</c:v>
                </c:pt>
                <c:pt idx="13">
                  <c:v>2</c:v>
                </c:pt>
                <c:pt idx="14">
                  <c:v>2.7</c:v>
                </c:pt>
                <c:pt idx="15">
                  <c:v>1.7</c:v>
                </c:pt>
                <c:pt idx="16">
                  <c:v>1.3</c:v>
                </c:pt>
                <c:pt idx="17">
                  <c:v>1</c:v>
                </c:pt>
                <c:pt idx="18">
                  <c:v>1</c:v>
                </c:pt>
                <c:pt idx="19">
                  <c:v>1.8</c:v>
                </c:pt>
                <c:pt idx="20">
                  <c:v>0</c:v>
                </c:pt>
                <c:pt idx="21">
                  <c:v>2.2999999999999998</c:v>
                </c:pt>
                <c:pt idx="22">
                  <c:v>3.8</c:v>
                </c:pt>
                <c:pt idx="23">
                  <c:v>1.6</c:v>
                </c:pt>
                <c:pt idx="24">
                  <c:v>1.7</c:v>
                </c:pt>
                <c:pt idx="25">
                  <c:v>0.8</c:v>
                </c:pt>
                <c:pt idx="26">
                  <c:v>1.2</c:v>
                </c:pt>
                <c:pt idx="27">
                  <c:v>0.6</c:v>
                </c:pt>
                <c:pt idx="28">
                  <c:v>1.2</c:v>
                </c:pt>
                <c:pt idx="29">
                  <c:v>0.5</c:v>
                </c:pt>
                <c:pt idx="30">
                  <c:v>0.7</c:v>
                </c:pt>
                <c:pt idx="31">
                  <c:v>0.8</c:v>
                </c:pt>
                <c:pt idx="32">
                  <c:v>0.6</c:v>
                </c:pt>
                <c:pt idx="33">
                  <c:v>0.7</c:v>
                </c:pt>
                <c:pt idx="34">
                  <c:v>1</c:v>
                </c:pt>
                <c:pt idx="35">
                  <c:v>1.3</c:v>
                </c:pt>
                <c:pt idx="36">
                  <c:v>0.8</c:v>
                </c:pt>
                <c:pt idx="37">
                  <c:v>1</c:v>
                </c:pt>
                <c:pt idx="38">
                  <c:v>2</c:v>
                </c:pt>
                <c:pt idx="39">
                  <c:v>0.4</c:v>
                </c:pt>
                <c:pt idx="40">
                  <c:v>0.2</c:v>
                </c:pt>
                <c:pt idx="41">
                  <c:v>0.8</c:v>
                </c:pt>
                <c:pt idx="42">
                  <c:v>1.8</c:v>
                </c:pt>
                <c:pt idx="43">
                  <c:v>0.5</c:v>
                </c:pt>
                <c:pt idx="44">
                  <c:v>0.7</c:v>
                </c:pt>
                <c:pt idx="45">
                  <c:v>1.2</c:v>
                </c:pt>
                <c:pt idx="46">
                  <c:v>1.6</c:v>
                </c:pt>
                <c:pt idx="47">
                  <c:v>3.1</c:v>
                </c:pt>
                <c:pt idx="48">
                  <c:v>1.2</c:v>
                </c:pt>
                <c:pt idx="49">
                  <c:v>0.5</c:v>
                </c:pt>
                <c:pt idx="50">
                  <c:v>0.3</c:v>
                </c:pt>
                <c:pt idx="51">
                  <c:v>1.5</c:v>
                </c:pt>
                <c:pt idx="52">
                  <c:v>0.5</c:v>
                </c:pt>
                <c:pt idx="53">
                  <c:v>1.2</c:v>
                </c:pt>
                <c:pt idx="54">
                  <c:v>0.8</c:v>
                </c:pt>
                <c:pt idx="55">
                  <c:v>0.8</c:v>
                </c:pt>
                <c:pt idx="56">
                  <c:v>1</c:v>
                </c:pt>
                <c:pt idx="57">
                  <c:v>1.2</c:v>
                </c:pt>
                <c:pt idx="58">
                  <c:v>1.9</c:v>
                </c:pt>
                <c:pt idx="59">
                  <c:v>1.5</c:v>
                </c:pt>
                <c:pt idx="60">
                  <c:v>1.6</c:v>
                </c:pt>
                <c:pt idx="61">
                  <c:v>0.9</c:v>
                </c:pt>
                <c:pt idx="62">
                  <c:v>0.7</c:v>
                </c:pt>
                <c:pt idx="63">
                  <c:v>0.7</c:v>
                </c:pt>
                <c:pt idx="64">
                  <c:v>0.5</c:v>
                </c:pt>
                <c:pt idx="65">
                  <c:v>0.3</c:v>
                </c:pt>
                <c:pt idx="66">
                  <c:v>1.4</c:v>
                </c:pt>
                <c:pt idx="67">
                  <c:v>0.6</c:v>
                </c:pt>
                <c:pt idx="68">
                  <c:v>0.8</c:v>
                </c:pt>
                <c:pt idx="69">
                  <c:v>0.9</c:v>
                </c:pt>
                <c:pt idx="70">
                  <c:v>0.7</c:v>
                </c:pt>
                <c:pt idx="71">
                  <c:v>0.7</c:v>
                </c:pt>
                <c:pt idx="72">
                  <c:v>0.8</c:v>
                </c:pt>
                <c:pt idx="73">
                  <c:v>1.7</c:v>
                </c:pt>
                <c:pt idx="74">
                  <c:v>1.7</c:v>
                </c:pt>
                <c:pt idx="75">
                  <c:v>0.7</c:v>
                </c:pt>
                <c:pt idx="76">
                  <c:v>0.4</c:v>
                </c:pt>
                <c:pt idx="77">
                  <c:v>0.7</c:v>
                </c:pt>
                <c:pt idx="78">
                  <c:v>0.6</c:v>
                </c:pt>
                <c:pt idx="79">
                  <c:v>1</c:v>
                </c:pt>
                <c:pt idx="80">
                  <c:v>0.3</c:v>
                </c:pt>
                <c:pt idx="81">
                  <c:v>0.7</c:v>
                </c:pt>
                <c:pt idx="82">
                  <c:v>1.2</c:v>
                </c:pt>
                <c:pt idx="83">
                  <c:v>0.9</c:v>
                </c:pt>
                <c:pt idx="84">
                  <c:v>1.2</c:v>
                </c:pt>
                <c:pt idx="85">
                  <c:v>0.5</c:v>
                </c:pt>
                <c:pt idx="86">
                  <c:v>0.8</c:v>
                </c:pt>
                <c:pt idx="87">
                  <c:v>0.6</c:v>
                </c:pt>
                <c:pt idx="88">
                  <c:v>0.5</c:v>
                </c:pt>
                <c:pt idx="89">
                  <c:v>0.4</c:v>
                </c:pt>
                <c:pt idx="90">
                  <c:v>0.6</c:v>
                </c:pt>
                <c:pt idx="91">
                  <c:v>0.4</c:v>
                </c:pt>
                <c:pt idx="92">
                  <c:v>0.6</c:v>
                </c:pt>
                <c:pt idx="93">
                  <c:v>2.5</c:v>
                </c:pt>
                <c:pt idx="94">
                  <c:v>1.6</c:v>
                </c:pt>
                <c:pt idx="95">
                  <c:v>1.1000000000000001</c:v>
                </c:pt>
                <c:pt idx="96">
                  <c:v>0.8</c:v>
                </c:pt>
                <c:pt idx="97">
                  <c:v>0.7</c:v>
                </c:pt>
                <c:pt idx="98">
                  <c:v>0.8</c:v>
                </c:pt>
                <c:pt idx="99">
                  <c:v>0.5</c:v>
                </c:pt>
                <c:pt idx="100">
                  <c:v>0.7</c:v>
                </c:pt>
                <c:pt idx="101">
                  <c:v>0.4</c:v>
                </c:pt>
                <c:pt idx="102">
                  <c:v>0.6</c:v>
                </c:pt>
                <c:pt idx="103">
                  <c:v>0.4</c:v>
                </c:pt>
                <c:pt idx="104">
                  <c:v>0.3</c:v>
                </c:pt>
                <c:pt idx="105">
                  <c:v>0.6</c:v>
                </c:pt>
                <c:pt idx="106">
                  <c:v>0.8</c:v>
                </c:pt>
                <c:pt idx="107">
                  <c:v>0.8</c:v>
                </c:pt>
                <c:pt idx="108">
                  <c:v>1.9</c:v>
                </c:pt>
                <c:pt idx="109" formatCode="0.0">
                  <c:v>1</c:v>
                </c:pt>
                <c:pt idx="110" formatCode="0.0">
                  <c:v>0.3</c:v>
                </c:pt>
                <c:pt idx="111" formatCode="0.0">
                  <c:v>0.3</c:v>
                </c:pt>
                <c:pt idx="112" formatCode="0.0">
                  <c:v>0.3</c:v>
                </c:pt>
                <c:pt idx="113" formatCode="0.0">
                  <c:v>0.5</c:v>
                </c:pt>
                <c:pt idx="114" formatCode="0.0">
                  <c:v>0.4</c:v>
                </c:pt>
                <c:pt idx="115" formatCode="0.0">
                  <c:v>0.5</c:v>
                </c:pt>
                <c:pt idx="116" formatCode="0.0">
                  <c:v>1</c:v>
                </c:pt>
                <c:pt idx="117" formatCode="0.0">
                  <c:v>1.2</c:v>
                </c:pt>
                <c:pt idx="118" formatCode="0.0">
                  <c:v>1.2</c:v>
                </c:pt>
                <c:pt idx="119" formatCode="0.0">
                  <c:v>1.2</c:v>
                </c:pt>
                <c:pt idx="120" formatCode="0.0">
                  <c:v>1.1000000000000001</c:v>
                </c:pt>
                <c:pt idx="121" formatCode="0.0">
                  <c:v>1</c:v>
                </c:pt>
                <c:pt idx="122" formatCode="0.0">
                  <c:v>1.1000000000000001</c:v>
                </c:pt>
                <c:pt idx="123" formatCode="0.0">
                  <c:v>0.6</c:v>
                </c:pt>
                <c:pt idx="124" formatCode="0.0">
                  <c:v>0.6</c:v>
                </c:pt>
                <c:pt idx="125" formatCode="0.0">
                  <c:v>0.6</c:v>
                </c:pt>
                <c:pt idx="126" formatCode="0.0">
                  <c:v>0.5</c:v>
                </c:pt>
                <c:pt idx="127" formatCode="0.0">
                  <c:v>0.4</c:v>
                </c:pt>
                <c:pt idx="128" formatCode="0.0">
                  <c:v>0.8</c:v>
                </c:pt>
                <c:pt idx="129" formatCode="0.0">
                  <c:v>0.8</c:v>
                </c:pt>
                <c:pt idx="130" formatCode="0.0">
                  <c:v>1.9</c:v>
                </c:pt>
                <c:pt idx="131" formatCode="0.0">
                  <c:v>1.2</c:v>
                </c:pt>
                <c:pt idx="132" formatCode="0.0">
                  <c:v>2.2999999999999998</c:v>
                </c:pt>
                <c:pt idx="133" formatCode="0.0">
                  <c:v>2.2999999999999998</c:v>
                </c:pt>
                <c:pt idx="134" formatCode="0.0">
                  <c:v>1.9</c:v>
                </c:pt>
                <c:pt idx="135" formatCode="0.0">
                  <c:v>0.5</c:v>
                </c:pt>
                <c:pt idx="136" formatCode="0.0">
                  <c:v>0.7</c:v>
                </c:pt>
                <c:pt idx="137">
                  <c:v>0.2</c:v>
                </c:pt>
                <c:pt idx="138">
                  <c:v>0.5</c:v>
                </c:pt>
                <c:pt idx="139">
                  <c:v>0.7</c:v>
                </c:pt>
                <c:pt idx="140">
                  <c:v>0.6</c:v>
                </c:pt>
                <c:pt idx="141">
                  <c:v>1</c:v>
                </c:pt>
                <c:pt idx="142">
                  <c:v>3.2</c:v>
                </c:pt>
                <c:pt idx="143">
                  <c:v>2.1</c:v>
                </c:pt>
                <c:pt idx="144">
                  <c:v>9.1</c:v>
                </c:pt>
                <c:pt idx="145">
                  <c:v>0.3</c:v>
                </c:pt>
                <c:pt idx="146">
                  <c:v>1</c:v>
                </c:pt>
                <c:pt idx="147">
                  <c:v>0.5</c:v>
                </c:pt>
                <c:pt idx="148">
                  <c:v>0.2</c:v>
                </c:pt>
                <c:pt idx="149">
                  <c:v>0.2</c:v>
                </c:pt>
                <c:pt idx="150">
                  <c:v>0.4</c:v>
                </c:pt>
                <c:pt idx="151">
                  <c:v>1.1000000000000001</c:v>
                </c:pt>
                <c:pt idx="152">
                  <c:v>0.6</c:v>
                </c:pt>
                <c:pt idx="153">
                  <c:v>1</c:v>
                </c:pt>
                <c:pt idx="154">
                  <c:v>1</c:v>
                </c:pt>
                <c:pt idx="155">
                  <c:v>1</c:v>
                </c:pt>
                <c:pt idx="156">
                  <c:v>1.2</c:v>
                </c:pt>
                <c:pt idx="157">
                  <c:v>0.6</c:v>
                </c:pt>
                <c:pt idx="158">
                  <c:v>0.7</c:v>
                </c:pt>
                <c:pt idx="159">
                  <c:v>0.7</c:v>
                </c:pt>
                <c:pt idx="160">
                  <c:v>0.4</c:v>
                </c:pt>
                <c:pt idx="161">
                  <c:v>0.4</c:v>
                </c:pt>
                <c:pt idx="162">
                  <c:v>0.3</c:v>
                </c:pt>
              </c:numCache>
            </c:numRef>
          </c:val>
          <c:extLst>
            <c:ext xmlns:c16="http://schemas.microsoft.com/office/drawing/2014/chart" uri="{C3380CC4-5D6E-409C-BE32-E72D297353CC}">
              <c16:uniqueId val="{00000000-863D-4A53-9BD0-9B663EED1084}"/>
            </c:ext>
          </c:extLst>
        </c:ser>
        <c:dLbls>
          <c:showLegendKey val="0"/>
          <c:showVal val="0"/>
          <c:showCatName val="0"/>
          <c:showSerName val="0"/>
          <c:showPercent val="0"/>
          <c:showBubbleSize val="0"/>
        </c:dLbls>
        <c:gapWidth val="150"/>
        <c:axId val="274188312"/>
        <c:axId val="274188704"/>
      </c:barChart>
      <c:lineChart>
        <c:grouping val="standard"/>
        <c:varyColors val="0"/>
        <c:ser>
          <c:idx val="1"/>
          <c:order val="1"/>
          <c:tx>
            <c:strRef>
              <c:f>'Air Point 17'!$J$9</c:f>
              <c:strCache>
                <c:ptCount val="1"/>
                <c:pt idx="0">
                  <c:v>Annual Average
(Insoluble Solids)</c:v>
                </c:pt>
              </c:strCache>
            </c:strRef>
          </c:tx>
          <c:spPr>
            <a:ln>
              <a:solidFill>
                <a:schemeClr val="bg2"/>
              </a:solidFill>
            </a:ln>
          </c:spPr>
          <c:marker>
            <c:symbol val="none"/>
          </c:marker>
          <c:cat>
            <c:numRef>
              <c:f>'Air Point 17'!$B$10:$B$172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17'!$J$10:$J$172</c:f>
              <c:numCache>
                <c:formatCode>General</c:formatCode>
                <c:ptCount val="163"/>
                <c:pt idx="0">
                  <c:v>0</c:v>
                </c:pt>
                <c:pt idx="1">
                  <c:v>0</c:v>
                </c:pt>
                <c:pt idx="2">
                  <c:v>0</c:v>
                </c:pt>
                <c:pt idx="3">
                  <c:v>0</c:v>
                </c:pt>
                <c:pt idx="4">
                  <c:v>0</c:v>
                </c:pt>
                <c:pt idx="5">
                  <c:v>0</c:v>
                </c:pt>
                <c:pt idx="6">
                  <c:v>0</c:v>
                </c:pt>
                <c:pt idx="7">
                  <c:v>0</c:v>
                </c:pt>
                <c:pt idx="8">
                  <c:v>0</c:v>
                </c:pt>
                <c:pt idx="9">
                  <c:v>0</c:v>
                </c:pt>
                <c:pt idx="10">
                  <c:v>0</c:v>
                </c:pt>
                <c:pt idx="11" formatCode="0.0">
                  <c:v>1.4083333333333334</c:v>
                </c:pt>
                <c:pt idx="12" formatCode="0.0">
                  <c:v>1.4416666666666667</c:v>
                </c:pt>
                <c:pt idx="13" formatCode="0.0">
                  <c:v>1.4833333333333332</c:v>
                </c:pt>
                <c:pt idx="14" formatCode="0.0">
                  <c:v>1.5916666666666666</c:v>
                </c:pt>
                <c:pt idx="15" formatCode="0.0">
                  <c:v>1.675</c:v>
                </c:pt>
                <c:pt idx="16" formatCode="0.0">
                  <c:v>1.7249999999999999</c:v>
                </c:pt>
                <c:pt idx="17" formatCode="0.0">
                  <c:v>1.7249999999999999</c:v>
                </c:pt>
                <c:pt idx="18" formatCode="0.0">
                  <c:v>1.6833333333333333</c:v>
                </c:pt>
                <c:pt idx="19" formatCode="0.0">
                  <c:v>1.7666666666666666</c:v>
                </c:pt>
                <c:pt idx="20" formatCode="0.0">
                  <c:v>1.7181818181818185</c:v>
                </c:pt>
                <c:pt idx="21" formatCode="0.0">
                  <c:v>1.7272727272727273</c:v>
                </c:pt>
                <c:pt idx="22" formatCode="0.0">
                  <c:v>1.9545454545454548</c:v>
                </c:pt>
                <c:pt idx="23" formatCode="0.0">
                  <c:v>1.9818181818181821</c:v>
                </c:pt>
                <c:pt idx="24" formatCode="0.0">
                  <c:v>1.9000000000000001</c:v>
                </c:pt>
                <c:pt idx="25" formatCode="0.0">
                  <c:v>1.7909090909090912</c:v>
                </c:pt>
                <c:pt idx="26" formatCode="0.0">
                  <c:v>1.6545454545454545</c:v>
                </c:pt>
                <c:pt idx="27" formatCode="0.0">
                  <c:v>1.5545454545454547</c:v>
                </c:pt>
                <c:pt idx="28" formatCode="0.0">
                  <c:v>1.5454545454545452</c:v>
                </c:pt>
                <c:pt idx="29" formatCode="0.0">
                  <c:v>1.4999999999999998</c:v>
                </c:pt>
                <c:pt idx="30" formatCode="0.0">
                  <c:v>1.4727272727272727</c:v>
                </c:pt>
                <c:pt idx="31" formatCode="0.0">
                  <c:v>1.3818181818181816</c:v>
                </c:pt>
                <c:pt idx="32" formatCode="0.0">
                  <c:v>1.3166666666666664</c:v>
                </c:pt>
                <c:pt idx="33" formatCode="0.0">
                  <c:v>1.1833333333333331</c:v>
                </c:pt>
                <c:pt idx="34" formatCode="0.0">
                  <c:v>0.94999999999999984</c:v>
                </c:pt>
                <c:pt idx="35" formatCode="0.0">
                  <c:v>0.92499999999999993</c:v>
                </c:pt>
                <c:pt idx="36" formatCode="0.0">
                  <c:v>0.85000000000000009</c:v>
                </c:pt>
                <c:pt idx="37" formatCode="0.0">
                  <c:v>0.8666666666666667</c:v>
                </c:pt>
                <c:pt idx="38" formatCode="0.0">
                  <c:v>0.93333333333333324</c:v>
                </c:pt>
                <c:pt idx="39" formatCode="0.0">
                  <c:v>0.91666666666666663</c:v>
                </c:pt>
                <c:pt idx="40" formatCode="0.0">
                  <c:v>0.83333333333333315</c:v>
                </c:pt>
                <c:pt idx="41" formatCode="0.0">
                  <c:v>0.85833333333333328</c:v>
                </c:pt>
                <c:pt idx="42" formatCode="0.0">
                  <c:v>0.95000000000000007</c:v>
                </c:pt>
                <c:pt idx="43" formatCode="0.0">
                  <c:v>0.92500000000000016</c:v>
                </c:pt>
                <c:pt idx="44" formatCode="0.0">
                  <c:v>0.93333333333333346</c:v>
                </c:pt>
                <c:pt idx="45" formatCode="0.0">
                  <c:v>0.97499999999999998</c:v>
                </c:pt>
                <c:pt idx="46" formatCode="0.0">
                  <c:v>1.0249999999999999</c:v>
                </c:pt>
                <c:pt idx="47" formatCode="0.0">
                  <c:v>1.1749999999999998</c:v>
                </c:pt>
                <c:pt idx="48" formatCode="0.0">
                  <c:v>1.2083333333333333</c:v>
                </c:pt>
                <c:pt idx="49" formatCode="0.0">
                  <c:v>1.1666666666666667</c:v>
                </c:pt>
                <c:pt idx="50" formatCode="0.0">
                  <c:v>1.0250000000000001</c:v>
                </c:pt>
                <c:pt idx="51" formatCode="0.0">
                  <c:v>1.1166666666666667</c:v>
                </c:pt>
                <c:pt idx="52" formatCode="0.0">
                  <c:v>1.1416666666666666</c:v>
                </c:pt>
                <c:pt idx="53" formatCode="0.0">
                  <c:v>1.175</c:v>
                </c:pt>
                <c:pt idx="54" formatCode="0.0">
                  <c:v>1.0916666666666666</c:v>
                </c:pt>
                <c:pt idx="55" formatCode="0.0">
                  <c:v>1.1166666666666669</c:v>
                </c:pt>
                <c:pt idx="56" formatCode="0.0">
                  <c:v>1.1416666666666668</c:v>
                </c:pt>
                <c:pt idx="57" formatCode="0.0">
                  <c:v>1.1416666666666666</c:v>
                </c:pt>
                <c:pt idx="58" formatCode="0.0">
                  <c:v>1.1666666666666667</c:v>
                </c:pt>
                <c:pt idx="59" formatCode="0.0">
                  <c:v>1.0333333333333334</c:v>
                </c:pt>
                <c:pt idx="60" formatCode="0.0">
                  <c:v>1.0666666666666667</c:v>
                </c:pt>
                <c:pt idx="61" formatCode="0.0">
                  <c:v>1.0999999999999999</c:v>
                </c:pt>
                <c:pt idx="62" formatCode="0.0">
                  <c:v>1.1333333333333333</c:v>
                </c:pt>
                <c:pt idx="63" formatCode="0.0">
                  <c:v>1.0666666666666667</c:v>
                </c:pt>
                <c:pt idx="64" formatCode="0.0">
                  <c:v>1.0666666666666667</c:v>
                </c:pt>
                <c:pt idx="65" formatCode="0.0">
                  <c:v>0.99166666666666659</c:v>
                </c:pt>
                <c:pt idx="66" formatCode="0.0">
                  <c:v>1.0416666666666667</c:v>
                </c:pt>
                <c:pt idx="67" formatCode="0.0">
                  <c:v>1.0249999999999999</c:v>
                </c:pt>
                <c:pt idx="68" formatCode="0.0">
                  <c:v>1.0083333333333335</c:v>
                </c:pt>
                <c:pt idx="69" formatCode="0.0">
                  <c:v>0.9833333333333335</c:v>
                </c:pt>
                <c:pt idx="70" formatCode="0.0">
                  <c:v>0.8833333333333333</c:v>
                </c:pt>
                <c:pt idx="71" formatCode="0.0">
                  <c:v>0.81666666666666643</c:v>
                </c:pt>
                <c:pt idx="72" formatCode="0.0">
                  <c:v>0.75</c:v>
                </c:pt>
                <c:pt idx="73" formatCode="0.0">
                  <c:v>0.81666666666666654</c:v>
                </c:pt>
                <c:pt idx="74" formatCode="0.0">
                  <c:v>0.89999999999999991</c:v>
                </c:pt>
                <c:pt idx="75" formatCode="0.0">
                  <c:v>0.89999999999999991</c:v>
                </c:pt>
                <c:pt idx="76" formatCode="0.0">
                  <c:v>0.89166666666666661</c:v>
                </c:pt>
                <c:pt idx="77" formatCode="0.0">
                  <c:v>0.92499999999999982</c:v>
                </c:pt>
                <c:pt idx="78" formatCode="0.0">
                  <c:v>0.85833333333333328</c:v>
                </c:pt>
                <c:pt idx="79" formatCode="0.0">
                  <c:v>0.89166666666666661</c:v>
                </c:pt>
                <c:pt idx="80" formatCode="0.0">
                  <c:v>0.85000000000000009</c:v>
                </c:pt>
                <c:pt idx="81" formatCode="0.0">
                  <c:v>0.83333333333333348</c:v>
                </c:pt>
                <c:pt idx="82" formatCode="0.0">
                  <c:v>0.875</c:v>
                </c:pt>
                <c:pt idx="83" formatCode="0.0">
                  <c:v>0.89166666666666661</c:v>
                </c:pt>
                <c:pt idx="84" formatCode="0.0">
                  <c:v>0.92499999999999993</c:v>
                </c:pt>
                <c:pt idx="85" formatCode="0.0">
                  <c:v>0.82499999999999984</c:v>
                </c:pt>
                <c:pt idx="86" formatCode="0.0">
                  <c:v>0.75</c:v>
                </c:pt>
                <c:pt idx="87" formatCode="0.0">
                  <c:v>0.7416666666666667</c:v>
                </c:pt>
                <c:pt idx="88" formatCode="0.0">
                  <c:v>0.75</c:v>
                </c:pt>
                <c:pt idx="89" formatCode="0.0">
                  <c:v>0.72500000000000009</c:v>
                </c:pt>
                <c:pt idx="90" formatCode="0.0">
                  <c:v>0.72499999999999998</c:v>
                </c:pt>
                <c:pt idx="91" formatCode="0.0">
                  <c:v>0.67499999999999993</c:v>
                </c:pt>
                <c:pt idx="92" formatCode="0.0">
                  <c:v>0.70000000000000007</c:v>
                </c:pt>
                <c:pt idx="93" formatCode="0.0">
                  <c:v>0.85</c:v>
                </c:pt>
                <c:pt idx="94" formatCode="0.0">
                  <c:v>0.8833333333333333</c:v>
                </c:pt>
                <c:pt idx="95" formatCode="0.0">
                  <c:v>0.89999999999999991</c:v>
                </c:pt>
                <c:pt idx="96" formatCode="0.0">
                  <c:v>0.8666666666666667</c:v>
                </c:pt>
                <c:pt idx="97" formatCode="0.0">
                  <c:v>0.8833333333333333</c:v>
                </c:pt>
                <c:pt idx="98" formatCode="0.0">
                  <c:v>0.8833333333333333</c:v>
                </c:pt>
                <c:pt idx="99" formatCode="0.0">
                  <c:v>0.875</c:v>
                </c:pt>
                <c:pt idx="100" formatCode="0.0">
                  <c:v>0.89166666666666661</c:v>
                </c:pt>
                <c:pt idx="101" formatCode="0.0">
                  <c:v>0.89166666666666661</c:v>
                </c:pt>
                <c:pt idx="102" formatCode="0.0">
                  <c:v>0.89166666666666661</c:v>
                </c:pt>
                <c:pt idx="103" formatCode="0.0">
                  <c:v>0.89166666666666672</c:v>
                </c:pt>
                <c:pt idx="104" formatCode="0.0">
                  <c:v>0.8666666666666667</c:v>
                </c:pt>
                <c:pt idx="105" formatCode="0.0">
                  <c:v>0.70833333333333337</c:v>
                </c:pt>
                <c:pt idx="106" formatCode="0.0">
                  <c:v>0.64166666666666672</c:v>
                </c:pt>
                <c:pt idx="107" formatCode="0.0">
                  <c:v>0.61666666666666659</c:v>
                </c:pt>
                <c:pt idx="108" formatCode="0.0">
                  <c:v>0.70833333333333337</c:v>
                </c:pt>
                <c:pt idx="109" formatCode="0.0">
                  <c:v>0.73333333333333328</c:v>
                </c:pt>
                <c:pt idx="110" formatCode="0.0">
                  <c:v>0.69166666666666676</c:v>
                </c:pt>
                <c:pt idx="111" formatCode="0.0">
                  <c:v>0.67499999999999993</c:v>
                </c:pt>
                <c:pt idx="112" formatCode="0.0">
                  <c:v>0.6416666666666665</c:v>
                </c:pt>
                <c:pt idx="113" formatCode="0.0">
                  <c:v>0.65</c:v>
                </c:pt>
                <c:pt idx="114" formatCode="0.0">
                  <c:v>0.63333333333333319</c:v>
                </c:pt>
                <c:pt idx="115" formatCode="0.0">
                  <c:v>0.64166666666666672</c:v>
                </c:pt>
                <c:pt idx="116" formatCode="0.0">
                  <c:v>0.69999999999999984</c:v>
                </c:pt>
                <c:pt idx="117" formatCode="0.0">
                  <c:v>0.75</c:v>
                </c:pt>
                <c:pt idx="118" formatCode="0.0">
                  <c:v>0.78333333333333321</c:v>
                </c:pt>
                <c:pt idx="119" formatCode="0.0">
                  <c:v>0.81666666666666654</c:v>
                </c:pt>
                <c:pt idx="120" formatCode="0.0">
                  <c:v>0.75000000000000011</c:v>
                </c:pt>
                <c:pt idx="121" formatCode="0.0">
                  <c:v>0.75</c:v>
                </c:pt>
                <c:pt idx="122" formatCode="0.0">
                  <c:v>0.81666666666666676</c:v>
                </c:pt>
                <c:pt idx="123" formatCode="0.0">
                  <c:v>0.84166666666666667</c:v>
                </c:pt>
                <c:pt idx="124" formatCode="0.0">
                  <c:v>0.86666666666666659</c:v>
                </c:pt>
                <c:pt idx="125" formatCode="0.0">
                  <c:v>0.87499999999999989</c:v>
                </c:pt>
                <c:pt idx="126" formatCode="0.0">
                  <c:v>0.8833333333333333</c:v>
                </c:pt>
                <c:pt idx="127" formatCode="0.0">
                  <c:v>0.875</c:v>
                </c:pt>
                <c:pt idx="128" formatCode="0.0">
                  <c:v>0.85833333333333328</c:v>
                </c:pt>
                <c:pt idx="129" formatCode="0.0">
                  <c:v>0.82500000000000007</c:v>
                </c:pt>
                <c:pt idx="130" formatCode="0.0">
                  <c:v>0.8833333333333333</c:v>
                </c:pt>
                <c:pt idx="131" formatCode="0.0">
                  <c:v>0.8833333333333333</c:v>
                </c:pt>
                <c:pt idx="132" formatCode="0.0">
                  <c:v>0.98333333333333339</c:v>
                </c:pt>
                <c:pt idx="133" formatCode="0.0">
                  <c:v>1.0916666666666668</c:v>
                </c:pt>
                <c:pt idx="134" formatCode="0.0">
                  <c:v>1.1583333333333334</c:v>
                </c:pt>
                <c:pt idx="135" formatCode="0.0">
                  <c:v>1.1499999999999999</c:v>
                </c:pt>
                <c:pt idx="136" formatCode="0.0">
                  <c:v>1.1583333333333334</c:v>
                </c:pt>
                <c:pt idx="137" formatCode="0.0">
                  <c:v>1.1249999999999998</c:v>
                </c:pt>
                <c:pt idx="138" formatCode="0.0">
                  <c:v>1.1249999999999998</c:v>
                </c:pt>
                <c:pt idx="139" formatCode="0.0">
                  <c:v>1.1499999999999999</c:v>
                </c:pt>
                <c:pt idx="140" formatCode="0.0">
                  <c:v>1.1333333333333331</c:v>
                </c:pt>
                <c:pt idx="141" formatCode="0.0">
                  <c:v>1.1499999999999997</c:v>
                </c:pt>
                <c:pt idx="142" formatCode="0.0">
                  <c:v>1.2583333333333331</c:v>
                </c:pt>
                <c:pt idx="143" formatCode="0.0">
                  <c:v>1.3333333333333333</c:v>
                </c:pt>
                <c:pt idx="144" formatCode="0.0">
                  <c:v>1.8999999999999997</c:v>
                </c:pt>
                <c:pt idx="145" formatCode="0.0">
                  <c:v>1.7333333333333334</c:v>
                </c:pt>
                <c:pt idx="146" formatCode="0.0">
                  <c:v>1.6583333333333334</c:v>
                </c:pt>
                <c:pt idx="147" formatCode="0.0">
                  <c:v>1.6583333333333334</c:v>
                </c:pt>
                <c:pt idx="148" formatCode="0.0">
                  <c:v>1.6166666666666665</c:v>
                </c:pt>
                <c:pt idx="149" formatCode="0.0">
                  <c:v>1.6166666666666665</c:v>
                </c:pt>
                <c:pt idx="150" formatCode="0.0">
                  <c:v>1.6083333333333332</c:v>
                </c:pt>
                <c:pt idx="151" formatCode="0.0">
                  <c:v>1.6416666666666666</c:v>
                </c:pt>
                <c:pt idx="152" formatCode="0.0">
                  <c:v>1.6416666666666668</c:v>
                </c:pt>
                <c:pt idx="153" formatCode="0.0">
                  <c:v>1.6416666666666668</c:v>
                </c:pt>
                <c:pt idx="154" formatCode="0.0">
                  <c:v>1.4583333333333333</c:v>
                </c:pt>
                <c:pt idx="155" formatCode="0.0">
                  <c:v>1.3666666666666665</c:v>
                </c:pt>
                <c:pt idx="156" formatCode="0.0">
                  <c:v>0.70833333333333337</c:v>
                </c:pt>
                <c:pt idx="157" formatCode="0.0">
                  <c:v>0.73333333333333328</c:v>
                </c:pt>
                <c:pt idx="158" formatCode="0.0">
                  <c:v>0.70833333333333337</c:v>
                </c:pt>
                <c:pt idx="159" formatCode="0.0">
                  <c:v>0.72499999999999998</c:v>
                </c:pt>
                <c:pt idx="160" formatCode="0.0">
                  <c:v>0.7416666666666667</c:v>
                </c:pt>
                <c:pt idx="161" formatCode="0.0">
                  <c:v>0.7583333333333333</c:v>
                </c:pt>
                <c:pt idx="162" formatCode="0.0">
                  <c:v>0.75000000000000011</c:v>
                </c:pt>
              </c:numCache>
            </c:numRef>
          </c:val>
          <c:smooth val="0"/>
          <c:extLst>
            <c:ext xmlns:c16="http://schemas.microsoft.com/office/drawing/2014/chart" uri="{C3380CC4-5D6E-409C-BE32-E72D297353CC}">
              <c16:uniqueId val="{00000001-863D-4A53-9BD0-9B663EED1084}"/>
            </c:ext>
          </c:extLst>
        </c:ser>
        <c:ser>
          <c:idx val="2"/>
          <c:order val="2"/>
          <c:tx>
            <c:strRef>
              <c:f>'Air Point 17'!$K$9</c:f>
              <c:strCache>
                <c:ptCount val="1"/>
                <c:pt idx="0">
                  <c:v>Amenity Goal
(Insoluble Solids Annual Average)</c:v>
                </c:pt>
              </c:strCache>
            </c:strRef>
          </c:tx>
          <c:spPr>
            <a:ln>
              <a:solidFill>
                <a:schemeClr val="accent5"/>
              </a:solidFill>
            </a:ln>
          </c:spPr>
          <c:marker>
            <c:symbol val="none"/>
          </c:marker>
          <c:cat>
            <c:numRef>
              <c:f>'Air Point 17'!$B$10:$B$172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17'!$K$10:$K$172</c:f>
              <c:numCache>
                <c:formatCode>0</c:formatCode>
                <c:ptCount val="16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numCache>
            </c:numRef>
          </c:val>
          <c:smooth val="0"/>
          <c:extLst>
            <c:ext xmlns:c16="http://schemas.microsoft.com/office/drawing/2014/chart" uri="{C3380CC4-5D6E-409C-BE32-E72D297353CC}">
              <c16:uniqueId val="{00000002-863D-4A53-9BD0-9B663EED1084}"/>
            </c:ext>
          </c:extLst>
        </c:ser>
        <c:dLbls>
          <c:showLegendKey val="0"/>
          <c:showVal val="0"/>
          <c:showCatName val="0"/>
          <c:showSerName val="0"/>
          <c:showPercent val="0"/>
          <c:showBubbleSize val="0"/>
        </c:dLbls>
        <c:marker val="1"/>
        <c:smooth val="0"/>
        <c:axId val="274188312"/>
        <c:axId val="274188704"/>
      </c:lineChart>
      <c:catAx>
        <c:axId val="27418831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4188704"/>
        <c:crosses val="autoZero"/>
        <c:auto val="0"/>
        <c:lblAlgn val="ctr"/>
        <c:lblOffset val="100"/>
        <c:noMultiLvlLbl val="0"/>
      </c:catAx>
      <c:valAx>
        <c:axId val="274188704"/>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418831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Visual Analysis</a:t>
            </a:r>
          </a:p>
        </c:rich>
      </c:tx>
      <c:layout>
        <c:manualLayout>
          <c:xMode val="edge"/>
          <c:yMode val="edge"/>
          <c:x val="1.4344682181068612E-2"/>
          <c:y val="2.0240360926541037E-2"/>
        </c:manualLayout>
      </c:layout>
      <c:overlay val="0"/>
    </c:title>
    <c:autoTitleDeleted val="0"/>
    <c:plotArea>
      <c:layout/>
      <c:barChart>
        <c:barDir val="col"/>
        <c:grouping val="percentStacked"/>
        <c:varyColors val="0"/>
        <c:ser>
          <c:idx val="0"/>
          <c:order val="0"/>
          <c:tx>
            <c:strRef>
              <c:f>'Air Point 17'!$M$9</c:f>
              <c:strCache>
                <c:ptCount val="1"/>
                <c:pt idx="0">
                  <c:v>Dirt
( % )</c:v>
                </c:pt>
              </c:strCache>
            </c:strRef>
          </c:tx>
          <c:spPr>
            <a:solidFill>
              <a:schemeClr val="tx1"/>
            </a:solidFill>
          </c:spPr>
          <c:invertIfNegative val="0"/>
          <c:cat>
            <c:numRef>
              <c:f>'Air Point 17'!$B$10:$B$172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17'!$M$10:$M$172</c:f>
              <c:numCache>
                <c:formatCode>General</c:formatCode>
                <c:ptCount val="163"/>
                <c:pt idx="0">
                  <c:v>0</c:v>
                </c:pt>
                <c:pt idx="1">
                  <c:v>0</c:v>
                </c:pt>
                <c:pt idx="2">
                  <c:v>0</c:v>
                </c:pt>
                <c:pt idx="3">
                  <c:v>10</c:v>
                </c:pt>
                <c:pt idx="4">
                  <c:v>40</c:v>
                </c:pt>
                <c:pt idx="5">
                  <c:v>10</c:v>
                </c:pt>
                <c:pt idx="6">
                  <c:v>20</c:v>
                </c:pt>
                <c:pt idx="7">
                  <c:v>5</c:v>
                </c:pt>
                <c:pt idx="8">
                  <c:v>35</c:v>
                </c:pt>
                <c:pt idx="9">
                  <c:v>20</c:v>
                </c:pt>
                <c:pt idx="10">
                  <c:v>50</c:v>
                </c:pt>
                <c:pt idx="11">
                  <c:v>5</c:v>
                </c:pt>
                <c:pt idx="12">
                  <c:v>15</c:v>
                </c:pt>
                <c:pt idx="13">
                  <c:v>40</c:v>
                </c:pt>
                <c:pt idx="14">
                  <c:v>40</c:v>
                </c:pt>
                <c:pt idx="15">
                  <c:v>90</c:v>
                </c:pt>
                <c:pt idx="16">
                  <c:v>30</c:v>
                </c:pt>
                <c:pt idx="17">
                  <c:v>15</c:v>
                </c:pt>
                <c:pt idx="18">
                  <c:v>20</c:v>
                </c:pt>
                <c:pt idx="19">
                  <c:v>10</c:v>
                </c:pt>
                <c:pt idx="20">
                  <c:v>85</c:v>
                </c:pt>
                <c:pt idx="21">
                  <c:v>10</c:v>
                </c:pt>
                <c:pt idx="22">
                  <c:v>0</c:v>
                </c:pt>
                <c:pt idx="23">
                  <c:v>0</c:v>
                </c:pt>
                <c:pt idx="24">
                  <c:v>40</c:v>
                </c:pt>
                <c:pt idx="25">
                  <c:v>85</c:v>
                </c:pt>
                <c:pt idx="26">
                  <c:v>60</c:v>
                </c:pt>
                <c:pt idx="27">
                  <c:v>15</c:v>
                </c:pt>
                <c:pt idx="28">
                  <c:v>0</c:v>
                </c:pt>
                <c:pt idx="29">
                  <c:v>10</c:v>
                </c:pt>
                <c:pt idx="30">
                  <c:v>10</c:v>
                </c:pt>
                <c:pt idx="31">
                  <c:v>10</c:v>
                </c:pt>
                <c:pt idx="32">
                  <c:v>10</c:v>
                </c:pt>
                <c:pt idx="33">
                  <c:v>10</c:v>
                </c:pt>
                <c:pt idx="34">
                  <c:v>20</c:v>
                </c:pt>
                <c:pt idx="35">
                  <c:v>20</c:v>
                </c:pt>
                <c:pt idx="36">
                  <c:v>10</c:v>
                </c:pt>
                <c:pt idx="37">
                  <c:v>25</c:v>
                </c:pt>
                <c:pt idx="38">
                  <c:v>10</c:v>
                </c:pt>
                <c:pt idx="39">
                  <c:v>1</c:v>
                </c:pt>
                <c:pt idx="40">
                  <c:v>5</c:v>
                </c:pt>
                <c:pt idx="41">
                  <c:v>10</c:v>
                </c:pt>
                <c:pt idx="42">
                  <c:v>20</c:v>
                </c:pt>
                <c:pt idx="43">
                  <c:v>45</c:v>
                </c:pt>
                <c:pt idx="44">
                  <c:v>5</c:v>
                </c:pt>
                <c:pt idx="45">
                  <c:v>20</c:v>
                </c:pt>
                <c:pt idx="46">
                  <c:v>15</c:v>
                </c:pt>
                <c:pt idx="47">
                  <c:v>1</c:v>
                </c:pt>
                <c:pt idx="48">
                  <c:v>20</c:v>
                </c:pt>
                <c:pt idx="49">
                  <c:v>15</c:v>
                </c:pt>
                <c:pt idx="50">
                  <c:v>30</c:v>
                </c:pt>
                <c:pt idx="51">
                  <c:v>30</c:v>
                </c:pt>
                <c:pt idx="52">
                  <c:v>30</c:v>
                </c:pt>
                <c:pt idx="53">
                  <c:v>25</c:v>
                </c:pt>
                <c:pt idx="54">
                  <c:v>20</c:v>
                </c:pt>
                <c:pt idx="55">
                  <c:v>50</c:v>
                </c:pt>
                <c:pt idx="56">
                  <c:v>20</c:v>
                </c:pt>
                <c:pt idx="57">
                  <c:v>45</c:v>
                </c:pt>
                <c:pt idx="58">
                  <c:v>10</c:v>
                </c:pt>
                <c:pt idx="59">
                  <c:v>20</c:v>
                </c:pt>
                <c:pt idx="60">
                  <c:v>50</c:v>
                </c:pt>
                <c:pt idx="61">
                  <c:v>35</c:v>
                </c:pt>
                <c:pt idx="62">
                  <c:v>25</c:v>
                </c:pt>
                <c:pt idx="63">
                  <c:v>35</c:v>
                </c:pt>
                <c:pt idx="64">
                  <c:v>10</c:v>
                </c:pt>
                <c:pt idx="65">
                  <c:v>50</c:v>
                </c:pt>
                <c:pt idx="66">
                  <c:v>40</c:v>
                </c:pt>
                <c:pt idx="67">
                  <c:v>45</c:v>
                </c:pt>
                <c:pt idx="68">
                  <c:v>30</c:v>
                </c:pt>
                <c:pt idx="69">
                  <c:v>10</c:v>
                </c:pt>
                <c:pt idx="70">
                  <c:v>70</c:v>
                </c:pt>
                <c:pt idx="71">
                  <c:v>30</c:v>
                </c:pt>
                <c:pt idx="72">
                  <c:v>60</c:v>
                </c:pt>
                <c:pt idx="73">
                  <c:v>50</c:v>
                </c:pt>
                <c:pt idx="74">
                  <c:v>20</c:v>
                </c:pt>
                <c:pt idx="75">
                  <c:v>60</c:v>
                </c:pt>
                <c:pt idx="76">
                  <c:v>80</c:v>
                </c:pt>
                <c:pt idx="77">
                  <c:v>50</c:v>
                </c:pt>
                <c:pt idx="78">
                  <c:v>90</c:v>
                </c:pt>
                <c:pt idx="79">
                  <c:v>60</c:v>
                </c:pt>
                <c:pt idx="80">
                  <c:v>10</c:v>
                </c:pt>
                <c:pt idx="81">
                  <c:v>50</c:v>
                </c:pt>
                <c:pt idx="82">
                  <c:v>65</c:v>
                </c:pt>
                <c:pt idx="83">
                  <c:v>65</c:v>
                </c:pt>
                <c:pt idx="84">
                  <c:v>50</c:v>
                </c:pt>
                <c:pt idx="85">
                  <c:v>60</c:v>
                </c:pt>
                <c:pt idx="86">
                  <c:v>60</c:v>
                </c:pt>
                <c:pt idx="87">
                  <c:v>40</c:v>
                </c:pt>
                <c:pt idx="88">
                  <c:v>75</c:v>
                </c:pt>
                <c:pt idx="89">
                  <c:v>95</c:v>
                </c:pt>
                <c:pt idx="90">
                  <c:v>90</c:v>
                </c:pt>
                <c:pt idx="91">
                  <c:v>90</c:v>
                </c:pt>
                <c:pt idx="92">
                  <c:v>65</c:v>
                </c:pt>
                <c:pt idx="93">
                  <c:v>50</c:v>
                </c:pt>
                <c:pt idx="94">
                  <c:v>30</c:v>
                </c:pt>
                <c:pt idx="95">
                  <c:v>85</c:v>
                </c:pt>
                <c:pt idx="96">
                  <c:v>70</c:v>
                </c:pt>
                <c:pt idx="97">
                  <c:v>85</c:v>
                </c:pt>
                <c:pt idx="98">
                  <c:v>90</c:v>
                </c:pt>
                <c:pt idx="99">
                  <c:v>95</c:v>
                </c:pt>
                <c:pt idx="100">
                  <c:v>60</c:v>
                </c:pt>
                <c:pt idx="101">
                  <c:v>75</c:v>
                </c:pt>
                <c:pt idx="102">
                  <c:v>70</c:v>
                </c:pt>
                <c:pt idx="103">
                  <c:v>10</c:v>
                </c:pt>
                <c:pt idx="104">
                  <c:v>45</c:v>
                </c:pt>
                <c:pt idx="105">
                  <c:v>45</c:v>
                </c:pt>
                <c:pt idx="106">
                  <c:v>50</c:v>
                </c:pt>
                <c:pt idx="107">
                  <c:v>40</c:v>
                </c:pt>
                <c:pt idx="108">
                  <c:v>60</c:v>
                </c:pt>
                <c:pt idx="109">
                  <c:v>60</c:v>
                </c:pt>
                <c:pt idx="110">
                  <c:v>40</c:v>
                </c:pt>
                <c:pt idx="111">
                  <c:v>20</c:v>
                </c:pt>
                <c:pt idx="112">
                  <c:v>20</c:v>
                </c:pt>
                <c:pt idx="113">
                  <c:v>25</c:v>
                </c:pt>
                <c:pt idx="114">
                  <c:v>70</c:v>
                </c:pt>
                <c:pt idx="115">
                  <c:v>40</c:v>
                </c:pt>
                <c:pt idx="116">
                  <c:v>70</c:v>
                </c:pt>
                <c:pt idx="117">
                  <c:v>30</c:v>
                </c:pt>
                <c:pt idx="118">
                  <c:v>15</c:v>
                </c:pt>
                <c:pt idx="119">
                  <c:v>50</c:v>
                </c:pt>
                <c:pt idx="120">
                  <c:v>40</c:v>
                </c:pt>
                <c:pt idx="121">
                  <c:v>35</c:v>
                </c:pt>
                <c:pt idx="122">
                  <c:v>75</c:v>
                </c:pt>
                <c:pt idx="123">
                  <c:v>50</c:v>
                </c:pt>
                <c:pt idx="124">
                  <c:v>80</c:v>
                </c:pt>
                <c:pt idx="125">
                  <c:v>35</c:v>
                </c:pt>
                <c:pt idx="126">
                  <c:v>40</c:v>
                </c:pt>
                <c:pt idx="127">
                  <c:v>85</c:v>
                </c:pt>
                <c:pt idx="128">
                  <c:v>70</c:v>
                </c:pt>
                <c:pt idx="129">
                  <c:v>50</c:v>
                </c:pt>
                <c:pt idx="130">
                  <c:v>80</c:v>
                </c:pt>
                <c:pt idx="131">
                  <c:v>40</c:v>
                </c:pt>
                <c:pt idx="132">
                  <c:v>35</c:v>
                </c:pt>
                <c:pt idx="133">
                  <c:v>45</c:v>
                </c:pt>
                <c:pt idx="134">
                  <c:v>50</c:v>
                </c:pt>
                <c:pt idx="135">
                  <c:v>85</c:v>
                </c:pt>
                <c:pt idx="136">
                  <c:v>25</c:v>
                </c:pt>
                <c:pt idx="137" formatCode="0">
                  <c:v>20</c:v>
                </c:pt>
                <c:pt idx="138" formatCode="0">
                  <c:v>40</c:v>
                </c:pt>
                <c:pt idx="139" formatCode="0">
                  <c:v>25</c:v>
                </c:pt>
                <c:pt idx="140" formatCode="0">
                  <c:v>40</c:v>
                </c:pt>
                <c:pt idx="141" formatCode="0">
                  <c:v>55</c:v>
                </c:pt>
                <c:pt idx="142" formatCode="0">
                  <c:v>75</c:v>
                </c:pt>
                <c:pt idx="143" formatCode="0">
                  <c:v>70</c:v>
                </c:pt>
                <c:pt idx="144" formatCode="0">
                  <c:v>50</c:v>
                </c:pt>
                <c:pt idx="145" formatCode="0">
                  <c:v>90</c:v>
                </c:pt>
                <c:pt idx="146" formatCode="0">
                  <c:v>50</c:v>
                </c:pt>
                <c:pt idx="147" formatCode="0">
                  <c:v>60</c:v>
                </c:pt>
                <c:pt idx="148" formatCode="0">
                  <c:v>35</c:v>
                </c:pt>
                <c:pt idx="149" formatCode="0">
                  <c:v>30</c:v>
                </c:pt>
                <c:pt idx="150" formatCode="0">
                  <c:v>60</c:v>
                </c:pt>
                <c:pt idx="151" formatCode="0">
                  <c:v>25</c:v>
                </c:pt>
                <c:pt idx="152" formatCode="0">
                  <c:v>25</c:v>
                </c:pt>
                <c:pt idx="153" formatCode="0">
                  <c:v>40</c:v>
                </c:pt>
                <c:pt idx="154" formatCode="0">
                  <c:v>60</c:v>
                </c:pt>
                <c:pt idx="155" formatCode="0">
                  <c:v>55</c:v>
                </c:pt>
                <c:pt idx="156" formatCode="0">
                  <c:v>75</c:v>
                </c:pt>
                <c:pt idx="157" formatCode="0">
                  <c:v>55</c:v>
                </c:pt>
                <c:pt idx="158" formatCode="0">
                  <c:v>20</c:v>
                </c:pt>
                <c:pt idx="159" formatCode="0">
                  <c:v>30</c:v>
                </c:pt>
                <c:pt idx="160" formatCode="0">
                  <c:v>20</c:v>
                </c:pt>
                <c:pt idx="161" formatCode="0">
                  <c:v>20</c:v>
                </c:pt>
                <c:pt idx="162" formatCode="0">
                  <c:v>30</c:v>
                </c:pt>
              </c:numCache>
            </c:numRef>
          </c:val>
          <c:extLst>
            <c:ext xmlns:c16="http://schemas.microsoft.com/office/drawing/2014/chart" uri="{C3380CC4-5D6E-409C-BE32-E72D297353CC}">
              <c16:uniqueId val="{00000000-F38F-4BD2-9045-0E5F01791986}"/>
            </c:ext>
          </c:extLst>
        </c:ser>
        <c:ser>
          <c:idx val="1"/>
          <c:order val="1"/>
          <c:tx>
            <c:strRef>
              <c:f>'Air Point 17'!$N$9</c:f>
              <c:strCache>
                <c:ptCount val="1"/>
                <c:pt idx="0">
                  <c:v>Coal
( % )</c:v>
                </c:pt>
              </c:strCache>
            </c:strRef>
          </c:tx>
          <c:spPr>
            <a:solidFill>
              <a:schemeClr val="accent3"/>
            </a:solidFill>
          </c:spPr>
          <c:invertIfNegative val="0"/>
          <c:cat>
            <c:numRef>
              <c:f>'Air Point 17'!$B$10:$B$172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17'!$N$10:$N$172</c:f>
              <c:numCache>
                <c:formatCode>General</c:formatCode>
                <c:ptCount val="163"/>
                <c:pt idx="0">
                  <c:v>10</c:v>
                </c:pt>
                <c:pt idx="1">
                  <c:v>30</c:v>
                </c:pt>
                <c:pt idx="2">
                  <c:v>5</c:v>
                </c:pt>
                <c:pt idx="3">
                  <c:v>20</c:v>
                </c:pt>
                <c:pt idx="4">
                  <c:v>40</c:v>
                </c:pt>
                <c:pt idx="5">
                  <c:v>20</c:v>
                </c:pt>
                <c:pt idx="6">
                  <c:v>10</c:v>
                </c:pt>
                <c:pt idx="7">
                  <c:v>75</c:v>
                </c:pt>
                <c:pt idx="8">
                  <c:v>5</c:v>
                </c:pt>
                <c:pt idx="9">
                  <c:v>0</c:v>
                </c:pt>
                <c:pt idx="10">
                  <c:v>10</c:v>
                </c:pt>
                <c:pt idx="11">
                  <c:v>5</c:v>
                </c:pt>
                <c:pt idx="12">
                  <c:v>25</c:v>
                </c:pt>
                <c:pt idx="13">
                  <c:v>0</c:v>
                </c:pt>
                <c:pt idx="14">
                  <c:v>0</c:v>
                </c:pt>
                <c:pt idx="15">
                  <c:v>5</c:v>
                </c:pt>
                <c:pt idx="16">
                  <c:v>10</c:v>
                </c:pt>
                <c:pt idx="17">
                  <c:v>25</c:v>
                </c:pt>
                <c:pt idx="18">
                  <c:v>10</c:v>
                </c:pt>
                <c:pt idx="19">
                  <c:v>70</c:v>
                </c:pt>
                <c:pt idx="20">
                  <c:v>0</c:v>
                </c:pt>
                <c:pt idx="21">
                  <c:v>10</c:v>
                </c:pt>
                <c:pt idx="22">
                  <c:v>0</c:v>
                </c:pt>
                <c:pt idx="23">
                  <c:v>0</c:v>
                </c:pt>
                <c:pt idx="24">
                  <c:v>0</c:v>
                </c:pt>
                <c:pt idx="25">
                  <c:v>0</c:v>
                </c:pt>
                <c:pt idx="26">
                  <c:v>0</c:v>
                </c:pt>
                <c:pt idx="27">
                  <c:v>15</c:v>
                </c:pt>
                <c:pt idx="28">
                  <c:v>0</c:v>
                </c:pt>
                <c:pt idx="29">
                  <c:v>20</c:v>
                </c:pt>
                <c:pt idx="30">
                  <c:v>5</c:v>
                </c:pt>
                <c:pt idx="31">
                  <c:v>5</c:v>
                </c:pt>
                <c:pt idx="32">
                  <c:v>5</c:v>
                </c:pt>
                <c:pt idx="33">
                  <c:v>10</c:v>
                </c:pt>
                <c:pt idx="34">
                  <c:v>10</c:v>
                </c:pt>
                <c:pt idx="35">
                  <c:v>20</c:v>
                </c:pt>
                <c:pt idx="36">
                  <c:v>10</c:v>
                </c:pt>
                <c:pt idx="37">
                  <c:v>10</c:v>
                </c:pt>
                <c:pt idx="38">
                  <c:v>20</c:v>
                </c:pt>
                <c:pt idx="39">
                  <c:v>10</c:v>
                </c:pt>
                <c:pt idx="40">
                  <c:v>40</c:v>
                </c:pt>
                <c:pt idx="41">
                  <c:v>5</c:v>
                </c:pt>
                <c:pt idx="42">
                  <c:v>5</c:v>
                </c:pt>
                <c:pt idx="43">
                  <c:v>40</c:v>
                </c:pt>
                <c:pt idx="44">
                  <c:v>5</c:v>
                </c:pt>
                <c:pt idx="45">
                  <c:v>10</c:v>
                </c:pt>
                <c:pt idx="46">
                  <c:v>5</c:v>
                </c:pt>
                <c:pt idx="47">
                  <c:v>1</c:v>
                </c:pt>
                <c:pt idx="48">
                  <c:v>10</c:v>
                </c:pt>
                <c:pt idx="49">
                  <c:v>15</c:v>
                </c:pt>
                <c:pt idx="50">
                  <c:v>30</c:v>
                </c:pt>
                <c:pt idx="51">
                  <c:v>30</c:v>
                </c:pt>
                <c:pt idx="52">
                  <c:v>30</c:v>
                </c:pt>
                <c:pt idx="53">
                  <c:v>25</c:v>
                </c:pt>
                <c:pt idx="54">
                  <c:v>25</c:v>
                </c:pt>
                <c:pt idx="55">
                  <c:v>5</c:v>
                </c:pt>
                <c:pt idx="56">
                  <c:v>5</c:v>
                </c:pt>
                <c:pt idx="57">
                  <c:v>10</c:v>
                </c:pt>
                <c:pt idx="58">
                  <c:v>10</c:v>
                </c:pt>
                <c:pt idx="59">
                  <c:v>15</c:v>
                </c:pt>
                <c:pt idx="60">
                  <c:v>10</c:v>
                </c:pt>
                <c:pt idx="61">
                  <c:v>15</c:v>
                </c:pt>
                <c:pt idx="62">
                  <c:v>10</c:v>
                </c:pt>
                <c:pt idx="63">
                  <c:v>15</c:v>
                </c:pt>
                <c:pt idx="64">
                  <c:v>5</c:v>
                </c:pt>
                <c:pt idx="65">
                  <c:v>10</c:v>
                </c:pt>
                <c:pt idx="66">
                  <c:v>20</c:v>
                </c:pt>
                <c:pt idx="67">
                  <c:v>15</c:v>
                </c:pt>
                <c:pt idx="68">
                  <c:v>5</c:v>
                </c:pt>
                <c:pt idx="69">
                  <c:v>5</c:v>
                </c:pt>
                <c:pt idx="70">
                  <c:v>5</c:v>
                </c:pt>
                <c:pt idx="71">
                  <c:v>5</c:v>
                </c:pt>
                <c:pt idx="72">
                  <c:v>15</c:v>
                </c:pt>
                <c:pt idx="73">
                  <c:v>5</c:v>
                </c:pt>
                <c:pt idx="74">
                  <c:v>10</c:v>
                </c:pt>
                <c:pt idx="75">
                  <c:v>10</c:v>
                </c:pt>
                <c:pt idx="76">
                  <c:v>5</c:v>
                </c:pt>
                <c:pt idx="77">
                  <c:v>10</c:v>
                </c:pt>
                <c:pt idx="78">
                  <c:v>10</c:v>
                </c:pt>
                <c:pt idx="79">
                  <c:v>5</c:v>
                </c:pt>
                <c:pt idx="80">
                  <c:v>5</c:v>
                </c:pt>
                <c:pt idx="81">
                  <c:v>30</c:v>
                </c:pt>
                <c:pt idx="82">
                  <c:v>15</c:v>
                </c:pt>
                <c:pt idx="83">
                  <c:v>15</c:v>
                </c:pt>
                <c:pt idx="84">
                  <c:v>20</c:v>
                </c:pt>
                <c:pt idx="85">
                  <c:v>1</c:v>
                </c:pt>
                <c:pt idx="86">
                  <c:v>10</c:v>
                </c:pt>
                <c:pt idx="87">
                  <c:v>10</c:v>
                </c:pt>
                <c:pt idx="88">
                  <c:v>5</c:v>
                </c:pt>
                <c:pt idx="89">
                  <c:v>1</c:v>
                </c:pt>
                <c:pt idx="90">
                  <c:v>1</c:v>
                </c:pt>
                <c:pt idx="91">
                  <c:v>1</c:v>
                </c:pt>
                <c:pt idx="92">
                  <c:v>1</c:v>
                </c:pt>
                <c:pt idx="93">
                  <c:v>10</c:v>
                </c:pt>
                <c:pt idx="94">
                  <c:v>10</c:v>
                </c:pt>
                <c:pt idx="95">
                  <c:v>15</c:v>
                </c:pt>
                <c:pt idx="96">
                  <c:v>1</c:v>
                </c:pt>
                <c:pt idx="97">
                  <c:v>5</c:v>
                </c:pt>
                <c:pt idx="98">
                  <c:v>1</c:v>
                </c:pt>
                <c:pt idx="99">
                  <c:v>1</c:v>
                </c:pt>
                <c:pt idx="100">
                  <c:v>20</c:v>
                </c:pt>
                <c:pt idx="101">
                  <c:v>5</c:v>
                </c:pt>
                <c:pt idx="102">
                  <c:v>5</c:v>
                </c:pt>
                <c:pt idx="103">
                  <c:v>40</c:v>
                </c:pt>
                <c:pt idx="104">
                  <c:v>10</c:v>
                </c:pt>
                <c:pt idx="105">
                  <c:v>10</c:v>
                </c:pt>
                <c:pt idx="106">
                  <c:v>1</c:v>
                </c:pt>
                <c:pt idx="107">
                  <c:v>10</c:v>
                </c:pt>
                <c:pt idx="108">
                  <c:v>20</c:v>
                </c:pt>
                <c:pt idx="109">
                  <c:v>5</c:v>
                </c:pt>
                <c:pt idx="110">
                  <c:v>20</c:v>
                </c:pt>
                <c:pt idx="111">
                  <c:v>60</c:v>
                </c:pt>
                <c:pt idx="112">
                  <c:v>20</c:v>
                </c:pt>
                <c:pt idx="113">
                  <c:v>10</c:v>
                </c:pt>
                <c:pt idx="114">
                  <c:v>5</c:v>
                </c:pt>
                <c:pt idx="115">
                  <c:v>5</c:v>
                </c:pt>
                <c:pt idx="116">
                  <c:v>10</c:v>
                </c:pt>
                <c:pt idx="117">
                  <c:v>30</c:v>
                </c:pt>
                <c:pt idx="118">
                  <c:v>35</c:v>
                </c:pt>
                <c:pt idx="119">
                  <c:v>5</c:v>
                </c:pt>
                <c:pt idx="120">
                  <c:v>20</c:v>
                </c:pt>
                <c:pt idx="121">
                  <c:v>20</c:v>
                </c:pt>
                <c:pt idx="122">
                  <c:v>10</c:v>
                </c:pt>
                <c:pt idx="123">
                  <c:v>30</c:v>
                </c:pt>
                <c:pt idx="124">
                  <c:v>5</c:v>
                </c:pt>
                <c:pt idx="125">
                  <c:v>25</c:v>
                </c:pt>
                <c:pt idx="126">
                  <c:v>5</c:v>
                </c:pt>
                <c:pt idx="127">
                  <c:v>5</c:v>
                </c:pt>
                <c:pt idx="128">
                  <c:v>5</c:v>
                </c:pt>
                <c:pt idx="129">
                  <c:v>20</c:v>
                </c:pt>
                <c:pt idx="130">
                  <c:v>5</c:v>
                </c:pt>
                <c:pt idx="131">
                  <c:v>10</c:v>
                </c:pt>
                <c:pt idx="132">
                  <c:v>10</c:v>
                </c:pt>
                <c:pt idx="133">
                  <c:v>5</c:v>
                </c:pt>
                <c:pt idx="134">
                  <c:v>5</c:v>
                </c:pt>
                <c:pt idx="135">
                  <c:v>5</c:v>
                </c:pt>
                <c:pt idx="136">
                  <c:v>30</c:v>
                </c:pt>
                <c:pt idx="137" formatCode="0">
                  <c:v>5</c:v>
                </c:pt>
                <c:pt idx="138" formatCode="0">
                  <c:v>20</c:v>
                </c:pt>
                <c:pt idx="139" formatCode="0">
                  <c:v>20</c:v>
                </c:pt>
                <c:pt idx="140" formatCode="0">
                  <c:v>15</c:v>
                </c:pt>
                <c:pt idx="141" formatCode="0">
                  <c:v>25</c:v>
                </c:pt>
                <c:pt idx="142" formatCode="0">
                  <c:v>5</c:v>
                </c:pt>
                <c:pt idx="143" formatCode="0">
                  <c:v>5</c:v>
                </c:pt>
                <c:pt idx="144" formatCode="0">
                  <c:v>5</c:v>
                </c:pt>
                <c:pt idx="145" formatCode="0">
                  <c:v>5</c:v>
                </c:pt>
                <c:pt idx="146" formatCode="0">
                  <c:v>15</c:v>
                </c:pt>
                <c:pt idx="147" formatCode="0">
                  <c:v>20</c:v>
                </c:pt>
                <c:pt idx="148" formatCode="0">
                  <c:v>35</c:v>
                </c:pt>
                <c:pt idx="149" formatCode="0">
                  <c:v>30</c:v>
                </c:pt>
                <c:pt idx="150" formatCode="0">
                  <c:v>30</c:v>
                </c:pt>
                <c:pt idx="151" formatCode="0">
                  <c:v>25</c:v>
                </c:pt>
                <c:pt idx="152" formatCode="0">
                  <c:v>25</c:v>
                </c:pt>
                <c:pt idx="153" formatCode="0">
                  <c:v>10</c:v>
                </c:pt>
                <c:pt idx="154" formatCode="0">
                  <c:v>10</c:v>
                </c:pt>
                <c:pt idx="155" formatCode="0">
                  <c:v>5</c:v>
                </c:pt>
                <c:pt idx="156" formatCode="0">
                  <c:v>10</c:v>
                </c:pt>
                <c:pt idx="157" formatCode="0">
                  <c:v>10</c:v>
                </c:pt>
                <c:pt idx="158" formatCode="0">
                  <c:v>15</c:v>
                </c:pt>
                <c:pt idx="159" formatCode="0">
                  <c:v>10</c:v>
                </c:pt>
                <c:pt idx="160" formatCode="0">
                  <c:v>5</c:v>
                </c:pt>
                <c:pt idx="161" formatCode="0">
                  <c:v>10</c:v>
                </c:pt>
                <c:pt idx="162" formatCode="0">
                  <c:v>20</c:v>
                </c:pt>
              </c:numCache>
            </c:numRef>
          </c:val>
          <c:extLst>
            <c:ext xmlns:c16="http://schemas.microsoft.com/office/drawing/2014/chart" uri="{C3380CC4-5D6E-409C-BE32-E72D297353CC}">
              <c16:uniqueId val="{00000001-F38F-4BD2-9045-0E5F01791986}"/>
            </c:ext>
          </c:extLst>
        </c:ser>
        <c:ser>
          <c:idx val="2"/>
          <c:order val="2"/>
          <c:tx>
            <c:strRef>
              <c:f>'Air Point 17'!$O$9</c:f>
              <c:strCache>
                <c:ptCount val="1"/>
                <c:pt idx="0">
                  <c:v>Fibrous Material
Polysaccharide Slime
( % )</c:v>
                </c:pt>
              </c:strCache>
            </c:strRef>
          </c:tx>
          <c:spPr>
            <a:solidFill>
              <a:schemeClr val="accent4"/>
            </a:solidFill>
          </c:spPr>
          <c:invertIfNegative val="0"/>
          <c:cat>
            <c:numRef>
              <c:f>'Air Point 17'!$B$10:$B$172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17'!$O$10:$O$172</c:f>
              <c:numCache>
                <c:formatCode>General</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10</c:v>
                </c:pt>
                <c:pt idx="58">
                  <c:v>30</c:v>
                </c:pt>
                <c:pt idx="59">
                  <c:v>15</c:v>
                </c:pt>
                <c:pt idx="60">
                  <c:v>0</c:v>
                </c:pt>
                <c:pt idx="61">
                  <c:v>10</c:v>
                </c:pt>
                <c:pt idx="62">
                  <c:v>15</c:v>
                </c:pt>
                <c:pt idx="63">
                  <c:v>10</c:v>
                </c:pt>
                <c:pt idx="64">
                  <c:v>0</c:v>
                </c:pt>
                <c:pt idx="65">
                  <c:v>5</c:v>
                </c:pt>
                <c:pt idx="66">
                  <c:v>0</c:v>
                </c:pt>
                <c:pt idx="67">
                  <c:v>5</c:v>
                </c:pt>
                <c:pt idx="68">
                  <c:v>5</c:v>
                </c:pt>
                <c:pt idx="69">
                  <c:v>65</c:v>
                </c:pt>
                <c:pt idx="70">
                  <c:v>15</c:v>
                </c:pt>
                <c:pt idx="71">
                  <c:v>10</c:v>
                </c:pt>
                <c:pt idx="72">
                  <c:v>0</c:v>
                </c:pt>
                <c:pt idx="73">
                  <c:v>20</c:v>
                </c:pt>
                <c:pt idx="74">
                  <c:v>20</c:v>
                </c:pt>
                <c:pt idx="75">
                  <c:v>0</c:v>
                </c:pt>
                <c:pt idx="76">
                  <c:v>0</c:v>
                </c:pt>
                <c:pt idx="77">
                  <c:v>0</c:v>
                </c:pt>
                <c:pt idx="78">
                  <c:v>0</c:v>
                </c:pt>
                <c:pt idx="79">
                  <c:v>0</c:v>
                </c:pt>
                <c:pt idx="80">
                  <c:v>0</c:v>
                </c:pt>
                <c:pt idx="81">
                  <c:v>5</c:v>
                </c:pt>
                <c:pt idx="82">
                  <c:v>5</c:v>
                </c:pt>
                <c:pt idx="83">
                  <c:v>0</c:v>
                </c:pt>
                <c:pt idx="84">
                  <c:v>5</c:v>
                </c:pt>
                <c:pt idx="85">
                  <c:v>5</c:v>
                </c:pt>
                <c:pt idx="86">
                  <c:v>5</c:v>
                </c:pt>
                <c:pt idx="87">
                  <c:v>0</c:v>
                </c:pt>
                <c:pt idx="88">
                  <c:v>0</c:v>
                </c:pt>
                <c:pt idx="89">
                  <c:v>0</c:v>
                </c:pt>
                <c:pt idx="90">
                  <c:v>0</c:v>
                </c:pt>
                <c:pt idx="91">
                  <c:v>0</c:v>
                </c:pt>
                <c:pt idx="92">
                  <c:v>0</c:v>
                </c:pt>
                <c:pt idx="93">
                  <c:v>10</c:v>
                </c:pt>
                <c:pt idx="94">
                  <c:v>10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10</c:v>
                </c:pt>
                <c:pt idx="119">
                  <c:v>0</c:v>
                </c:pt>
                <c:pt idx="120">
                  <c:v>0</c:v>
                </c:pt>
                <c:pt idx="121">
                  <c:v>5</c:v>
                </c:pt>
                <c:pt idx="122">
                  <c:v>0</c:v>
                </c:pt>
                <c:pt idx="123">
                  <c:v>0</c:v>
                </c:pt>
                <c:pt idx="124">
                  <c:v>0</c:v>
                </c:pt>
                <c:pt idx="125">
                  <c:v>0</c:v>
                </c:pt>
                <c:pt idx="126">
                  <c:v>0</c:v>
                </c:pt>
                <c:pt idx="127">
                  <c:v>0</c:v>
                </c:pt>
                <c:pt idx="128">
                  <c:v>10</c:v>
                </c:pt>
                <c:pt idx="129">
                  <c:v>0</c:v>
                </c:pt>
                <c:pt idx="130">
                  <c:v>5</c:v>
                </c:pt>
                <c:pt idx="131">
                  <c:v>30</c:v>
                </c:pt>
                <c:pt idx="132">
                  <c:v>0</c:v>
                </c:pt>
                <c:pt idx="133">
                  <c:v>10</c:v>
                </c:pt>
                <c:pt idx="134">
                  <c:v>30</c:v>
                </c:pt>
                <c:pt idx="135">
                  <c:v>0</c:v>
                </c:pt>
                <c:pt idx="136">
                  <c:v>10</c:v>
                </c:pt>
                <c:pt idx="137" formatCode="0">
                  <c:v>0</c:v>
                </c:pt>
                <c:pt idx="138" formatCode="0">
                  <c:v>10</c:v>
                </c:pt>
                <c:pt idx="139" formatCode="0">
                  <c:v>10</c:v>
                </c:pt>
                <c:pt idx="140" formatCode="0">
                  <c:v>0</c:v>
                </c:pt>
                <c:pt idx="141" formatCode="0">
                  <c:v>0</c:v>
                </c:pt>
                <c:pt idx="142" formatCode="0">
                  <c:v>0</c:v>
                </c:pt>
                <c:pt idx="143" formatCode="0">
                  <c:v>10</c:v>
                </c:pt>
                <c:pt idx="144" formatCode="0">
                  <c:v>40</c:v>
                </c:pt>
                <c:pt idx="145" formatCode="0">
                  <c:v>0</c:v>
                </c:pt>
                <c:pt idx="146" formatCode="0">
                  <c:v>0</c:v>
                </c:pt>
                <c:pt idx="147" formatCode="0">
                  <c:v>0</c:v>
                </c:pt>
                <c:pt idx="148" formatCode="0">
                  <c:v>0</c:v>
                </c:pt>
                <c:pt idx="149" formatCode="0">
                  <c:v>0</c:v>
                </c:pt>
                <c:pt idx="150" formatCode="0">
                  <c:v>0</c:v>
                </c:pt>
                <c:pt idx="151" formatCode="0">
                  <c:v>0</c:v>
                </c:pt>
                <c:pt idx="152" formatCode="0">
                  <c:v>0</c:v>
                </c:pt>
                <c:pt idx="153" formatCode="0">
                  <c:v>0</c:v>
                </c:pt>
                <c:pt idx="154" formatCode="0">
                  <c:v>0</c:v>
                </c:pt>
                <c:pt idx="155" formatCode="0">
                  <c:v>10</c:v>
                </c:pt>
                <c:pt idx="156" formatCode="0">
                  <c:v>0</c:v>
                </c:pt>
                <c:pt idx="157" formatCode="0">
                  <c:v>0</c:v>
                </c:pt>
                <c:pt idx="158" formatCode="0">
                  <c:v>0</c:v>
                </c:pt>
                <c:pt idx="159" formatCode="0">
                  <c:v>0</c:v>
                </c:pt>
                <c:pt idx="160" formatCode="0">
                  <c:v>0</c:v>
                </c:pt>
                <c:pt idx="161" formatCode="0">
                  <c:v>0</c:v>
                </c:pt>
                <c:pt idx="162" formatCode="0">
                  <c:v>0</c:v>
                </c:pt>
              </c:numCache>
            </c:numRef>
          </c:val>
          <c:extLst>
            <c:ext xmlns:c16="http://schemas.microsoft.com/office/drawing/2014/chart" uri="{C3380CC4-5D6E-409C-BE32-E72D297353CC}">
              <c16:uniqueId val="{00000002-F38F-4BD2-9045-0E5F01791986}"/>
            </c:ext>
          </c:extLst>
        </c:ser>
        <c:ser>
          <c:idx val="3"/>
          <c:order val="3"/>
          <c:tx>
            <c:strRef>
              <c:f>'Air Point 17'!$P$9</c:f>
              <c:strCache>
                <c:ptCount val="1"/>
                <c:pt idx="0">
                  <c:v>Metallic
( % )</c:v>
                </c:pt>
              </c:strCache>
            </c:strRef>
          </c:tx>
          <c:spPr>
            <a:solidFill>
              <a:srgbClr val="7F9C90"/>
            </a:solidFill>
          </c:spPr>
          <c:invertIfNegative val="0"/>
          <c:cat>
            <c:numRef>
              <c:f>'Air Point 17'!$B$10:$B$172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17'!$P$10:$P$172</c:f>
              <c:numCache>
                <c:formatCode>General</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10</c:v>
                </c:pt>
                <c:pt idx="45">
                  <c:v>0</c:v>
                </c:pt>
                <c:pt idx="46">
                  <c:v>0</c:v>
                </c:pt>
                <c:pt idx="47">
                  <c:v>0</c:v>
                </c:pt>
                <c:pt idx="48">
                  <c:v>0</c:v>
                </c:pt>
                <c:pt idx="49">
                  <c:v>0</c:v>
                </c:pt>
                <c:pt idx="50">
                  <c:v>0</c:v>
                </c:pt>
                <c:pt idx="51">
                  <c:v>0</c:v>
                </c:pt>
                <c:pt idx="52">
                  <c:v>0</c:v>
                </c:pt>
                <c:pt idx="53">
                  <c:v>0</c:v>
                </c:pt>
                <c:pt idx="54">
                  <c:v>10</c:v>
                </c:pt>
                <c:pt idx="55">
                  <c:v>0</c:v>
                </c:pt>
                <c:pt idx="56">
                  <c:v>10</c:v>
                </c:pt>
                <c:pt idx="57">
                  <c:v>5</c:v>
                </c:pt>
                <c:pt idx="58">
                  <c:v>0</c:v>
                </c:pt>
                <c:pt idx="59">
                  <c:v>5</c:v>
                </c:pt>
                <c:pt idx="60">
                  <c:v>0</c:v>
                </c:pt>
                <c:pt idx="61">
                  <c:v>0</c:v>
                </c:pt>
                <c:pt idx="62">
                  <c:v>0</c:v>
                </c:pt>
                <c:pt idx="63">
                  <c:v>0</c:v>
                </c:pt>
                <c:pt idx="64">
                  <c:v>5</c:v>
                </c:pt>
                <c:pt idx="65">
                  <c:v>0</c:v>
                </c:pt>
                <c:pt idx="66">
                  <c:v>0</c:v>
                </c:pt>
                <c:pt idx="67">
                  <c:v>0</c:v>
                </c:pt>
                <c:pt idx="68">
                  <c:v>0</c:v>
                </c:pt>
                <c:pt idx="69">
                  <c:v>0</c:v>
                </c:pt>
                <c:pt idx="70">
                  <c:v>0</c:v>
                </c:pt>
                <c:pt idx="71">
                  <c:v>5</c:v>
                </c:pt>
                <c:pt idx="72">
                  <c:v>5</c:v>
                </c:pt>
                <c:pt idx="73">
                  <c:v>0</c:v>
                </c:pt>
                <c:pt idx="74">
                  <c:v>0</c:v>
                </c:pt>
                <c:pt idx="75">
                  <c:v>0</c:v>
                </c:pt>
                <c:pt idx="76">
                  <c:v>0</c:v>
                </c:pt>
                <c:pt idx="77">
                  <c:v>0</c:v>
                </c:pt>
                <c:pt idx="78">
                  <c:v>0</c:v>
                </c:pt>
                <c:pt idx="79">
                  <c:v>0</c:v>
                </c:pt>
                <c:pt idx="80">
                  <c:v>0</c:v>
                </c:pt>
                <c:pt idx="81">
                  <c:v>5</c:v>
                </c:pt>
                <c:pt idx="82">
                  <c:v>0</c:v>
                </c:pt>
                <c:pt idx="83">
                  <c:v>0</c:v>
                </c:pt>
                <c:pt idx="84">
                  <c:v>0</c:v>
                </c:pt>
                <c:pt idx="85">
                  <c:v>0</c:v>
                </c:pt>
                <c:pt idx="86">
                  <c:v>5</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10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10</c:v>
                </c:pt>
                <c:pt idx="133">
                  <c:v>0</c:v>
                </c:pt>
                <c:pt idx="134">
                  <c:v>0</c:v>
                </c:pt>
                <c:pt idx="135">
                  <c:v>0</c:v>
                </c:pt>
                <c:pt idx="136">
                  <c:v>0</c:v>
                </c:pt>
                <c:pt idx="137" formatCode="0">
                  <c:v>0</c:v>
                </c:pt>
                <c:pt idx="138" formatCode="0">
                  <c:v>0</c:v>
                </c:pt>
                <c:pt idx="139" formatCode="0">
                  <c:v>0</c:v>
                </c:pt>
                <c:pt idx="140" formatCode="0">
                  <c:v>0</c:v>
                </c:pt>
                <c:pt idx="141" formatCode="0">
                  <c:v>0</c:v>
                </c:pt>
                <c:pt idx="142" formatCode="0">
                  <c:v>0</c:v>
                </c:pt>
                <c:pt idx="143" formatCode="0">
                  <c:v>0</c:v>
                </c:pt>
                <c:pt idx="144" formatCode="0">
                  <c:v>0</c:v>
                </c:pt>
                <c:pt idx="145" formatCode="0">
                  <c:v>0</c:v>
                </c:pt>
                <c:pt idx="146" formatCode="0">
                  <c:v>0</c:v>
                </c:pt>
                <c:pt idx="147" formatCode="0">
                  <c:v>0</c:v>
                </c:pt>
                <c:pt idx="148" formatCode="0">
                  <c:v>0</c:v>
                </c:pt>
                <c:pt idx="149" formatCode="0">
                  <c:v>0</c:v>
                </c:pt>
                <c:pt idx="150" formatCode="0">
                  <c:v>0</c:v>
                </c:pt>
                <c:pt idx="151" formatCode="0">
                  <c:v>0</c:v>
                </c:pt>
                <c:pt idx="152" formatCode="0">
                  <c:v>0</c:v>
                </c:pt>
                <c:pt idx="153" formatCode="0">
                  <c:v>0</c:v>
                </c:pt>
                <c:pt idx="154" formatCode="0">
                  <c:v>0</c:v>
                </c:pt>
                <c:pt idx="155" formatCode="0">
                  <c:v>0</c:v>
                </c:pt>
                <c:pt idx="156" formatCode="0">
                  <c:v>0</c:v>
                </c:pt>
                <c:pt idx="157" formatCode="0">
                  <c:v>0</c:v>
                </c:pt>
                <c:pt idx="158" formatCode="0">
                  <c:v>0</c:v>
                </c:pt>
                <c:pt idx="159" formatCode="0">
                  <c:v>0</c:v>
                </c:pt>
                <c:pt idx="160" formatCode="0">
                  <c:v>0</c:v>
                </c:pt>
                <c:pt idx="161" formatCode="0">
                  <c:v>0</c:v>
                </c:pt>
                <c:pt idx="162" formatCode="0">
                  <c:v>0</c:v>
                </c:pt>
              </c:numCache>
            </c:numRef>
          </c:val>
          <c:extLst>
            <c:ext xmlns:c16="http://schemas.microsoft.com/office/drawing/2014/chart" uri="{C3380CC4-5D6E-409C-BE32-E72D297353CC}">
              <c16:uniqueId val="{00000003-F38F-4BD2-9045-0E5F01791986}"/>
            </c:ext>
          </c:extLst>
        </c:ser>
        <c:ser>
          <c:idx val="4"/>
          <c:order val="4"/>
          <c:tx>
            <c:strRef>
              <c:f>'Air Point 17'!$Q$9</c:f>
              <c:strCache>
                <c:ptCount val="1"/>
                <c:pt idx="0">
                  <c:v>Foam/Rubber
( % )</c:v>
                </c:pt>
              </c:strCache>
            </c:strRef>
          </c:tx>
          <c:invertIfNegative val="0"/>
          <c:cat>
            <c:numRef>
              <c:f>'Air Point 17'!$B$10:$B$172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17'!$Q$10:$Q$172</c:f>
              <c:numCache>
                <c:formatCode>General</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formatCode="0">
                  <c:v>0</c:v>
                </c:pt>
                <c:pt idx="138" formatCode="0">
                  <c:v>0</c:v>
                </c:pt>
                <c:pt idx="139" formatCode="0">
                  <c:v>0</c:v>
                </c:pt>
                <c:pt idx="140" formatCode="0">
                  <c:v>0</c:v>
                </c:pt>
                <c:pt idx="141" formatCode="0">
                  <c:v>0</c:v>
                </c:pt>
                <c:pt idx="142" formatCode="0">
                  <c:v>0</c:v>
                </c:pt>
                <c:pt idx="143" formatCode="0">
                  <c:v>0</c:v>
                </c:pt>
                <c:pt idx="144" formatCode="0">
                  <c:v>0</c:v>
                </c:pt>
                <c:pt idx="145" formatCode="0">
                  <c:v>0</c:v>
                </c:pt>
                <c:pt idx="146" formatCode="0">
                  <c:v>0</c:v>
                </c:pt>
                <c:pt idx="147" formatCode="0">
                  <c:v>0</c:v>
                </c:pt>
                <c:pt idx="148" formatCode="0">
                  <c:v>0</c:v>
                </c:pt>
                <c:pt idx="149" formatCode="0">
                  <c:v>0</c:v>
                </c:pt>
                <c:pt idx="150" formatCode="0">
                  <c:v>0</c:v>
                </c:pt>
                <c:pt idx="151" formatCode="0">
                  <c:v>0</c:v>
                </c:pt>
                <c:pt idx="152" formatCode="0">
                  <c:v>0</c:v>
                </c:pt>
                <c:pt idx="153" formatCode="0">
                  <c:v>0</c:v>
                </c:pt>
                <c:pt idx="154" formatCode="0">
                  <c:v>0</c:v>
                </c:pt>
                <c:pt idx="155" formatCode="0">
                  <c:v>0</c:v>
                </c:pt>
                <c:pt idx="156" formatCode="0">
                  <c:v>0</c:v>
                </c:pt>
                <c:pt idx="157" formatCode="0">
                  <c:v>0</c:v>
                </c:pt>
                <c:pt idx="158" formatCode="0">
                  <c:v>0</c:v>
                </c:pt>
                <c:pt idx="159" formatCode="0">
                  <c:v>0</c:v>
                </c:pt>
                <c:pt idx="160" formatCode="0">
                  <c:v>0</c:v>
                </c:pt>
                <c:pt idx="161" formatCode="0">
                  <c:v>0</c:v>
                </c:pt>
                <c:pt idx="162" formatCode="0">
                  <c:v>0</c:v>
                </c:pt>
              </c:numCache>
            </c:numRef>
          </c:val>
          <c:extLst>
            <c:ext xmlns:c16="http://schemas.microsoft.com/office/drawing/2014/chart" uri="{C3380CC4-5D6E-409C-BE32-E72D297353CC}">
              <c16:uniqueId val="{00000004-F38F-4BD2-9045-0E5F01791986}"/>
            </c:ext>
          </c:extLst>
        </c:ser>
        <c:ser>
          <c:idx val="5"/>
          <c:order val="5"/>
          <c:tx>
            <c:strRef>
              <c:f>'Air Point 17'!$R$9</c:f>
              <c:strCache>
                <c:ptCount val="1"/>
                <c:pt idx="0">
                  <c:v>Insect
( % )</c:v>
                </c:pt>
              </c:strCache>
            </c:strRef>
          </c:tx>
          <c:spPr>
            <a:solidFill>
              <a:schemeClr val="accent2"/>
            </a:solidFill>
          </c:spPr>
          <c:invertIfNegative val="0"/>
          <c:cat>
            <c:numRef>
              <c:f>'Air Point 17'!$B$10:$B$172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17'!$R$10:$R$172</c:f>
              <c:numCache>
                <c:formatCode>General</c:formatCode>
                <c:ptCount val="163"/>
                <c:pt idx="0">
                  <c:v>90</c:v>
                </c:pt>
                <c:pt idx="1">
                  <c:v>70</c:v>
                </c:pt>
                <c:pt idx="2">
                  <c:v>95</c:v>
                </c:pt>
                <c:pt idx="3">
                  <c:v>65</c:v>
                </c:pt>
                <c:pt idx="4">
                  <c:v>20</c:v>
                </c:pt>
                <c:pt idx="5">
                  <c:v>65</c:v>
                </c:pt>
                <c:pt idx="6">
                  <c:v>70</c:v>
                </c:pt>
                <c:pt idx="7">
                  <c:v>20</c:v>
                </c:pt>
                <c:pt idx="8">
                  <c:v>60</c:v>
                </c:pt>
                <c:pt idx="9">
                  <c:v>40</c:v>
                </c:pt>
                <c:pt idx="10">
                  <c:v>5</c:v>
                </c:pt>
                <c:pt idx="11">
                  <c:v>60</c:v>
                </c:pt>
                <c:pt idx="12">
                  <c:v>20</c:v>
                </c:pt>
                <c:pt idx="13">
                  <c:v>0</c:v>
                </c:pt>
                <c:pt idx="14">
                  <c:v>10</c:v>
                </c:pt>
                <c:pt idx="15">
                  <c:v>5</c:v>
                </c:pt>
                <c:pt idx="16">
                  <c:v>40</c:v>
                </c:pt>
                <c:pt idx="17">
                  <c:v>40</c:v>
                </c:pt>
                <c:pt idx="18">
                  <c:v>35</c:v>
                </c:pt>
                <c:pt idx="19">
                  <c:v>10</c:v>
                </c:pt>
                <c:pt idx="20">
                  <c:v>10</c:v>
                </c:pt>
                <c:pt idx="21">
                  <c:v>50</c:v>
                </c:pt>
                <c:pt idx="22">
                  <c:v>95</c:v>
                </c:pt>
                <c:pt idx="23">
                  <c:v>70</c:v>
                </c:pt>
                <c:pt idx="24">
                  <c:v>30</c:v>
                </c:pt>
                <c:pt idx="25">
                  <c:v>15</c:v>
                </c:pt>
                <c:pt idx="26">
                  <c:v>20</c:v>
                </c:pt>
                <c:pt idx="27">
                  <c:v>70</c:v>
                </c:pt>
                <c:pt idx="28">
                  <c:v>0</c:v>
                </c:pt>
                <c:pt idx="29">
                  <c:v>70</c:v>
                </c:pt>
                <c:pt idx="30">
                  <c:v>25</c:v>
                </c:pt>
                <c:pt idx="31">
                  <c:v>20</c:v>
                </c:pt>
                <c:pt idx="32">
                  <c:v>10</c:v>
                </c:pt>
                <c:pt idx="33">
                  <c:v>40</c:v>
                </c:pt>
                <c:pt idx="34">
                  <c:v>40</c:v>
                </c:pt>
                <c:pt idx="35">
                  <c:v>40</c:v>
                </c:pt>
                <c:pt idx="36">
                  <c:v>50</c:v>
                </c:pt>
                <c:pt idx="37">
                  <c:v>30</c:v>
                </c:pt>
                <c:pt idx="38">
                  <c:v>10</c:v>
                </c:pt>
                <c:pt idx="39">
                  <c:v>30</c:v>
                </c:pt>
                <c:pt idx="40">
                  <c:v>45</c:v>
                </c:pt>
                <c:pt idx="41">
                  <c:v>65</c:v>
                </c:pt>
                <c:pt idx="42">
                  <c:v>55</c:v>
                </c:pt>
                <c:pt idx="43">
                  <c:v>10</c:v>
                </c:pt>
                <c:pt idx="44">
                  <c:v>40</c:v>
                </c:pt>
                <c:pt idx="45">
                  <c:v>1</c:v>
                </c:pt>
                <c:pt idx="46">
                  <c:v>30</c:v>
                </c:pt>
                <c:pt idx="47">
                  <c:v>90</c:v>
                </c:pt>
                <c:pt idx="48">
                  <c:v>25</c:v>
                </c:pt>
                <c:pt idx="49">
                  <c:v>20</c:v>
                </c:pt>
                <c:pt idx="50">
                  <c:v>20</c:v>
                </c:pt>
                <c:pt idx="51">
                  <c:v>10</c:v>
                </c:pt>
                <c:pt idx="52">
                  <c:v>10</c:v>
                </c:pt>
                <c:pt idx="53">
                  <c:v>25</c:v>
                </c:pt>
                <c:pt idx="54">
                  <c:v>25</c:v>
                </c:pt>
                <c:pt idx="55">
                  <c:v>30</c:v>
                </c:pt>
                <c:pt idx="56">
                  <c:v>20</c:v>
                </c:pt>
                <c:pt idx="57">
                  <c:v>15</c:v>
                </c:pt>
                <c:pt idx="58">
                  <c:v>20</c:v>
                </c:pt>
                <c:pt idx="59">
                  <c:v>20</c:v>
                </c:pt>
                <c:pt idx="60">
                  <c:v>15</c:v>
                </c:pt>
                <c:pt idx="61">
                  <c:v>20</c:v>
                </c:pt>
                <c:pt idx="62">
                  <c:v>30</c:v>
                </c:pt>
                <c:pt idx="63">
                  <c:v>25</c:v>
                </c:pt>
                <c:pt idx="64">
                  <c:v>40</c:v>
                </c:pt>
                <c:pt idx="65">
                  <c:v>20</c:v>
                </c:pt>
                <c:pt idx="66">
                  <c:v>1</c:v>
                </c:pt>
                <c:pt idx="67">
                  <c:v>1</c:v>
                </c:pt>
                <c:pt idx="68">
                  <c:v>30</c:v>
                </c:pt>
                <c:pt idx="69">
                  <c:v>10</c:v>
                </c:pt>
                <c:pt idx="70">
                  <c:v>1</c:v>
                </c:pt>
                <c:pt idx="71">
                  <c:v>1</c:v>
                </c:pt>
                <c:pt idx="72">
                  <c:v>1</c:v>
                </c:pt>
                <c:pt idx="73">
                  <c:v>15</c:v>
                </c:pt>
                <c:pt idx="74">
                  <c:v>30</c:v>
                </c:pt>
                <c:pt idx="75">
                  <c:v>25</c:v>
                </c:pt>
                <c:pt idx="76">
                  <c:v>10</c:v>
                </c:pt>
                <c:pt idx="77">
                  <c:v>20</c:v>
                </c:pt>
                <c:pt idx="78">
                  <c:v>1</c:v>
                </c:pt>
                <c:pt idx="79">
                  <c:v>10</c:v>
                </c:pt>
                <c:pt idx="80">
                  <c:v>40</c:v>
                </c:pt>
                <c:pt idx="81">
                  <c:v>5</c:v>
                </c:pt>
                <c:pt idx="82">
                  <c:v>10</c:v>
                </c:pt>
                <c:pt idx="83">
                  <c:v>5</c:v>
                </c:pt>
                <c:pt idx="84">
                  <c:v>20</c:v>
                </c:pt>
                <c:pt idx="85">
                  <c:v>15</c:v>
                </c:pt>
                <c:pt idx="86">
                  <c:v>10</c:v>
                </c:pt>
                <c:pt idx="87">
                  <c:v>30</c:v>
                </c:pt>
                <c:pt idx="88">
                  <c:v>10</c:v>
                </c:pt>
                <c:pt idx="89">
                  <c:v>1</c:v>
                </c:pt>
                <c:pt idx="90">
                  <c:v>1</c:v>
                </c:pt>
                <c:pt idx="91">
                  <c:v>5</c:v>
                </c:pt>
                <c:pt idx="92">
                  <c:v>30</c:v>
                </c:pt>
                <c:pt idx="93">
                  <c:v>10</c:v>
                </c:pt>
                <c:pt idx="94">
                  <c:v>30</c:v>
                </c:pt>
                <c:pt idx="95">
                  <c:v>1</c:v>
                </c:pt>
                <c:pt idx="96">
                  <c:v>25</c:v>
                </c:pt>
                <c:pt idx="97">
                  <c:v>5</c:v>
                </c:pt>
                <c:pt idx="98">
                  <c:v>10</c:v>
                </c:pt>
                <c:pt idx="99">
                  <c:v>1</c:v>
                </c:pt>
                <c:pt idx="100">
                  <c:v>20</c:v>
                </c:pt>
                <c:pt idx="101">
                  <c:v>10</c:v>
                </c:pt>
                <c:pt idx="102">
                  <c:v>25</c:v>
                </c:pt>
                <c:pt idx="103">
                  <c:v>40</c:v>
                </c:pt>
                <c:pt idx="104">
                  <c:v>5</c:v>
                </c:pt>
                <c:pt idx="105">
                  <c:v>25</c:v>
                </c:pt>
                <c:pt idx="106">
                  <c:v>25</c:v>
                </c:pt>
                <c:pt idx="107">
                  <c:v>25</c:v>
                </c:pt>
                <c:pt idx="108">
                  <c:v>10</c:v>
                </c:pt>
                <c:pt idx="109">
                  <c:v>30</c:v>
                </c:pt>
                <c:pt idx="110">
                  <c:v>20</c:v>
                </c:pt>
                <c:pt idx="111">
                  <c:v>10</c:v>
                </c:pt>
                <c:pt idx="112">
                  <c:v>30</c:v>
                </c:pt>
                <c:pt idx="113">
                  <c:v>60</c:v>
                </c:pt>
                <c:pt idx="114">
                  <c:v>10</c:v>
                </c:pt>
                <c:pt idx="115">
                  <c:v>20</c:v>
                </c:pt>
                <c:pt idx="116">
                  <c:v>10</c:v>
                </c:pt>
                <c:pt idx="117">
                  <c:v>5</c:v>
                </c:pt>
                <c:pt idx="118">
                  <c:v>20</c:v>
                </c:pt>
                <c:pt idx="119">
                  <c:v>20</c:v>
                </c:pt>
                <c:pt idx="120">
                  <c:v>20</c:v>
                </c:pt>
                <c:pt idx="121">
                  <c:v>20</c:v>
                </c:pt>
                <c:pt idx="122">
                  <c:v>5</c:v>
                </c:pt>
                <c:pt idx="123">
                  <c:v>10</c:v>
                </c:pt>
                <c:pt idx="124">
                  <c:v>5</c:v>
                </c:pt>
                <c:pt idx="125">
                  <c:v>15</c:v>
                </c:pt>
                <c:pt idx="126">
                  <c:v>30</c:v>
                </c:pt>
                <c:pt idx="127">
                  <c:v>5</c:v>
                </c:pt>
                <c:pt idx="128">
                  <c:v>10</c:v>
                </c:pt>
                <c:pt idx="129">
                  <c:v>15</c:v>
                </c:pt>
                <c:pt idx="130">
                  <c:v>5</c:v>
                </c:pt>
                <c:pt idx="131">
                  <c:v>10</c:v>
                </c:pt>
                <c:pt idx="132">
                  <c:v>10</c:v>
                </c:pt>
                <c:pt idx="133">
                  <c:v>30</c:v>
                </c:pt>
                <c:pt idx="134">
                  <c:v>5</c:v>
                </c:pt>
                <c:pt idx="135">
                  <c:v>5</c:v>
                </c:pt>
                <c:pt idx="136">
                  <c:v>15</c:v>
                </c:pt>
                <c:pt idx="137" formatCode="0">
                  <c:v>20</c:v>
                </c:pt>
                <c:pt idx="138" formatCode="0">
                  <c:v>15</c:v>
                </c:pt>
                <c:pt idx="139" formatCode="0">
                  <c:v>35</c:v>
                </c:pt>
                <c:pt idx="140" formatCode="0">
                  <c:v>25</c:v>
                </c:pt>
                <c:pt idx="141" formatCode="0">
                  <c:v>25</c:v>
                </c:pt>
                <c:pt idx="142" formatCode="0">
                  <c:v>10</c:v>
                </c:pt>
                <c:pt idx="143" formatCode="0">
                  <c:v>5</c:v>
                </c:pt>
                <c:pt idx="144">
                  <c:v>5</c:v>
                </c:pt>
                <c:pt idx="145">
                  <c:v>5</c:v>
                </c:pt>
                <c:pt idx="146">
                  <c:v>20</c:v>
                </c:pt>
                <c:pt idx="147">
                  <c:v>5</c:v>
                </c:pt>
                <c:pt idx="148">
                  <c:v>5</c:v>
                </c:pt>
                <c:pt idx="149">
                  <c:v>5</c:v>
                </c:pt>
                <c:pt idx="150">
                  <c:v>5</c:v>
                </c:pt>
                <c:pt idx="151">
                  <c:v>5</c:v>
                </c:pt>
                <c:pt idx="152">
                  <c:v>5</c:v>
                </c:pt>
                <c:pt idx="153">
                  <c:v>40</c:v>
                </c:pt>
                <c:pt idx="154">
                  <c:v>30</c:v>
                </c:pt>
                <c:pt idx="155">
                  <c:v>30</c:v>
                </c:pt>
                <c:pt idx="156">
                  <c:v>10</c:v>
                </c:pt>
                <c:pt idx="157">
                  <c:v>5</c:v>
                </c:pt>
                <c:pt idx="158">
                  <c:v>60</c:v>
                </c:pt>
                <c:pt idx="159">
                  <c:v>30</c:v>
                </c:pt>
                <c:pt idx="160">
                  <c:v>40</c:v>
                </c:pt>
                <c:pt idx="161">
                  <c:v>30</c:v>
                </c:pt>
                <c:pt idx="162">
                  <c:v>40</c:v>
                </c:pt>
              </c:numCache>
            </c:numRef>
          </c:val>
          <c:extLst>
            <c:ext xmlns:c16="http://schemas.microsoft.com/office/drawing/2014/chart" uri="{C3380CC4-5D6E-409C-BE32-E72D297353CC}">
              <c16:uniqueId val="{00000005-F38F-4BD2-9045-0E5F01791986}"/>
            </c:ext>
          </c:extLst>
        </c:ser>
        <c:ser>
          <c:idx val="6"/>
          <c:order val="6"/>
          <c:tx>
            <c:strRef>
              <c:f>'Air Point 17'!$S$9</c:f>
              <c:strCache>
                <c:ptCount val="1"/>
                <c:pt idx="0">
                  <c:v>Vegetation
( % )</c:v>
                </c:pt>
              </c:strCache>
            </c:strRef>
          </c:tx>
          <c:spPr>
            <a:solidFill>
              <a:schemeClr val="bg2"/>
            </a:solidFill>
          </c:spPr>
          <c:invertIfNegative val="0"/>
          <c:cat>
            <c:numRef>
              <c:f>'Air Point 17'!$B$10:$B$172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17'!$S$10:$S$172</c:f>
              <c:numCache>
                <c:formatCode>General</c:formatCode>
                <c:ptCount val="163"/>
                <c:pt idx="0">
                  <c:v>0</c:v>
                </c:pt>
                <c:pt idx="1">
                  <c:v>0</c:v>
                </c:pt>
                <c:pt idx="2">
                  <c:v>0</c:v>
                </c:pt>
                <c:pt idx="3">
                  <c:v>5</c:v>
                </c:pt>
                <c:pt idx="4">
                  <c:v>0</c:v>
                </c:pt>
                <c:pt idx="5">
                  <c:v>5</c:v>
                </c:pt>
                <c:pt idx="6">
                  <c:v>0</c:v>
                </c:pt>
                <c:pt idx="7">
                  <c:v>0</c:v>
                </c:pt>
                <c:pt idx="8">
                  <c:v>0</c:v>
                </c:pt>
                <c:pt idx="9">
                  <c:v>40</c:v>
                </c:pt>
                <c:pt idx="10">
                  <c:v>35</c:v>
                </c:pt>
                <c:pt idx="11">
                  <c:v>30</c:v>
                </c:pt>
                <c:pt idx="12">
                  <c:v>40</c:v>
                </c:pt>
                <c:pt idx="13">
                  <c:v>60</c:v>
                </c:pt>
                <c:pt idx="14">
                  <c:v>50</c:v>
                </c:pt>
                <c:pt idx="15">
                  <c:v>0</c:v>
                </c:pt>
                <c:pt idx="16">
                  <c:v>20</c:v>
                </c:pt>
                <c:pt idx="17">
                  <c:v>20</c:v>
                </c:pt>
                <c:pt idx="18">
                  <c:v>35</c:v>
                </c:pt>
                <c:pt idx="19">
                  <c:v>10</c:v>
                </c:pt>
                <c:pt idx="20">
                  <c:v>5</c:v>
                </c:pt>
                <c:pt idx="21">
                  <c:v>30</c:v>
                </c:pt>
                <c:pt idx="22">
                  <c:v>5</c:v>
                </c:pt>
                <c:pt idx="23">
                  <c:v>30</c:v>
                </c:pt>
                <c:pt idx="24">
                  <c:v>30</c:v>
                </c:pt>
                <c:pt idx="25">
                  <c:v>0</c:v>
                </c:pt>
                <c:pt idx="26">
                  <c:v>20</c:v>
                </c:pt>
                <c:pt idx="27">
                  <c:v>0</c:v>
                </c:pt>
                <c:pt idx="28">
                  <c:v>0</c:v>
                </c:pt>
                <c:pt idx="29">
                  <c:v>0</c:v>
                </c:pt>
                <c:pt idx="30">
                  <c:v>60</c:v>
                </c:pt>
                <c:pt idx="31">
                  <c:v>65</c:v>
                </c:pt>
                <c:pt idx="32">
                  <c:v>75</c:v>
                </c:pt>
                <c:pt idx="33">
                  <c:v>40</c:v>
                </c:pt>
                <c:pt idx="34">
                  <c:v>30</c:v>
                </c:pt>
                <c:pt idx="35">
                  <c:v>20</c:v>
                </c:pt>
                <c:pt idx="36">
                  <c:v>30</c:v>
                </c:pt>
                <c:pt idx="37">
                  <c:v>35</c:v>
                </c:pt>
                <c:pt idx="38">
                  <c:v>60</c:v>
                </c:pt>
                <c:pt idx="39">
                  <c:v>60</c:v>
                </c:pt>
                <c:pt idx="40">
                  <c:v>10</c:v>
                </c:pt>
                <c:pt idx="41">
                  <c:v>20</c:v>
                </c:pt>
                <c:pt idx="42">
                  <c:v>20</c:v>
                </c:pt>
                <c:pt idx="43">
                  <c:v>5</c:v>
                </c:pt>
                <c:pt idx="44">
                  <c:v>40</c:v>
                </c:pt>
                <c:pt idx="45">
                  <c:v>70</c:v>
                </c:pt>
                <c:pt idx="46">
                  <c:v>50</c:v>
                </c:pt>
                <c:pt idx="47">
                  <c:v>10</c:v>
                </c:pt>
                <c:pt idx="48">
                  <c:v>50</c:v>
                </c:pt>
                <c:pt idx="49">
                  <c:v>50</c:v>
                </c:pt>
                <c:pt idx="50">
                  <c:v>20</c:v>
                </c:pt>
                <c:pt idx="51">
                  <c:v>30</c:v>
                </c:pt>
                <c:pt idx="52">
                  <c:v>30</c:v>
                </c:pt>
                <c:pt idx="53">
                  <c:v>25</c:v>
                </c:pt>
                <c:pt idx="54">
                  <c:v>20</c:v>
                </c:pt>
                <c:pt idx="55">
                  <c:v>15</c:v>
                </c:pt>
                <c:pt idx="56">
                  <c:v>45</c:v>
                </c:pt>
                <c:pt idx="57">
                  <c:v>15</c:v>
                </c:pt>
                <c:pt idx="58">
                  <c:v>30</c:v>
                </c:pt>
                <c:pt idx="59">
                  <c:v>25</c:v>
                </c:pt>
                <c:pt idx="60">
                  <c:v>25</c:v>
                </c:pt>
                <c:pt idx="61">
                  <c:v>20</c:v>
                </c:pt>
                <c:pt idx="62">
                  <c:v>20</c:v>
                </c:pt>
                <c:pt idx="63">
                  <c:v>15</c:v>
                </c:pt>
                <c:pt idx="64">
                  <c:v>40</c:v>
                </c:pt>
                <c:pt idx="65">
                  <c:v>15</c:v>
                </c:pt>
                <c:pt idx="66">
                  <c:v>40</c:v>
                </c:pt>
                <c:pt idx="67">
                  <c:v>35</c:v>
                </c:pt>
                <c:pt idx="68">
                  <c:v>30</c:v>
                </c:pt>
                <c:pt idx="69">
                  <c:v>10</c:v>
                </c:pt>
                <c:pt idx="70">
                  <c:v>10</c:v>
                </c:pt>
                <c:pt idx="71">
                  <c:v>50</c:v>
                </c:pt>
                <c:pt idx="72">
                  <c:v>20</c:v>
                </c:pt>
                <c:pt idx="73">
                  <c:v>10</c:v>
                </c:pt>
                <c:pt idx="74">
                  <c:v>20</c:v>
                </c:pt>
                <c:pt idx="75">
                  <c:v>5</c:v>
                </c:pt>
                <c:pt idx="76">
                  <c:v>5</c:v>
                </c:pt>
                <c:pt idx="77">
                  <c:v>20</c:v>
                </c:pt>
                <c:pt idx="78">
                  <c:v>1</c:v>
                </c:pt>
                <c:pt idx="79">
                  <c:v>25</c:v>
                </c:pt>
                <c:pt idx="80">
                  <c:v>45</c:v>
                </c:pt>
                <c:pt idx="81">
                  <c:v>5</c:v>
                </c:pt>
                <c:pt idx="82">
                  <c:v>5</c:v>
                </c:pt>
                <c:pt idx="83">
                  <c:v>15</c:v>
                </c:pt>
                <c:pt idx="84">
                  <c:v>5</c:v>
                </c:pt>
                <c:pt idx="85">
                  <c:v>20</c:v>
                </c:pt>
                <c:pt idx="86">
                  <c:v>10</c:v>
                </c:pt>
                <c:pt idx="87">
                  <c:v>20</c:v>
                </c:pt>
                <c:pt idx="88">
                  <c:v>10</c:v>
                </c:pt>
                <c:pt idx="89">
                  <c:v>5</c:v>
                </c:pt>
                <c:pt idx="90">
                  <c:v>10</c:v>
                </c:pt>
                <c:pt idx="91">
                  <c:v>5</c:v>
                </c:pt>
                <c:pt idx="92">
                  <c:v>5</c:v>
                </c:pt>
                <c:pt idx="93">
                  <c:v>20</c:v>
                </c:pt>
                <c:pt idx="94">
                  <c:v>20</c:v>
                </c:pt>
                <c:pt idx="95">
                  <c:v>1</c:v>
                </c:pt>
                <c:pt idx="96">
                  <c:v>5</c:v>
                </c:pt>
                <c:pt idx="97">
                  <c:v>1</c:v>
                </c:pt>
                <c:pt idx="98">
                  <c:v>1</c:v>
                </c:pt>
                <c:pt idx="99">
                  <c:v>5</c:v>
                </c:pt>
                <c:pt idx="100">
                  <c:v>1</c:v>
                </c:pt>
                <c:pt idx="101">
                  <c:v>10</c:v>
                </c:pt>
                <c:pt idx="102">
                  <c:v>1</c:v>
                </c:pt>
                <c:pt idx="103">
                  <c:v>10</c:v>
                </c:pt>
                <c:pt idx="104">
                  <c:v>40</c:v>
                </c:pt>
                <c:pt idx="105">
                  <c:v>20</c:v>
                </c:pt>
                <c:pt idx="106">
                  <c:v>25</c:v>
                </c:pt>
                <c:pt idx="107">
                  <c:v>25</c:v>
                </c:pt>
                <c:pt idx="108">
                  <c:v>10</c:v>
                </c:pt>
                <c:pt idx="109">
                  <c:v>10</c:v>
                </c:pt>
                <c:pt idx="110">
                  <c:v>20</c:v>
                </c:pt>
                <c:pt idx="111">
                  <c:v>10</c:v>
                </c:pt>
                <c:pt idx="112">
                  <c:v>30</c:v>
                </c:pt>
                <c:pt idx="113">
                  <c:v>5</c:v>
                </c:pt>
                <c:pt idx="114">
                  <c:v>10</c:v>
                </c:pt>
                <c:pt idx="115">
                  <c:v>40</c:v>
                </c:pt>
                <c:pt idx="116">
                  <c:v>10</c:v>
                </c:pt>
                <c:pt idx="117">
                  <c:v>40</c:v>
                </c:pt>
                <c:pt idx="118">
                  <c:v>20</c:v>
                </c:pt>
                <c:pt idx="119">
                  <c:v>25</c:v>
                </c:pt>
                <c:pt idx="120">
                  <c:v>20</c:v>
                </c:pt>
                <c:pt idx="121">
                  <c:v>20</c:v>
                </c:pt>
                <c:pt idx="122">
                  <c:v>10</c:v>
                </c:pt>
                <c:pt idx="123">
                  <c:v>10</c:v>
                </c:pt>
                <c:pt idx="124">
                  <c:v>10</c:v>
                </c:pt>
                <c:pt idx="125">
                  <c:v>25</c:v>
                </c:pt>
                <c:pt idx="126">
                  <c:v>30</c:v>
                </c:pt>
                <c:pt idx="127">
                  <c:v>10</c:v>
                </c:pt>
                <c:pt idx="128">
                  <c:v>5</c:v>
                </c:pt>
                <c:pt idx="129">
                  <c:v>15</c:v>
                </c:pt>
                <c:pt idx="130">
                  <c:v>10</c:v>
                </c:pt>
                <c:pt idx="131">
                  <c:v>10</c:v>
                </c:pt>
                <c:pt idx="132">
                  <c:v>35</c:v>
                </c:pt>
                <c:pt idx="133">
                  <c:v>10</c:v>
                </c:pt>
                <c:pt idx="134">
                  <c:v>15</c:v>
                </c:pt>
                <c:pt idx="135">
                  <c:v>5</c:v>
                </c:pt>
                <c:pt idx="136">
                  <c:v>20</c:v>
                </c:pt>
                <c:pt idx="137" formatCode="0">
                  <c:v>5</c:v>
                </c:pt>
                <c:pt idx="138" formatCode="0">
                  <c:v>15</c:v>
                </c:pt>
                <c:pt idx="139" formatCode="0">
                  <c:v>10</c:v>
                </c:pt>
                <c:pt idx="140" formatCode="0">
                  <c:v>20</c:v>
                </c:pt>
                <c:pt idx="141" formatCode="0">
                  <c:v>10</c:v>
                </c:pt>
                <c:pt idx="142" formatCode="0">
                  <c:v>10</c:v>
                </c:pt>
                <c:pt idx="143" formatCode="0">
                  <c:v>15</c:v>
                </c:pt>
                <c:pt idx="144" formatCode="0">
                  <c:v>10</c:v>
                </c:pt>
                <c:pt idx="145" formatCode="0">
                  <c:v>10</c:v>
                </c:pt>
                <c:pt idx="146" formatCode="0">
                  <c:v>15</c:v>
                </c:pt>
                <c:pt idx="147" formatCode="0">
                  <c:v>20</c:v>
                </c:pt>
                <c:pt idx="148" formatCode="0">
                  <c:v>30</c:v>
                </c:pt>
                <c:pt idx="149" formatCode="0">
                  <c:v>40</c:v>
                </c:pt>
                <c:pt idx="150" formatCode="0">
                  <c:v>10</c:v>
                </c:pt>
                <c:pt idx="151" formatCode="0">
                  <c:v>20</c:v>
                </c:pt>
                <c:pt idx="152" formatCode="0">
                  <c:v>50</c:v>
                </c:pt>
                <c:pt idx="153" formatCode="0">
                  <c:v>10</c:v>
                </c:pt>
                <c:pt idx="154">
                  <c:v>5</c:v>
                </c:pt>
                <c:pt idx="155">
                  <c:v>5</c:v>
                </c:pt>
                <c:pt idx="156">
                  <c:v>5</c:v>
                </c:pt>
                <c:pt idx="157">
                  <c:v>30</c:v>
                </c:pt>
                <c:pt idx="158">
                  <c:v>5</c:v>
                </c:pt>
                <c:pt idx="159">
                  <c:v>30</c:v>
                </c:pt>
                <c:pt idx="160">
                  <c:v>40</c:v>
                </c:pt>
                <c:pt idx="161">
                  <c:v>40</c:v>
                </c:pt>
                <c:pt idx="162">
                  <c:v>10</c:v>
                </c:pt>
              </c:numCache>
            </c:numRef>
          </c:val>
          <c:extLst>
            <c:ext xmlns:c16="http://schemas.microsoft.com/office/drawing/2014/chart" uri="{C3380CC4-5D6E-409C-BE32-E72D297353CC}">
              <c16:uniqueId val="{00000006-F38F-4BD2-9045-0E5F01791986}"/>
            </c:ext>
          </c:extLst>
        </c:ser>
        <c:dLbls>
          <c:showLegendKey val="0"/>
          <c:showVal val="0"/>
          <c:showCatName val="0"/>
          <c:showSerName val="0"/>
          <c:showPercent val="0"/>
          <c:showBubbleSize val="0"/>
        </c:dLbls>
        <c:gapWidth val="150"/>
        <c:overlap val="100"/>
        <c:axId val="274189488"/>
        <c:axId val="275260928"/>
      </c:barChart>
      <c:catAx>
        <c:axId val="27418948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5260928"/>
        <c:crosses val="autoZero"/>
        <c:auto val="0"/>
        <c:lblAlgn val="ctr"/>
        <c:lblOffset val="100"/>
        <c:noMultiLvlLbl val="0"/>
      </c:catAx>
      <c:valAx>
        <c:axId val="275260928"/>
        <c:scaling>
          <c:orientation val="minMax"/>
        </c:scaling>
        <c:delete val="0"/>
        <c:axPos val="l"/>
        <c:majorGridlines>
          <c:spPr>
            <a:ln>
              <a:solidFill>
                <a:srgbClr val="989B9C"/>
              </a:solidFill>
            </a:ln>
          </c:spPr>
        </c:majorGridlines>
        <c:numFmt formatCode="0%" sourceLinked="1"/>
        <c:majorTickMark val="out"/>
        <c:minorTickMark val="none"/>
        <c:tickLblPos val="nextTo"/>
        <c:spPr>
          <a:ln>
            <a:noFill/>
          </a:ln>
        </c:spPr>
        <c:txPr>
          <a:bodyPr/>
          <a:lstStyle/>
          <a:p>
            <a:pPr>
              <a:defRPr>
                <a:solidFill>
                  <a:schemeClr val="bg1">
                    <a:lumMod val="50000"/>
                  </a:schemeClr>
                </a:solidFill>
              </a:defRPr>
            </a:pPr>
            <a:endParaRPr lang="en-US"/>
          </a:p>
        </c:txPr>
        <c:crossAx val="274189488"/>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legendEntry>
        <c:idx val="5"/>
        <c:txPr>
          <a:bodyPr/>
          <a:lstStyle/>
          <a:p>
            <a:pPr>
              <a:defRPr>
                <a:solidFill>
                  <a:sysClr val="windowText" lastClr="000000"/>
                </a:solidFill>
              </a:defRPr>
            </a:pPr>
            <a:endParaRPr lang="en-US"/>
          </a:p>
        </c:txPr>
      </c:legendEntry>
      <c:legendEntry>
        <c:idx val="6"/>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9'!$F$9</c:f>
              <c:strCache>
                <c:ptCount val="1"/>
                <c:pt idx="0">
                  <c:v>Ash</c:v>
                </c:pt>
              </c:strCache>
            </c:strRef>
          </c:tx>
          <c:spPr>
            <a:solidFill>
              <a:schemeClr val="tx1"/>
            </a:solidFill>
          </c:spPr>
          <c:invertIfNegative val="0"/>
          <c:cat>
            <c:numRef>
              <c:f>'Air Point 9'!$B$10:$B$172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9'!$F$10:$F$172</c:f>
              <c:numCache>
                <c:formatCode>General</c:formatCode>
                <c:ptCount val="163"/>
                <c:pt idx="0">
                  <c:v>0</c:v>
                </c:pt>
                <c:pt idx="1">
                  <c:v>8</c:v>
                </c:pt>
                <c:pt idx="2">
                  <c:v>2.1</c:v>
                </c:pt>
                <c:pt idx="3">
                  <c:v>2.2999999999999998</c:v>
                </c:pt>
                <c:pt idx="4">
                  <c:v>0.3</c:v>
                </c:pt>
                <c:pt idx="5">
                  <c:v>1.9</c:v>
                </c:pt>
                <c:pt idx="6">
                  <c:v>0.4</c:v>
                </c:pt>
                <c:pt idx="7">
                  <c:v>4.7</c:v>
                </c:pt>
                <c:pt idx="8">
                  <c:v>0.7</c:v>
                </c:pt>
                <c:pt idx="9">
                  <c:v>0.6</c:v>
                </c:pt>
                <c:pt idx="10">
                  <c:v>0.8</c:v>
                </c:pt>
                <c:pt idx="11">
                  <c:v>0.7</c:v>
                </c:pt>
                <c:pt idx="12">
                  <c:v>0.9</c:v>
                </c:pt>
                <c:pt idx="13">
                  <c:v>0.9</c:v>
                </c:pt>
                <c:pt idx="14">
                  <c:v>0.9</c:v>
                </c:pt>
                <c:pt idx="15">
                  <c:v>0.4</c:v>
                </c:pt>
                <c:pt idx="16">
                  <c:v>0.3</c:v>
                </c:pt>
                <c:pt idx="17">
                  <c:v>0.3</c:v>
                </c:pt>
                <c:pt idx="18">
                  <c:v>0.3</c:v>
                </c:pt>
                <c:pt idx="19">
                  <c:v>0.3</c:v>
                </c:pt>
                <c:pt idx="20">
                  <c:v>0</c:v>
                </c:pt>
                <c:pt idx="21">
                  <c:v>1.4</c:v>
                </c:pt>
                <c:pt idx="22">
                  <c:v>1.1000000000000001</c:v>
                </c:pt>
                <c:pt idx="23">
                  <c:v>1.2</c:v>
                </c:pt>
                <c:pt idx="24">
                  <c:v>0.7</c:v>
                </c:pt>
                <c:pt idx="25">
                  <c:v>0.7</c:v>
                </c:pt>
                <c:pt idx="26">
                  <c:v>0.5</c:v>
                </c:pt>
                <c:pt idx="27">
                  <c:v>0.4</c:v>
                </c:pt>
                <c:pt idx="28">
                  <c:v>0.5</c:v>
                </c:pt>
                <c:pt idx="29">
                  <c:v>0.2</c:v>
                </c:pt>
                <c:pt idx="30">
                  <c:v>0.4</c:v>
                </c:pt>
                <c:pt idx="31">
                  <c:v>0.3</c:v>
                </c:pt>
                <c:pt idx="32">
                  <c:v>0.3</c:v>
                </c:pt>
                <c:pt idx="33">
                  <c:v>0.4</c:v>
                </c:pt>
                <c:pt idx="34">
                  <c:v>0.7</c:v>
                </c:pt>
                <c:pt idx="35">
                  <c:v>0.5</c:v>
                </c:pt>
                <c:pt idx="36">
                  <c:v>0.7</c:v>
                </c:pt>
                <c:pt idx="37">
                  <c:v>0.3</c:v>
                </c:pt>
                <c:pt idx="38">
                  <c:v>1.4</c:v>
                </c:pt>
                <c:pt idx="39">
                  <c:v>0.4</c:v>
                </c:pt>
                <c:pt idx="40">
                  <c:v>0.5</c:v>
                </c:pt>
                <c:pt idx="41">
                  <c:v>0.4</c:v>
                </c:pt>
                <c:pt idx="42">
                  <c:v>0</c:v>
                </c:pt>
                <c:pt idx="43">
                  <c:v>0.9</c:v>
                </c:pt>
                <c:pt idx="44">
                  <c:v>1.8</c:v>
                </c:pt>
                <c:pt idx="45">
                  <c:v>0.8</c:v>
                </c:pt>
                <c:pt idx="46">
                  <c:v>2.2000000000000002</c:v>
                </c:pt>
                <c:pt idx="47">
                  <c:v>0.7</c:v>
                </c:pt>
                <c:pt idx="48">
                  <c:v>1.6</c:v>
                </c:pt>
                <c:pt idx="49">
                  <c:v>0.5</c:v>
                </c:pt>
                <c:pt idx="50">
                  <c:v>2.7</c:v>
                </c:pt>
                <c:pt idx="51">
                  <c:v>1</c:v>
                </c:pt>
                <c:pt idx="52">
                  <c:v>0.3</c:v>
                </c:pt>
                <c:pt idx="53">
                  <c:v>2.7</c:v>
                </c:pt>
                <c:pt idx="54">
                  <c:v>4.2</c:v>
                </c:pt>
                <c:pt idx="55">
                  <c:v>4.0999999999999996</c:v>
                </c:pt>
                <c:pt idx="56">
                  <c:v>1.2</c:v>
                </c:pt>
                <c:pt idx="57">
                  <c:v>1.9</c:v>
                </c:pt>
                <c:pt idx="58">
                  <c:v>0.7</c:v>
                </c:pt>
                <c:pt idx="59">
                  <c:v>0.8</c:v>
                </c:pt>
                <c:pt idx="60">
                  <c:v>0.8</c:v>
                </c:pt>
                <c:pt idx="61">
                  <c:v>9.1</c:v>
                </c:pt>
                <c:pt idx="62">
                  <c:v>2</c:v>
                </c:pt>
                <c:pt idx="63">
                  <c:v>2.2999999999999998</c:v>
                </c:pt>
                <c:pt idx="64">
                  <c:v>2.2000000000000002</c:v>
                </c:pt>
                <c:pt idx="65">
                  <c:v>2.2999999999999998</c:v>
                </c:pt>
                <c:pt idx="66">
                  <c:v>2</c:v>
                </c:pt>
                <c:pt idx="67">
                  <c:v>2.6</c:v>
                </c:pt>
                <c:pt idx="68">
                  <c:v>0.5</c:v>
                </c:pt>
                <c:pt idx="69">
                  <c:v>0.4</c:v>
                </c:pt>
                <c:pt idx="70">
                  <c:v>0.3</c:v>
                </c:pt>
                <c:pt idx="71">
                  <c:v>1.1000000000000001</c:v>
                </c:pt>
                <c:pt idx="72">
                  <c:v>0.4</c:v>
                </c:pt>
                <c:pt idx="73">
                  <c:v>0.7</c:v>
                </c:pt>
                <c:pt idx="74">
                  <c:v>0.6</c:v>
                </c:pt>
                <c:pt idx="75">
                  <c:v>8</c:v>
                </c:pt>
                <c:pt idx="76">
                  <c:v>9</c:v>
                </c:pt>
                <c:pt idx="77">
                  <c:v>3.5</c:v>
                </c:pt>
                <c:pt idx="78">
                  <c:v>1.3</c:v>
                </c:pt>
                <c:pt idx="79">
                  <c:v>2.5</c:v>
                </c:pt>
                <c:pt idx="80">
                  <c:v>0.2</c:v>
                </c:pt>
                <c:pt idx="81">
                  <c:v>1</c:v>
                </c:pt>
                <c:pt idx="82">
                  <c:v>0.4</c:v>
                </c:pt>
                <c:pt idx="83">
                  <c:v>0.5</c:v>
                </c:pt>
                <c:pt idx="84">
                  <c:v>0.5</c:v>
                </c:pt>
                <c:pt idx="85">
                  <c:v>0.3</c:v>
                </c:pt>
                <c:pt idx="86">
                  <c:v>0.7</c:v>
                </c:pt>
                <c:pt idx="87">
                  <c:v>0.5</c:v>
                </c:pt>
                <c:pt idx="88">
                  <c:v>2.2000000000000002</c:v>
                </c:pt>
                <c:pt idx="89">
                  <c:v>1</c:v>
                </c:pt>
                <c:pt idx="90">
                  <c:v>5</c:v>
                </c:pt>
                <c:pt idx="91">
                  <c:v>1.5</c:v>
                </c:pt>
                <c:pt idx="92">
                  <c:v>0.9</c:v>
                </c:pt>
                <c:pt idx="93">
                  <c:v>1.3</c:v>
                </c:pt>
                <c:pt idx="94">
                  <c:v>2</c:v>
                </c:pt>
                <c:pt idx="95">
                  <c:v>0.4</c:v>
                </c:pt>
                <c:pt idx="96">
                  <c:v>0.3</c:v>
                </c:pt>
                <c:pt idx="97">
                  <c:v>0.2</c:v>
                </c:pt>
                <c:pt idx="98">
                  <c:v>0.4</c:v>
                </c:pt>
                <c:pt idx="99">
                  <c:v>0.2</c:v>
                </c:pt>
                <c:pt idx="100">
                  <c:v>0.1</c:v>
                </c:pt>
                <c:pt idx="101">
                  <c:v>1.3</c:v>
                </c:pt>
                <c:pt idx="102">
                  <c:v>0.3</c:v>
                </c:pt>
                <c:pt idx="103">
                  <c:v>0.1</c:v>
                </c:pt>
                <c:pt idx="104">
                  <c:v>0.2</c:v>
                </c:pt>
                <c:pt idx="105">
                  <c:v>0.2</c:v>
                </c:pt>
                <c:pt idx="106">
                  <c:v>0.2</c:v>
                </c:pt>
                <c:pt idx="107">
                  <c:v>0.4</c:v>
                </c:pt>
                <c:pt idx="108">
                  <c:v>0.5</c:v>
                </c:pt>
                <c:pt idx="109">
                  <c:v>0.4</c:v>
                </c:pt>
                <c:pt idx="110">
                  <c:v>0.2</c:v>
                </c:pt>
                <c:pt idx="111">
                  <c:v>0.1</c:v>
                </c:pt>
                <c:pt idx="112">
                  <c:v>0.5</c:v>
                </c:pt>
                <c:pt idx="113">
                  <c:v>1.1000000000000001</c:v>
                </c:pt>
                <c:pt idx="114">
                  <c:v>0.9</c:v>
                </c:pt>
                <c:pt idx="115">
                  <c:v>2.1</c:v>
                </c:pt>
                <c:pt idx="116">
                  <c:v>0.3</c:v>
                </c:pt>
                <c:pt idx="117">
                  <c:v>0.5</c:v>
                </c:pt>
                <c:pt idx="118">
                  <c:v>0.5</c:v>
                </c:pt>
                <c:pt idx="119">
                  <c:v>0.5</c:v>
                </c:pt>
                <c:pt idx="120">
                  <c:v>0.6</c:v>
                </c:pt>
                <c:pt idx="121">
                  <c:v>0.4</c:v>
                </c:pt>
                <c:pt idx="122">
                  <c:v>0.6</c:v>
                </c:pt>
                <c:pt idx="123">
                  <c:v>1.8</c:v>
                </c:pt>
                <c:pt idx="124">
                  <c:v>1.3</c:v>
                </c:pt>
                <c:pt idx="125">
                  <c:v>0.7</c:v>
                </c:pt>
                <c:pt idx="126">
                  <c:v>0.5</c:v>
                </c:pt>
                <c:pt idx="127">
                  <c:v>0.2</c:v>
                </c:pt>
                <c:pt idx="128">
                  <c:v>0.3</c:v>
                </c:pt>
                <c:pt idx="129">
                  <c:v>0.2</c:v>
                </c:pt>
                <c:pt idx="130">
                  <c:v>0.9</c:v>
                </c:pt>
                <c:pt idx="131">
                  <c:v>0.7</c:v>
                </c:pt>
                <c:pt idx="132">
                  <c:v>1</c:v>
                </c:pt>
                <c:pt idx="133">
                  <c:v>0.9</c:v>
                </c:pt>
                <c:pt idx="134">
                  <c:v>1</c:v>
                </c:pt>
                <c:pt idx="135">
                  <c:v>0.3</c:v>
                </c:pt>
                <c:pt idx="136">
                  <c:v>0.3</c:v>
                </c:pt>
                <c:pt idx="137">
                  <c:v>0.2</c:v>
                </c:pt>
                <c:pt idx="138">
                  <c:v>0.4</c:v>
                </c:pt>
                <c:pt idx="139">
                  <c:v>0.2</c:v>
                </c:pt>
                <c:pt idx="140">
                  <c:v>0.2</c:v>
                </c:pt>
                <c:pt idx="141">
                  <c:v>0.3</c:v>
                </c:pt>
                <c:pt idx="142">
                  <c:v>1.4</c:v>
                </c:pt>
                <c:pt idx="143">
                  <c:v>0.8</c:v>
                </c:pt>
                <c:pt idx="144">
                  <c:v>5.4</c:v>
                </c:pt>
                <c:pt idx="145">
                  <c:v>1</c:v>
                </c:pt>
                <c:pt idx="146">
                  <c:v>0.4</c:v>
                </c:pt>
                <c:pt idx="147">
                  <c:v>0.3</c:v>
                </c:pt>
                <c:pt idx="148">
                  <c:v>0.2</c:v>
                </c:pt>
                <c:pt idx="149">
                  <c:v>0.2</c:v>
                </c:pt>
                <c:pt idx="150">
                  <c:v>0.1</c:v>
                </c:pt>
                <c:pt idx="151">
                  <c:v>0.1</c:v>
                </c:pt>
                <c:pt idx="152">
                  <c:v>0.3</c:v>
                </c:pt>
                <c:pt idx="153">
                  <c:v>0.3</c:v>
                </c:pt>
                <c:pt idx="154">
                  <c:v>0.2</c:v>
                </c:pt>
                <c:pt idx="155">
                  <c:v>0.2</c:v>
                </c:pt>
                <c:pt idx="156">
                  <c:v>0.6</c:v>
                </c:pt>
                <c:pt idx="157">
                  <c:v>0.3</c:v>
                </c:pt>
                <c:pt idx="158">
                  <c:v>0.2</c:v>
                </c:pt>
                <c:pt idx="159">
                  <c:v>0.2</c:v>
                </c:pt>
                <c:pt idx="160">
                  <c:v>0.2</c:v>
                </c:pt>
                <c:pt idx="161">
                  <c:v>0.2</c:v>
                </c:pt>
                <c:pt idx="162">
                  <c:v>0.1</c:v>
                </c:pt>
              </c:numCache>
            </c:numRef>
          </c:val>
          <c:extLst>
            <c:ext xmlns:c16="http://schemas.microsoft.com/office/drawing/2014/chart" uri="{C3380CC4-5D6E-409C-BE32-E72D297353CC}">
              <c16:uniqueId val="{00000000-E130-4046-8A6E-6BC89F7EDD66}"/>
            </c:ext>
          </c:extLst>
        </c:ser>
        <c:dLbls>
          <c:showLegendKey val="0"/>
          <c:showVal val="0"/>
          <c:showCatName val="0"/>
          <c:showSerName val="0"/>
          <c:showPercent val="0"/>
          <c:showBubbleSize val="0"/>
        </c:dLbls>
        <c:gapWidth val="150"/>
        <c:axId val="271252464"/>
        <c:axId val="271252856"/>
      </c:barChart>
      <c:catAx>
        <c:axId val="27125246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252856"/>
        <c:crosses val="autoZero"/>
        <c:auto val="0"/>
        <c:lblAlgn val="ctr"/>
        <c:lblOffset val="100"/>
        <c:noMultiLvlLbl val="0"/>
      </c:catAx>
      <c:valAx>
        <c:axId val="271252856"/>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1252464"/>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 Solids</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9'!$G$9</c:f>
              <c:strCache>
                <c:ptCount val="1"/>
                <c:pt idx="0">
                  <c:v>Combustible Solids</c:v>
                </c:pt>
              </c:strCache>
            </c:strRef>
          </c:tx>
          <c:spPr>
            <a:solidFill>
              <a:schemeClr val="tx1"/>
            </a:solidFill>
          </c:spPr>
          <c:invertIfNegative val="0"/>
          <c:cat>
            <c:numRef>
              <c:f>'Air Point 9'!$B$10:$B$172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9'!$G$10:$G$172</c:f>
              <c:numCache>
                <c:formatCode>General</c:formatCode>
                <c:ptCount val="163"/>
                <c:pt idx="0">
                  <c:v>0</c:v>
                </c:pt>
                <c:pt idx="1">
                  <c:v>3.1</c:v>
                </c:pt>
                <c:pt idx="2">
                  <c:v>1.2</c:v>
                </c:pt>
                <c:pt idx="3">
                  <c:v>1.9</c:v>
                </c:pt>
                <c:pt idx="4">
                  <c:v>0.1</c:v>
                </c:pt>
                <c:pt idx="5">
                  <c:v>1</c:v>
                </c:pt>
                <c:pt idx="6">
                  <c:v>0.5</c:v>
                </c:pt>
                <c:pt idx="7">
                  <c:v>3.1</c:v>
                </c:pt>
                <c:pt idx="8">
                  <c:v>0.6</c:v>
                </c:pt>
                <c:pt idx="9">
                  <c:v>1.4</c:v>
                </c:pt>
                <c:pt idx="10">
                  <c:v>0.8</c:v>
                </c:pt>
                <c:pt idx="11">
                  <c:v>1</c:v>
                </c:pt>
                <c:pt idx="12">
                  <c:v>0.7</c:v>
                </c:pt>
                <c:pt idx="13">
                  <c:v>1.4</c:v>
                </c:pt>
                <c:pt idx="14">
                  <c:v>0.7</c:v>
                </c:pt>
                <c:pt idx="15">
                  <c:v>0.2</c:v>
                </c:pt>
                <c:pt idx="16">
                  <c:v>0.5</c:v>
                </c:pt>
                <c:pt idx="17">
                  <c:v>0.3</c:v>
                </c:pt>
                <c:pt idx="18">
                  <c:v>0.3</c:v>
                </c:pt>
                <c:pt idx="19">
                  <c:v>1.6</c:v>
                </c:pt>
                <c:pt idx="20">
                  <c:v>0</c:v>
                </c:pt>
                <c:pt idx="21">
                  <c:v>1.2</c:v>
                </c:pt>
                <c:pt idx="22">
                  <c:v>1.1000000000000001</c:v>
                </c:pt>
                <c:pt idx="23">
                  <c:v>4.5</c:v>
                </c:pt>
                <c:pt idx="24">
                  <c:v>0.6</c:v>
                </c:pt>
                <c:pt idx="25">
                  <c:v>0.5</c:v>
                </c:pt>
                <c:pt idx="26">
                  <c:v>0.7</c:v>
                </c:pt>
                <c:pt idx="27">
                  <c:v>0.3</c:v>
                </c:pt>
                <c:pt idx="28">
                  <c:v>0.7</c:v>
                </c:pt>
                <c:pt idx="29">
                  <c:v>0.5</c:v>
                </c:pt>
                <c:pt idx="30">
                  <c:v>0.7</c:v>
                </c:pt>
                <c:pt idx="31">
                  <c:v>0.5</c:v>
                </c:pt>
                <c:pt idx="32">
                  <c:v>0.5</c:v>
                </c:pt>
                <c:pt idx="33">
                  <c:v>0.6</c:v>
                </c:pt>
                <c:pt idx="34">
                  <c:v>0.7</c:v>
                </c:pt>
                <c:pt idx="35">
                  <c:v>1</c:v>
                </c:pt>
                <c:pt idx="36">
                  <c:v>1.7</c:v>
                </c:pt>
                <c:pt idx="37">
                  <c:v>0.6</c:v>
                </c:pt>
                <c:pt idx="38">
                  <c:v>2.4</c:v>
                </c:pt>
                <c:pt idx="39">
                  <c:v>0.9</c:v>
                </c:pt>
                <c:pt idx="40">
                  <c:v>0.3</c:v>
                </c:pt>
                <c:pt idx="41">
                  <c:v>0.2</c:v>
                </c:pt>
                <c:pt idx="42">
                  <c:v>0</c:v>
                </c:pt>
                <c:pt idx="43">
                  <c:v>0.2</c:v>
                </c:pt>
                <c:pt idx="44">
                  <c:v>0.9</c:v>
                </c:pt>
                <c:pt idx="45">
                  <c:v>0.3</c:v>
                </c:pt>
                <c:pt idx="46">
                  <c:v>0.9</c:v>
                </c:pt>
                <c:pt idx="47">
                  <c:v>0.7</c:v>
                </c:pt>
                <c:pt idx="48">
                  <c:v>5.0999999999999996</c:v>
                </c:pt>
                <c:pt idx="49">
                  <c:v>0.3</c:v>
                </c:pt>
                <c:pt idx="50">
                  <c:v>0.9</c:v>
                </c:pt>
                <c:pt idx="51">
                  <c:v>0.5</c:v>
                </c:pt>
                <c:pt idx="52">
                  <c:v>0.1</c:v>
                </c:pt>
                <c:pt idx="53">
                  <c:v>1</c:v>
                </c:pt>
                <c:pt idx="54">
                  <c:v>0.9</c:v>
                </c:pt>
                <c:pt idx="55">
                  <c:v>0.8</c:v>
                </c:pt>
                <c:pt idx="56">
                  <c:v>0.9</c:v>
                </c:pt>
                <c:pt idx="57">
                  <c:v>0.9</c:v>
                </c:pt>
                <c:pt idx="58">
                  <c:v>0.7</c:v>
                </c:pt>
                <c:pt idx="59">
                  <c:v>0.8</c:v>
                </c:pt>
                <c:pt idx="60">
                  <c:v>1.4</c:v>
                </c:pt>
                <c:pt idx="61">
                  <c:v>2.2000000000000002</c:v>
                </c:pt>
                <c:pt idx="62">
                  <c:v>0.8</c:v>
                </c:pt>
                <c:pt idx="63">
                  <c:v>1.2</c:v>
                </c:pt>
                <c:pt idx="64">
                  <c:v>0.9</c:v>
                </c:pt>
                <c:pt idx="65">
                  <c:v>0.7</c:v>
                </c:pt>
                <c:pt idx="66">
                  <c:v>1</c:v>
                </c:pt>
                <c:pt idx="67">
                  <c:v>1.4</c:v>
                </c:pt>
                <c:pt idx="68">
                  <c:v>0.5</c:v>
                </c:pt>
                <c:pt idx="69">
                  <c:v>0.2</c:v>
                </c:pt>
                <c:pt idx="70">
                  <c:v>0.8</c:v>
                </c:pt>
                <c:pt idx="71">
                  <c:v>0.4</c:v>
                </c:pt>
                <c:pt idx="72">
                  <c:v>0.9</c:v>
                </c:pt>
                <c:pt idx="73">
                  <c:v>0.7</c:v>
                </c:pt>
                <c:pt idx="74">
                  <c:v>1.6</c:v>
                </c:pt>
                <c:pt idx="75">
                  <c:v>2.4</c:v>
                </c:pt>
                <c:pt idx="76">
                  <c:v>3.2</c:v>
                </c:pt>
                <c:pt idx="77">
                  <c:v>1.4</c:v>
                </c:pt>
                <c:pt idx="78">
                  <c:v>0.6</c:v>
                </c:pt>
                <c:pt idx="79">
                  <c:v>1.4</c:v>
                </c:pt>
                <c:pt idx="80">
                  <c:v>0.3</c:v>
                </c:pt>
                <c:pt idx="81">
                  <c:v>0.7</c:v>
                </c:pt>
                <c:pt idx="82">
                  <c:v>0.8</c:v>
                </c:pt>
                <c:pt idx="83">
                  <c:v>0.7</c:v>
                </c:pt>
                <c:pt idx="84">
                  <c:v>0.9</c:v>
                </c:pt>
                <c:pt idx="85">
                  <c:v>0.7</c:v>
                </c:pt>
                <c:pt idx="86">
                  <c:v>0.7</c:v>
                </c:pt>
                <c:pt idx="87">
                  <c:v>0.6</c:v>
                </c:pt>
                <c:pt idx="88">
                  <c:v>0.8</c:v>
                </c:pt>
                <c:pt idx="89">
                  <c:v>0.3</c:v>
                </c:pt>
                <c:pt idx="90">
                  <c:v>1.1000000000000001</c:v>
                </c:pt>
                <c:pt idx="91">
                  <c:v>0.6</c:v>
                </c:pt>
                <c:pt idx="92">
                  <c:v>0.6</c:v>
                </c:pt>
                <c:pt idx="93">
                  <c:v>0.8</c:v>
                </c:pt>
                <c:pt idx="94">
                  <c:v>1.1000000000000001</c:v>
                </c:pt>
                <c:pt idx="95">
                  <c:v>0.4</c:v>
                </c:pt>
                <c:pt idx="96">
                  <c:v>0.4</c:v>
                </c:pt>
                <c:pt idx="97">
                  <c:v>0.2</c:v>
                </c:pt>
                <c:pt idx="98">
                  <c:v>0.4</c:v>
                </c:pt>
                <c:pt idx="99">
                  <c:v>0.2</c:v>
                </c:pt>
                <c:pt idx="100">
                  <c:v>0.3</c:v>
                </c:pt>
                <c:pt idx="101">
                  <c:v>1.2</c:v>
                </c:pt>
                <c:pt idx="102">
                  <c:v>0.4</c:v>
                </c:pt>
                <c:pt idx="103">
                  <c:v>0.1</c:v>
                </c:pt>
                <c:pt idx="104">
                  <c:v>0.1</c:v>
                </c:pt>
                <c:pt idx="105">
                  <c:v>0.2</c:v>
                </c:pt>
                <c:pt idx="106">
                  <c:v>0.2</c:v>
                </c:pt>
                <c:pt idx="107">
                  <c:v>0.4</c:v>
                </c:pt>
                <c:pt idx="108">
                  <c:v>0.5</c:v>
                </c:pt>
                <c:pt idx="109">
                  <c:v>0.6</c:v>
                </c:pt>
                <c:pt idx="110">
                  <c:v>0.6</c:v>
                </c:pt>
                <c:pt idx="111">
                  <c:v>0.1</c:v>
                </c:pt>
                <c:pt idx="112">
                  <c:v>0.3</c:v>
                </c:pt>
                <c:pt idx="113">
                  <c:v>0.5</c:v>
                </c:pt>
                <c:pt idx="114">
                  <c:v>0.6</c:v>
                </c:pt>
                <c:pt idx="115">
                  <c:v>0.9</c:v>
                </c:pt>
                <c:pt idx="116">
                  <c:v>0.2</c:v>
                </c:pt>
                <c:pt idx="117">
                  <c:v>0.6</c:v>
                </c:pt>
                <c:pt idx="118">
                  <c:v>0.7</c:v>
                </c:pt>
                <c:pt idx="119">
                  <c:v>0.8</c:v>
                </c:pt>
                <c:pt idx="120">
                  <c:v>0.8</c:v>
                </c:pt>
                <c:pt idx="121">
                  <c:v>0.4</c:v>
                </c:pt>
                <c:pt idx="122">
                  <c:v>0.7</c:v>
                </c:pt>
                <c:pt idx="123">
                  <c:v>1</c:v>
                </c:pt>
                <c:pt idx="124">
                  <c:v>0.6</c:v>
                </c:pt>
                <c:pt idx="125">
                  <c:v>0.6</c:v>
                </c:pt>
                <c:pt idx="126">
                  <c:v>0.3</c:v>
                </c:pt>
                <c:pt idx="127">
                  <c:v>0.1</c:v>
                </c:pt>
                <c:pt idx="128">
                  <c:v>0.4</c:v>
                </c:pt>
                <c:pt idx="129">
                  <c:v>0.4</c:v>
                </c:pt>
                <c:pt idx="130">
                  <c:v>1.2</c:v>
                </c:pt>
                <c:pt idx="131">
                  <c:v>0.7</c:v>
                </c:pt>
                <c:pt idx="132">
                  <c:v>0.3</c:v>
                </c:pt>
                <c:pt idx="133">
                  <c:v>0.6</c:v>
                </c:pt>
                <c:pt idx="134">
                  <c:v>0.8</c:v>
                </c:pt>
                <c:pt idx="135">
                  <c:v>0.4</c:v>
                </c:pt>
                <c:pt idx="136">
                  <c:v>0.6</c:v>
                </c:pt>
                <c:pt idx="137">
                  <c:v>0.3</c:v>
                </c:pt>
                <c:pt idx="138">
                  <c:v>0.3</c:v>
                </c:pt>
                <c:pt idx="139">
                  <c:v>0.4</c:v>
                </c:pt>
                <c:pt idx="140">
                  <c:v>0.4</c:v>
                </c:pt>
                <c:pt idx="141">
                  <c:v>0.6</c:v>
                </c:pt>
                <c:pt idx="142">
                  <c:v>0.7</c:v>
                </c:pt>
                <c:pt idx="143">
                  <c:v>0.6</c:v>
                </c:pt>
                <c:pt idx="144">
                  <c:v>2.4</c:v>
                </c:pt>
                <c:pt idx="145">
                  <c:v>3.4</c:v>
                </c:pt>
                <c:pt idx="146">
                  <c:v>0.5</c:v>
                </c:pt>
                <c:pt idx="147">
                  <c:v>0.6</c:v>
                </c:pt>
                <c:pt idx="148">
                  <c:v>0.2</c:v>
                </c:pt>
                <c:pt idx="149">
                  <c:v>0.3</c:v>
                </c:pt>
                <c:pt idx="150">
                  <c:v>0.2</c:v>
                </c:pt>
                <c:pt idx="151">
                  <c:v>0.3</c:v>
                </c:pt>
                <c:pt idx="152">
                  <c:v>0.4</c:v>
                </c:pt>
                <c:pt idx="153">
                  <c:v>0.5</c:v>
                </c:pt>
                <c:pt idx="154">
                  <c:v>0.4</c:v>
                </c:pt>
                <c:pt idx="155">
                  <c:v>0.4</c:v>
                </c:pt>
                <c:pt idx="156">
                  <c:v>1.5</c:v>
                </c:pt>
                <c:pt idx="157">
                  <c:v>0.8</c:v>
                </c:pt>
                <c:pt idx="158">
                  <c:v>0.6</c:v>
                </c:pt>
                <c:pt idx="159">
                  <c:v>0.6</c:v>
                </c:pt>
                <c:pt idx="160">
                  <c:v>0.4</c:v>
                </c:pt>
                <c:pt idx="161">
                  <c:v>0.4</c:v>
                </c:pt>
                <c:pt idx="162">
                  <c:v>0.1</c:v>
                </c:pt>
              </c:numCache>
            </c:numRef>
          </c:val>
          <c:extLst>
            <c:ext xmlns:c16="http://schemas.microsoft.com/office/drawing/2014/chart" uri="{C3380CC4-5D6E-409C-BE32-E72D297353CC}">
              <c16:uniqueId val="{00000000-5436-460C-9E4F-2E71F4F1937B}"/>
            </c:ext>
          </c:extLst>
        </c:ser>
        <c:dLbls>
          <c:showLegendKey val="0"/>
          <c:showVal val="0"/>
          <c:showCatName val="0"/>
          <c:showSerName val="0"/>
          <c:showPercent val="0"/>
          <c:showBubbleSize val="0"/>
        </c:dLbls>
        <c:gapWidth val="150"/>
        <c:axId val="271254032"/>
        <c:axId val="271254424"/>
      </c:barChart>
      <c:catAx>
        <c:axId val="27125403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254424"/>
        <c:crosses val="autoZero"/>
        <c:auto val="0"/>
        <c:lblAlgn val="ctr"/>
        <c:lblOffset val="100"/>
        <c:noMultiLvlLbl val="0"/>
      </c:catAx>
      <c:valAx>
        <c:axId val="271254424"/>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125403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 Solids</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9'!$H$9</c:f>
              <c:strCache>
                <c:ptCount val="1"/>
                <c:pt idx="0">
                  <c:v>Insoluble Solids</c:v>
                </c:pt>
              </c:strCache>
            </c:strRef>
          </c:tx>
          <c:spPr>
            <a:solidFill>
              <a:schemeClr val="tx1"/>
            </a:solidFill>
          </c:spPr>
          <c:invertIfNegative val="0"/>
          <c:cat>
            <c:numRef>
              <c:f>'Air Point 9'!$B$10:$B$172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9'!$H$10:$H$172</c:f>
              <c:numCache>
                <c:formatCode>General</c:formatCode>
                <c:ptCount val="163"/>
                <c:pt idx="0">
                  <c:v>0</c:v>
                </c:pt>
                <c:pt idx="1">
                  <c:v>11.1</c:v>
                </c:pt>
                <c:pt idx="2">
                  <c:v>3.3</c:v>
                </c:pt>
                <c:pt idx="3">
                  <c:v>4.2</c:v>
                </c:pt>
                <c:pt idx="4">
                  <c:v>0.4</c:v>
                </c:pt>
                <c:pt idx="5">
                  <c:v>2.9</c:v>
                </c:pt>
                <c:pt idx="6">
                  <c:v>0.9</c:v>
                </c:pt>
                <c:pt idx="7">
                  <c:v>7.8</c:v>
                </c:pt>
                <c:pt idx="8">
                  <c:v>1.3</c:v>
                </c:pt>
                <c:pt idx="9">
                  <c:v>2</c:v>
                </c:pt>
                <c:pt idx="10">
                  <c:v>1.6</c:v>
                </c:pt>
                <c:pt idx="11">
                  <c:v>1.7</c:v>
                </c:pt>
                <c:pt idx="12">
                  <c:v>1.6</c:v>
                </c:pt>
                <c:pt idx="13">
                  <c:v>2.2999999999999998</c:v>
                </c:pt>
                <c:pt idx="14">
                  <c:v>1.6</c:v>
                </c:pt>
                <c:pt idx="15">
                  <c:v>0.6</c:v>
                </c:pt>
                <c:pt idx="16">
                  <c:v>0.8</c:v>
                </c:pt>
                <c:pt idx="17">
                  <c:v>0.6</c:v>
                </c:pt>
                <c:pt idx="18">
                  <c:v>0.6</c:v>
                </c:pt>
                <c:pt idx="19">
                  <c:v>1.9</c:v>
                </c:pt>
                <c:pt idx="20">
                  <c:v>0</c:v>
                </c:pt>
                <c:pt idx="21">
                  <c:v>2.6</c:v>
                </c:pt>
                <c:pt idx="22">
                  <c:v>2.2000000000000002</c:v>
                </c:pt>
                <c:pt idx="23">
                  <c:v>5.7</c:v>
                </c:pt>
                <c:pt idx="24">
                  <c:v>1.3</c:v>
                </c:pt>
                <c:pt idx="25">
                  <c:v>1.2</c:v>
                </c:pt>
                <c:pt idx="26">
                  <c:v>1.2</c:v>
                </c:pt>
                <c:pt idx="27">
                  <c:v>0.7</c:v>
                </c:pt>
                <c:pt idx="28">
                  <c:v>1.2</c:v>
                </c:pt>
                <c:pt idx="29">
                  <c:v>0.7</c:v>
                </c:pt>
                <c:pt idx="30">
                  <c:v>1.1000000000000001</c:v>
                </c:pt>
                <c:pt idx="31">
                  <c:v>0.8</c:v>
                </c:pt>
                <c:pt idx="32">
                  <c:v>0.8</c:v>
                </c:pt>
                <c:pt idx="33">
                  <c:v>1</c:v>
                </c:pt>
                <c:pt idx="34">
                  <c:v>1.4</c:v>
                </c:pt>
                <c:pt idx="35">
                  <c:v>1.5</c:v>
                </c:pt>
                <c:pt idx="36">
                  <c:v>2.4</c:v>
                </c:pt>
                <c:pt idx="37">
                  <c:v>0.9</c:v>
                </c:pt>
                <c:pt idx="38">
                  <c:v>3.8</c:v>
                </c:pt>
                <c:pt idx="39">
                  <c:v>1.3</c:v>
                </c:pt>
                <c:pt idx="40">
                  <c:v>0.8</c:v>
                </c:pt>
                <c:pt idx="41">
                  <c:v>0.6</c:v>
                </c:pt>
                <c:pt idx="42">
                  <c:v>0</c:v>
                </c:pt>
                <c:pt idx="43">
                  <c:v>1.1000000000000001</c:v>
                </c:pt>
                <c:pt idx="44">
                  <c:v>2.7</c:v>
                </c:pt>
                <c:pt idx="45">
                  <c:v>1.1000000000000001</c:v>
                </c:pt>
                <c:pt idx="46">
                  <c:v>3.1</c:v>
                </c:pt>
                <c:pt idx="47">
                  <c:v>1.4</c:v>
                </c:pt>
                <c:pt idx="48">
                  <c:v>6.7</c:v>
                </c:pt>
                <c:pt idx="49">
                  <c:v>0.8</c:v>
                </c:pt>
                <c:pt idx="50">
                  <c:v>3.6</c:v>
                </c:pt>
                <c:pt idx="51">
                  <c:v>1.5</c:v>
                </c:pt>
                <c:pt idx="52">
                  <c:v>0.4</c:v>
                </c:pt>
                <c:pt idx="53">
                  <c:v>3.7</c:v>
                </c:pt>
                <c:pt idx="54">
                  <c:v>5.0999999999999996</c:v>
                </c:pt>
                <c:pt idx="55">
                  <c:v>4.9000000000000004</c:v>
                </c:pt>
                <c:pt idx="56">
                  <c:v>2.1</c:v>
                </c:pt>
                <c:pt idx="57">
                  <c:v>2.8</c:v>
                </c:pt>
                <c:pt idx="58">
                  <c:v>1.4</c:v>
                </c:pt>
                <c:pt idx="59">
                  <c:v>1.6</c:v>
                </c:pt>
                <c:pt idx="60">
                  <c:v>2.2000000000000002</c:v>
                </c:pt>
                <c:pt idx="61">
                  <c:v>11.3</c:v>
                </c:pt>
                <c:pt idx="62">
                  <c:v>2.8</c:v>
                </c:pt>
                <c:pt idx="63">
                  <c:v>3.5</c:v>
                </c:pt>
                <c:pt idx="64">
                  <c:v>3.1</c:v>
                </c:pt>
                <c:pt idx="65">
                  <c:v>3</c:v>
                </c:pt>
                <c:pt idx="66">
                  <c:v>3</c:v>
                </c:pt>
                <c:pt idx="67">
                  <c:v>4</c:v>
                </c:pt>
                <c:pt idx="68">
                  <c:v>1</c:v>
                </c:pt>
                <c:pt idx="69">
                  <c:v>0.6</c:v>
                </c:pt>
                <c:pt idx="70">
                  <c:v>1.1000000000000001</c:v>
                </c:pt>
                <c:pt idx="71">
                  <c:v>1.5</c:v>
                </c:pt>
                <c:pt idx="72">
                  <c:v>1.3</c:v>
                </c:pt>
                <c:pt idx="73">
                  <c:v>1.4</c:v>
                </c:pt>
                <c:pt idx="74">
                  <c:v>2.2000000000000002</c:v>
                </c:pt>
                <c:pt idx="75">
                  <c:v>10.4</c:v>
                </c:pt>
                <c:pt idx="76">
                  <c:v>12.2</c:v>
                </c:pt>
                <c:pt idx="77">
                  <c:v>4.9000000000000004</c:v>
                </c:pt>
                <c:pt idx="78">
                  <c:v>1.9</c:v>
                </c:pt>
                <c:pt idx="79">
                  <c:v>3.9</c:v>
                </c:pt>
                <c:pt idx="80">
                  <c:v>0.5</c:v>
                </c:pt>
                <c:pt idx="81">
                  <c:v>1.7</c:v>
                </c:pt>
                <c:pt idx="82">
                  <c:v>1.2</c:v>
                </c:pt>
                <c:pt idx="83">
                  <c:v>1.2</c:v>
                </c:pt>
                <c:pt idx="84">
                  <c:v>1.4</c:v>
                </c:pt>
                <c:pt idx="85">
                  <c:v>1</c:v>
                </c:pt>
                <c:pt idx="86">
                  <c:v>1.4</c:v>
                </c:pt>
                <c:pt idx="87">
                  <c:v>1.1000000000000001</c:v>
                </c:pt>
                <c:pt idx="88">
                  <c:v>3</c:v>
                </c:pt>
                <c:pt idx="89">
                  <c:v>1.3</c:v>
                </c:pt>
                <c:pt idx="90">
                  <c:v>6.1</c:v>
                </c:pt>
                <c:pt idx="91">
                  <c:v>2.1</c:v>
                </c:pt>
                <c:pt idx="92">
                  <c:v>1.5</c:v>
                </c:pt>
                <c:pt idx="93">
                  <c:v>2.1</c:v>
                </c:pt>
                <c:pt idx="94">
                  <c:v>3.1</c:v>
                </c:pt>
                <c:pt idx="95">
                  <c:v>0.8</c:v>
                </c:pt>
                <c:pt idx="96">
                  <c:v>0.7</c:v>
                </c:pt>
                <c:pt idx="97">
                  <c:v>0.4</c:v>
                </c:pt>
                <c:pt idx="98">
                  <c:v>0.8</c:v>
                </c:pt>
                <c:pt idx="99">
                  <c:v>0.4</c:v>
                </c:pt>
                <c:pt idx="100">
                  <c:v>0.4</c:v>
                </c:pt>
                <c:pt idx="101">
                  <c:v>2.5</c:v>
                </c:pt>
                <c:pt idx="102">
                  <c:v>0.7</c:v>
                </c:pt>
                <c:pt idx="103">
                  <c:v>0.2</c:v>
                </c:pt>
                <c:pt idx="104">
                  <c:v>0.2</c:v>
                </c:pt>
                <c:pt idx="105">
                  <c:v>0.4</c:v>
                </c:pt>
                <c:pt idx="106">
                  <c:v>0.4</c:v>
                </c:pt>
                <c:pt idx="107">
                  <c:v>0.8</c:v>
                </c:pt>
                <c:pt idx="108">
                  <c:v>1.4</c:v>
                </c:pt>
                <c:pt idx="109">
                  <c:v>1</c:v>
                </c:pt>
                <c:pt idx="110">
                  <c:v>0.8</c:v>
                </c:pt>
                <c:pt idx="111">
                  <c:v>0.1</c:v>
                </c:pt>
                <c:pt idx="112">
                  <c:v>0.8</c:v>
                </c:pt>
                <c:pt idx="113">
                  <c:v>1.6</c:v>
                </c:pt>
                <c:pt idx="114">
                  <c:v>1.5</c:v>
                </c:pt>
                <c:pt idx="115">
                  <c:v>3</c:v>
                </c:pt>
                <c:pt idx="116">
                  <c:v>0.5</c:v>
                </c:pt>
                <c:pt idx="117">
                  <c:v>1.1000000000000001</c:v>
                </c:pt>
                <c:pt idx="118">
                  <c:v>1.2</c:v>
                </c:pt>
                <c:pt idx="119">
                  <c:v>1.3</c:v>
                </c:pt>
                <c:pt idx="120">
                  <c:v>1.4</c:v>
                </c:pt>
                <c:pt idx="121">
                  <c:v>0.8</c:v>
                </c:pt>
                <c:pt idx="122">
                  <c:v>1.3</c:v>
                </c:pt>
                <c:pt idx="123">
                  <c:v>2.8</c:v>
                </c:pt>
                <c:pt idx="124">
                  <c:v>1.9</c:v>
                </c:pt>
                <c:pt idx="125">
                  <c:v>1.3</c:v>
                </c:pt>
                <c:pt idx="126">
                  <c:v>0.8</c:v>
                </c:pt>
                <c:pt idx="127">
                  <c:v>0.3</c:v>
                </c:pt>
                <c:pt idx="128">
                  <c:v>0.7</c:v>
                </c:pt>
                <c:pt idx="129">
                  <c:v>0.6</c:v>
                </c:pt>
                <c:pt idx="130">
                  <c:v>2.1</c:v>
                </c:pt>
                <c:pt idx="131">
                  <c:v>1.4</c:v>
                </c:pt>
                <c:pt idx="132">
                  <c:v>1.3</c:v>
                </c:pt>
                <c:pt idx="133">
                  <c:v>1.5</c:v>
                </c:pt>
                <c:pt idx="134">
                  <c:v>1.8</c:v>
                </c:pt>
                <c:pt idx="135">
                  <c:v>0.7</c:v>
                </c:pt>
                <c:pt idx="136">
                  <c:v>0.9</c:v>
                </c:pt>
                <c:pt idx="137">
                  <c:v>0.5</c:v>
                </c:pt>
                <c:pt idx="138">
                  <c:v>0.7</c:v>
                </c:pt>
                <c:pt idx="139">
                  <c:v>0.6</c:v>
                </c:pt>
                <c:pt idx="140">
                  <c:v>0.6</c:v>
                </c:pt>
                <c:pt idx="141">
                  <c:v>0.7</c:v>
                </c:pt>
                <c:pt idx="142">
                  <c:v>2.6</c:v>
                </c:pt>
                <c:pt idx="143">
                  <c:v>1.4</c:v>
                </c:pt>
                <c:pt idx="144">
                  <c:v>7.8</c:v>
                </c:pt>
                <c:pt idx="145">
                  <c:v>1.6</c:v>
                </c:pt>
                <c:pt idx="146">
                  <c:v>0.9</c:v>
                </c:pt>
                <c:pt idx="147">
                  <c:v>0.9</c:v>
                </c:pt>
                <c:pt idx="148">
                  <c:v>0.4</c:v>
                </c:pt>
                <c:pt idx="149">
                  <c:v>0.5</c:v>
                </c:pt>
                <c:pt idx="150">
                  <c:v>0.3</c:v>
                </c:pt>
                <c:pt idx="151">
                  <c:v>1.6</c:v>
                </c:pt>
                <c:pt idx="152">
                  <c:v>0.7</c:v>
                </c:pt>
                <c:pt idx="153">
                  <c:v>0.8</c:v>
                </c:pt>
                <c:pt idx="154">
                  <c:v>0.6</c:v>
                </c:pt>
                <c:pt idx="155">
                  <c:v>0.6</c:v>
                </c:pt>
                <c:pt idx="156">
                  <c:v>2.1</c:v>
                </c:pt>
                <c:pt idx="157">
                  <c:v>1.1000000000000001</c:v>
                </c:pt>
                <c:pt idx="158">
                  <c:v>0.8</c:v>
                </c:pt>
                <c:pt idx="159">
                  <c:v>0.8</c:v>
                </c:pt>
                <c:pt idx="160">
                  <c:v>0.6</c:v>
                </c:pt>
                <c:pt idx="161">
                  <c:v>0.6</c:v>
                </c:pt>
                <c:pt idx="162">
                  <c:v>0.2</c:v>
                </c:pt>
              </c:numCache>
            </c:numRef>
          </c:val>
          <c:extLst>
            <c:ext xmlns:c16="http://schemas.microsoft.com/office/drawing/2014/chart" uri="{C3380CC4-5D6E-409C-BE32-E72D297353CC}">
              <c16:uniqueId val="{00000000-86E6-45CE-A0A5-C24A17599768}"/>
            </c:ext>
          </c:extLst>
        </c:ser>
        <c:dLbls>
          <c:showLegendKey val="0"/>
          <c:showVal val="0"/>
          <c:showCatName val="0"/>
          <c:showSerName val="0"/>
          <c:showPercent val="0"/>
          <c:showBubbleSize val="0"/>
        </c:dLbls>
        <c:gapWidth val="150"/>
        <c:axId val="271255208"/>
        <c:axId val="271255600"/>
      </c:barChart>
      <c:lineChart>
        <c:grouping val="standard"/>
        <c:varyColors val="0"/>
        <c:ser>
          <c:idx val="1"/>
          <c:order val="1"/>
          <c:tx>
            <c:strRef>
              <c:f>'Air Point 9'!$J$9</c:f>
              <c:strCache>
                <c:ptCount val="1"/>
                <c:pt idx="0">
                  <c:v>Annual Average
(Insoluble Solids)</c:v>
                </c:pt>
              </c:strCache>
            </c:strRef>
          </c:tx>
          <c:spPr>
            <a:ln>
              <a:solidFill>
                <a:schemeClr val="bg2"/>
              </a:solidFill>
            </a:ln>
          </c:spPr>
          <c:marker>
            <c:symbol val="none"/>
          </c:marker>
          <c:cat>
            <c:numRef>
              <c:f>'Air Point 9'!$B$10:$B$172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9'!$J$10:$J$172</c:f>
              <c:numCache>
                <c:formatCode>0.0</c:formatCode>
                <c:ptCount val="163"/>
                <c:pt idx="0">
                  <c:v>1.5</c:v>
                </c:pt>
                <c:pt idx="1">
                  <c:v>2.4</c:v>
                </c:pt>
                <c:pt idx="2">
                  <c:v>2.5090909090909088</c:v>
                </c:pt>
                <c:pt idx="3">
                  <c:v>2.7818181818181817</c:v>
                </c:pt>
                <c:pt idx="4">
                  <c:v>2.6727272727272724</c:v>
                </c:pt>
                <c:pt idx="5">
                  <c:v>2.8818181818181814</c:v>
                </c:pt>
                <c:pt idx="6">
                  <c:v>2.9090909090909083</c:v>
                </c:pt>
                <c:pt idx="7">
                  <c:v>3.5999999999999996</c:v>
                </c:pt>
                <c:pt idx="8">
                  <c:v>3.6636363636363627</c:v>
                </c:pt>
                <c:pt idx="9">
                  <c:v>3.7545454545454535</c:v>
                </c:pt>
                <c:pt idx="10">
                  <c:v>3.4181818181818175</c:v>
                </c:pt>
                <c:pt idx="11">
                  <c:v>3.3818181818181814</c:v>
                </c:pt>
                <c:pt idx="12">
                  <c:v>3.2333333333333329</c:v>
                </c:pt>
                <c:pt idx="13">
                  <c:v>2.5000000000000004</c:v>
                </c:pt>
                <c:pt idx="14">
                  <c:v>2.3583333333333338</c:v>
                </c:pt>
                <c:pt idx="15">
                  <c:v>2.058333333333334</c:v>
                </c:pt>
                <c:pt idx="16">
                  <c:v>2.0916666666666672</c:v>
                </c:pt>
                <c:pt idx="17">
                  <c:v>1.9000000000000004</c:v>
                </c:pt>
                <c:pt idx="18">
                  <c:v>1.8750000000000002</c:v>
                </c:pt>
                <c:pt idx="19">
                  <c:v>1.3833333333333331</c:v>
                </c:pt>
                <c:pt idx="20">
                  <c:v>1.3909090909090909</c:v>
                </c:pt>
                <c:pt idx="21">
                  <c:v>1.4454545454545455</c:v>
                </c:pt>
                <c:pt idx="22">
                  <c:v>1.5</c:v>
                </c:pt>
                <c:pt idx="23">
                  <c:v>1.8636363636363635</c:v>
                </c:pt>
                <c:pt idx="24">
                  <c:v>1.8363636363636362</c:v>
                </c:pt>
                <c:pt idx="25">
                  <c:v>1.7363636363636361</c:v>
                </c:pt>
                <c:pt idx="26">
                  <c:v>1.7</c:v>
                </c:pt>
                <c:pt idx="27">
                  <c:v>1.7090909090909088</c:v>
                </c:pt>
                <c:pt idx="28">
                  <c:v>1.7454545454545454</c:v>
                </c:pt>
                <c:pt idx="29">
                  <c:v>1.7545454545454542</c:v>
                </c:pt>
                <c:pt idx="30">
                  <c:v>1.8</c:v>
                </c:pt>
                <c:pt idx="31">
                  <c:v>1.7</c:v>
                </c:pt>
                <c:pt idx="32">
                  <c:v>1.625</c:v>
                </c:pt>
                <c:pt idx="33">
                  <c:v>1.4916666666666665</c:v>
                </c:pt>
                <c:pt idx="34">
                  <c:v>1.4249999999999998</c:v>
                </c:pt>
                <c:pt idx="35">
                  <c:v>1.0750000000000002</c:v>
                </c:pt>
                <c:pt idx="36">
                  <c:v>1.1666666666666667</c:v>
                </c:pt>
                <c:pt idx="37">
                  <c:v>1.1416666666666668</c:v>
                </c:pt>
                <c:pt idx="38">
                  <c:v>1.3583333333333334</c:v>
                </c:pt>
                <c:pt idx="39">
                  <c:v>1.4083333333333334</c:v>
                </c:pt>
                <c:pt idx="40">
                  <c:v>1.3750000000000002</c:v>
                </c:pt>
                <c:pt idx="41">
                  <c:v>1.3666666666666669</c:v>
                </c:pt>
                <c:pt idx="42">
                  <c:v>1.3909090909090911</c:v>
                </c:pt>
                <c:pt idx="43">
                  <c:v>1.4181818181818182</c:v>
                </c:pt>
                <c:pt idx="44">
                  <c:v>1.5909090909090908</c:v>
                </c:pt>
                <c:pt idx="45">
                  <c:v>1.6</c:v>
                </c:pt>
                <c:pt idx="46">
                  <c:v>1.7545454545454549</c:v>
                </c:pt>
                <c:pt idx="47">
                  <c:v>1.7454545454545454</c:v>
                </c:pt>
                <c:pt idx="48">
                  <c:v>2.1363636363636362</c:v>
                </c:pt>
                <c:pt idx="49">
                  <c:v>2.1272727272727274</c:v>
                </c:pt>
                <c:pt idx="50">
                  <c:v>2.1090909090909093</c:v>
                </c:pt>
                <c:pt idx="51">
                  <c:v>2.1272727272727274</c:v>
                </c:pt>
                <c:pt idx="52">
                  <c:v>2.0909090909090908</c:v>
                </c:pt>
                <c:pt idx="53">
                  <c:v>2.372727272727273</c:v>
                </c:pt>
                <c:pt idx="54">
                  <c:v>2.6</c:v>
                </c:pt>
                <c:pt idx="55">
                  <c:v>2.9166666666666665</c:v>
                </c:pt>
                <c:pt idx="56">
                  <c:v>2.8666666666666667</c:v>
                </c:pt>
                <c:pt idx="57">
                  <c:v>3.0083333333333329</c:v>
                </c:pt>
                <c:pt idx="58">
                  <c:v>2.8666666666666667</c:v>
                </c:pt>
                <c:pt idx="59">
                  <c:v>2.8833333333333333</c:v>
                </c:pt>
                <c:pt idx="60">
                  <c:v>2.5083333333333333</c:v>
                </c:pt>
                <c:pt idx="61">
                  <c:v>3.3833333333333333</c:v>
                </c:pt>
                <c:pt idx="62">
                  <c:v>3.3166666666666664</c:v>
                </c:pt>
                <c:pt idx="63">
                  <c:v>3.4833333333333329</c:v>
                </c:pt>
                <c:pt idx="64">
                  <c:v>3.7083333333333335</c:v>
                </c:pt>
                <c:pt idx="65">
                  <c:v>3.65</c:v>
                </c:pt>
                <c:pt idx="66">
                  <c:v>3.4750000000000001</c:v>
                </c:pt>
                <c:pt idx="67">
                  <c:v>3.4000000000000004</c:v>
                </c:pt>
                <c:pt idx="68">
                  <c:v>3.3083333333333336</c:v>
                </c:pt>
                <c:pt idx="69">
                  <c:v>3.1250000000000004</c:v>
                </c:pt>
                <c:pt idx="70">
                  <c:v>3.1</c:v>
                </c:pt>
                <c:pt idx="71">
                  <c:v>3.0916666666666672</c:v>
                </c:pt>
                <c:pt idx="72">
                  <c:v>3.0166666666666671</c:v>
                </c:pt>
                <c:pt idx="73">
                  <c:v>2.1916666666666669</c:v>
                </c:pt>
                <c:pt idx="74">
                  <c:v>2.1416666666666671</c:v>
                </c:pt>
                <c:pt idx="75">
                  <c:v>2.7166666666666663</c:v>
                </c:pt>
                <c:pt idx="76">
                  <c:v>3.4750000000000001</c:v>
                </c:pt>
                <c:pt idx="77">
                  <c:v>3.6333333333333333</c:v>
                </c:pt>
                <c:pt idx="78">
                  <c:v>3.5416666666666665</c:v>
                </c:pt>
                <c:pt idx="79">
                  <c:v>3.5333333333333332</c:v>
                </c:pt>
                <c:pt idx="80">
                  <c:v>3.4916666666666667</c:v>
                </c:pt>
                <c:pt idx="81">
                  <c:v>3.5833333333333335</c:v>
                </c:pt>
                <c:pt idx="82">
                  <c:v>3.5916666666666668</c:v>
                </c:pt>
                <c:pt idx="83">
                  <c:v>3.5666666666666669</c:v>
                </c:pt>
                <c:pt idx="84">
                  <c:v>3.5750000000000006</c:v>
                </c:pt>
                <c:pt idx="85">
                  <c:v>3.5416666666666674</c:v>
                </c:pt>
                <c:pt idx="86">
                  <c:v>3.4750000000000001</c:v>
                </c:pt>
                <c:pt idx="87">
                  <c:v>2.6999999999999993</c:v>
                </c:pt>
                <c:pt idx="88">
                  <c:v>1.9333333333333333</c:v>
                </c:pt>
                <c:pt idx="89">
                  <c:v>1.6333333333333331</c:v>
                </c:pt>
                <c:pt idx="90">
                  <c:v>1.9833333333333332</c:v>
                </c:pt>
                <c:pt idx="91">
                  <c:v>1.8333333333333333</c:v>
                </c:pt>
                <c:pt idx="92">
                  <c:v>1.9166666666666667</c:v>
                </c:pt>
                <c:pt idx="93">
                  <c:v>1.9500000000000002</c:v>
                </c:pt>
                <c:pt idx="94">
                  <c:v>2.1083333333333338</c:v>
                </c:pt>
                <c:pt idx="95">
                  <c:v>2.0750000000000006</c:v>
                </c:pt>
                <c:pt idx="96">
                  <c:v>2.0166666666666671</c:v>
                </c:pt>
                <c:pt idx="97">
                  <c:v>1.9666666666666668</c:v>
                </c:pt>
                <c:pt idx="98">
                  <c:v>1.9166666666666667</c:v>
                </c:pt>
                <c:pt idx="99">
                  <c:v>1.8583333333333332</c:v>
                </c:pt>
                <c:pt idx="100">
                  <c:v>1.6416666666666664</c:v>
                </c:pt>
                <c:pt idx="101">
                  <c:v>1.7416666666666663</c:v>
                </c:pt>
                <c:pt idx="102">
                  <c:v>1.2916666666666667</c:v>
                </c:pt>
                <c:pt idx="103">
                  <c:v>1.1333333333333333</c:v>
                </c:pt>
                <c:pt idx="104">
                  <c:v>1.0249999999999999</c:v>
                </c:pt>
                <c:pt idx="105">
                  <c:v>0.8833333333333333</c:v>
                </c:pt>
                <c:pt idx="106">
                  <c:v>0.65833333333333344</c:v>
                </c:pt>
                <c:pt idx="107">
                  <c:v>0.65833333333333344</c:v>
                </c:pt>
                <c:pt idx="108">
                  <c:v>0.71666666666666679</c:v>
                </c:pt>
                <c:pt idx="109">
                  <c:v>0.76666666666666672</c:v>
                </c:pt>
                <c:pt idx="110">
                  <c:v>0.76666666666666672</c:v>
                </c:pt>
                <c:pt idx="111">
                  <c:v>0.7416666666666667</c:v>
                </c:pt>
                <c:pt idx="112">
                  <c:v>0.77500000000000024</c:v>
                </c:pt>
                <c:pt idx="113">
                  <c:v>0.69999999999999984</c:v>
                </c:pt>
                <c:pt idx="114">
                  <c:v>0.76666666666666661</c:v>
                </c:pt>
                <c:pt idx="115">
                  <c:v>1</c:v>
                </c:pt>
                <c:pt idx="116">
                  <c:v>1.0249999999999999</c:v>
                </c:pt>
                <c:pt idx="117">
                  <c:v>1.0833333333333333</c:v>
                </c:pt>
                <c:pt idx="118">
                  <c:v>1.1499999999999999</c:v>
                </c:pt>
                <c:pt idx="119">
                  <c:v>1.1916666666666667</c:v>
                </c:pt>
                <c:pt idx="120">
                  <c:v>1.1916666666666667</c:v>
                </c:pt>
                <c:pt idx="121">
                  <c:v>1.175</c:v>
                </c:pt>
                <c:pt idx="122">
                  <c:v>1.2166666666666668</c:v>
                </c:pt>
                <c:pt idx="123">
                  <c:v>1.4416666666666667</c:v>
                </c:pt>
                <c:pt idx="124">
                  <c:v>1.5333333333333332</c:v>
                </c:pt>
                <c:pt idx="125">
                  <c:v>1.5083333333333335</c:v>
                </c:pt>
                <c:pt idx="126">
                  <c:v>1.4500000000000002</c:v>
                </c:pt>
                <c:pt idx="127">
                  <c:v>1.2250000000000001</c:v>
                </c:pt>
                <c:pt idx="128">
                  <c:v>1.2416666666666667</c:v>
                </c:pt>
                <c:pt idx="129">
                  <c:v>1.2000000000000002</c:v>
                </c:pt>
                <c:pt idx="130">
                  <c:v>1.2750000000000001</c:v>
                </c:pt>
                <c:pt idx="131">
                  <c:v>1.2833333333333334</c:v>
                </c:pt>
                <c:pt idx="132">
                  <c:v>1.2750000000000001</c:v>
                </c:pt>
                <c:pt idx="133">
                  <c:v>1.3333333333333333</c:v>
                </c:pt>
                <c:pt idx="134">
                  <c:v>1.375</c:v>
                </c:pt>
                <c:pt idx="135">
                  <c:v>1.2</c:v>
                </c:pt>
                <c:pt idx="136">
                  <c:v>1.1166666666666667</c:v>
                </c:pt>
                <c:pt idx="137">
                  <c:v>1.05</c:v>
                </c:pt>
                <c:pt idx="138">
                  <c:v>1.0416666666666665</c:v>
                </c:pt>
                <c:pt idx="139">
                  <c:v>1.0666666666666667</c:v>
                </c:pt>
                <c:pt idx="140">
                  <c:v>1.0583333333333331</c:v>
                </c:pt>
                <c:pt idx="141">
                  <c:v>1.0666666666666664</c:v>
                </c:pt>
                <c:pt idx="142">
                  <c:v>1.1083333333333332</c:v>
                </c:pt>
                <c:pt idx="143">
                  <c:v>1.1083333333333332</c:v>
                </c:pt>
                <c:pt idx="144">
                  <c:v>1.6500000000000001</c:v>
                </c:pt>
                <c:pt idx="145">
                  <c:v>1.6583333333333334</c:v>
                </c:pt>
                <c:pt idx="146">
                  <c:v>1.5833333333333333</c:v>
                </c:pt>
                <c:pt idx="147">
                  <c:v>1.5999999999999999</c:v>
                </c:pt>
                <c:pt idx="148">
                  <c:v>1.5583333333333329</c:v>
                </c:pt>
                <c:pt idx="149">
                  <c:v>1.5583333333333329</c:v>
                </c:pt>
                <c:pt idx="150">
                  <c:v>1.5249999999999997</c:v>
                </c:pt>
                <c:pt idx="151">
                  <c:v>1.6083333333333334</c:v>
                </c:pt>
                <c:pt idx="152">
                  <c:v>1.6166666666666669</c:v>
                </c:pt>
                <c:pt idx="153">
                  <c:v>1.6250000000000002</c:v>
                </c:pt>
                <c:pt idx="154">
                  <c:v>1.4583333333333337</c:v>
                </c:pt>
                <c:pt idx="155">
                  <c:v>1.3916666666666668</c:v>
                </c:pt>
                <c:pt idx="156">
                  <c:v>0.91666666666666652</c:v>
                </c:pt>
                <c:pt idx="157">
                  <c:v>0.87499999999999989</c:v>
                </c:pt>
                <c:pt idx="158">
                  <c:v>0.8666666666666667</c:v>
                </c:pt>
                <c:pt idx="159">
                  <c:v>0.85833333333333339</c:v>
                </c:pt>
                <c:pt idx="160">
                  <c:v>0.875</c:v>
                </c:pt>
                <c:pt idx="161">
                  <c:v>0.8833333333333333</c:v>
                </c:pt>
                <c:pt idx="162">
                  <c:v>0.875</c:v>
                </c:pt>
              </c:numCache>
            </c:numRef>
          </c:val>
          <c:smooth val="0"/>
          <c:extLst>
            <c:ext xmlns:c16="http://schemas.microsoft.com/office/drawing/2014/chart" uri="{C3380CC4-5D6E-409C-BE32-E72D297353CC}">
              <c16:uniqueId val="{00000001-86E6-45CE-A0A5-C24A17599768}"/>
            </c:ext>
          </c:extLst>
        </c:ser>
        <c:ser>
          <c:idx val="2"/>
          <c:order val="2"/>
          <c:tx>
            <c:strRef>
              <c:f>'Air Point 9'!$K$9</c:f>
              <c:strCache>
                <c:ptCount val="1"/>
                <c:pt idx="0">
                  <c:v>Amenity Goal
(Insoluble Solids Annual Average)</c:v>
                </c:pt>
              </c:strCache>
            </c:strRef>
          </c:tx>
          <c:spPr>
            <a:ln>
              <a:solidFill>
                <a:schemeClr val="accent5"/>
              </a:solidFill>
            </a:ln>
          </c:spPr>
          <c:marker>
            <c:symbol val="none"/>
          </c:marker>
          <c:cat>
            <c:numRef>
              <c:f>'Air Point 9'!$B$10:$B$172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9'!$K$10:$K$172</c:f>
              <c:numCache>
                <c:formatCode>0</c:formatCode>
                <c:ptCount val="16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numCache>
            </c:numRef>
          </c:val>
          <c:smooth val="0"/>
          <c:extLst>
            <c:ext xmlns:c16="http://schemas.microsoft.com/office/drawing/2014/chart" uri="{C3380CC4-5D6E-409C-BE32-E72D297353CC}">
              <c16:uniqueId val="{00000002-86E6-45CE-A0A5-C24A17599768}"/>
            </c:ext>
          </c:extLst>
        </c:ser>
        <c:dLbls>
          <c:showLegendKey val="0"/>
          <c:showVal val="0"/>
          <c:showCatName val="0"/>
          <c:showSerName val="0"/>
          <c:showPercent val="0"/>
          <c:showBubbleSize val="0"/>
        </c:dLbls>
        <c:marker val="1"/>
        <c:smooth val="0"/>
        <c:axId val="271255208"/>
        <c:axId val="271255600"/>
      </c:lineChart>
      <c:catAx>
        <c:axId val="27125520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255600"/>
        <c:crosses val="autoZero"/>
        <c:auto val="0"/>
        <c:lblAlgn val="ctr"/>
        <c:lblOffset val="100"/>
        <c:noMultiLvlLbl val="0"/>
      </c:catAx>
      <c:valAx>
        <c:axId val="271255600"/>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125520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Ni</a:t>
            </a:r>
          </a:p>
        </c:rich>
      </c:tx>
      <c:layout>
        <c:manualLayout>
          <c:xMode val="edge"/>
          <c:yMode val="edge"/>
          <c:x val="1.4932859086757446E-2"/>
          <c:y val="2.0240360926541037E-2"/>
        </c:manualLayout>
      </c:layout>
      <c:overlay val="0"/>
    </c:title>
    <c:autoTitleDeleted val="0"/>
    <c:plotArea>
      <c:layout/>
      <c:barChart>
        <c:barDir val="col"/>
        <c:grouping val="clustered"/>
        <c:varyColors val="0"/>
        <c:ser>
          <c:idx val="0"/>
          <c:order val="0"/>
          <c:tx>
            <c:strRef>
              <c:f>'Water Quality - LDP5'!$Q$8</c:f>
              <c:strCache>
                <c:ptCount val="1"/>
                <c:pt idx="0">
                  <c:v>Ni
(mg/L)</c:v>
                </c:pt>
              </c:strCache>
            </c:strRef>
          </c:tx>
          <c:spPr>
            <a:solidFill>
              <a:schemeClr val="tx1"/>
            </a:solidFill>
          </c:spPr>
          <c:invertIfNegative val="0"/>
          <c:cat>
            <c:numRef>
              <c:f>'Water Quality - LDP5'!$B$9:$B$172</c:f>
              <c:numCache>
                <c:formatCode>m/d/yyyy</c:formatCode>
                <c:ptCount val="164"/>
                <c:pt idx="0">
                  <c:v>41003</c:v>
                </c:pt>
                <c:pt idx="1">
                  <c:v>41017</c:v>
                </c:pt>
                <c:pt idx="2">
                  <c:v>41031</c:v>
                </c:pt>
                <c:pt idx="3">
                  <c:v>41045</c:v>
                </c:pt>
                <c:pt idx="4">
                  <c:v>41059</c:v>
                </c:pt>
                <c:pt idx="5">
                  <c:v>41073</c:v>
                </c:pt>
                <c:pt idx="6">
                  <c:v>41087</c:v>
                </c:pt>
                <c:pt idx="7">
                  <c:v>41101</c:v>
                </c:pt>
                <c:pt idx="8">
                  <c:v>41115</c:v>
                </c:pt>
                <c:pt idx="9">
                  <c:v>41129</c:v>
                </c:pt>
                <c:pt idx="10">
                  <c:v>41143</c:v>
                </c:pt>
                <c:pt idx="11">
                  <c:v>41157</c:v>
                </c:pt>
                <c:pt idx="12">
                  <c:v>41171</c:v>
                </c:pt>
                <c:pt idx="13">
                  <c:v>41185</c:v>
                </c:pt>
                <c:pt idx="14">
                  <c:v>41199</c:v>
                </c:pt>
                <c:pt idx="15">
                  <c:v>41213</c:v>
                </c:pt>
                <c:pt idx="16">
                  <c:v>41227</c:v>
                </c:pt>
                <c:pt idx="17">
                  <c:v>41241</c:v>
                </c:pt>
                <c:pt idx="18">
                  <c:v>41255</c:v>
                </c:pt>
                <c:pt idx="19">
                  <c:v>41267</c:v>
                </c:pt>
                <c:pt idx="20">
                  <c:v>41281</c:v>
                </c:pt>
                <c:pt idx="21">
                  <c:v>41292</c:v>
                </c:pt>
                <c:pt idx="22">
                  <c:v>41304</c:v>
                </c:pt>
                <c:pt idx="23">
                  <c:v>41318</c:v>
                </c:pt>
                <c:pt idx="24">
                  <c:v>41332</c:v>
                </c:pt>
                <c:pt idx="25">
                  <c:v>41346</c:v>
                </c:pt>
                <c:pt idx="26">
                  <c:v>41360</c:v>
                </c:pt>
                <c:pt idx="27">
                  <c:v>41374</c:v>
                </c:pt>
                <c:pt idx="28">
                  <c:v>41388</c:v>
                </c:pt>
                <c:pt idx="29">
                  <c:v>41402</c:v>
                </c:pt>
                <c:pt idx="30">
                  <c:v>41416</c:v>
                </c:pt>
                <c:pt idx="31">
                  <c:v>41430</c:v>
                </c:pt>
                <c:pt idx="32">
                  <c:v>41444</c:v>
                </c:pt>
                <c:pt idx="33">
                  <c:v>41458</c:v>
                </c:pt>
                <c:pt idx="34">
                  <c:v>41472</c:v>
                </c:pt>
                <c:pt idx="35">
                  <c:v>41485</c:v>
                </c:pt>
                <c:pt idx="36">
                  <c:v>41488</c:v>
                </c:pt>
                <c:pt idx="37">
                  <c:v>41502</c:v>
                </c:pt>
                <c:pt idx="38">
                  <c:v>41516</c:v>
                </c:pt>
                <c:pt idx="39">
                  <c:v>41530</c:v>
                </c:pt>
                <c:pt idx="40">
                  <c:v>41544</c:v>
                </c:pt>
                <c:pt idx="41">
                  <c:v>41558</c:v>
                </c:pt>
                <c:pt idx="42">
                  <c:v>41572</c:v>
                </c:pt>
                <c:pt idx="43">
                  <c:v>41586</c:v>
                </c:pt>
                <c:pt idx="44">
                  <c:v>41600</c:v>
                </c:pt>
                <c:pt idx="45">
                  <c:v>41614</c:v>
                </c:pt>
                <c:pt idx="46">
                  <c:v>41628</c:v>
                </c:pt>
                <c:pt idx="47">
                  <c:v>41642</c:v>
                </c:pt>
                <c:pt idx="48">
                  <c:v>41656</c:v>
                </c:pt>
                <c:pt idx="49">
                  <c:v>41670</c:v>
                </c:pt>
                <c:pt idx="50">
                  <c:v>41684</c:v>
                </c:pt>
                <c:pt idx="51">
                  <c:v>41698</c:v>
                </c:pt>
                <c:pt idx="52">
                  <c:v>41712</c:v>
                </c:pt>
                <c:pt idx="53">
                  <c:v>41726</c:v>
                </c:pt>
                <c:pt idx="54">
                  <c:v>41740</c:v>
                </c:pt>
                <c:pt idx="55">
                  <c:v>41752</c:v>
                </c:pt>
                <c:pt idx="56">
                  <c:v>41761</c:v>
                </c:pt>
                <c:pt idx="57">
                  <c:v>41775</c:v>
                </c:pt>
                <c:pt idx="58">
                  <c:v>41789</c:v>
                </c:pt>
                <c:pt idx="59">
                  <c:v>41803</c:v>
                </c:pt>
                <c:pt idx="60">
                  <c:v>41817</c:v>
                </c:pt>
                <c:pt idx="61">
                  <c:v>41843</c:v>
                </c:pt>
                <c:pt idx="62">
                  <c:v>41863</c:v>
                </c:pt>
                <c:pt idx="63">
                  <c:v>41884</c:v>
                </c:pt>
                <c:pt idx="64">
                  <c:v>41914</c:v>
                </c:pt>
                <c:pt idx="65">
                  <c:v>41946</c:v>
                </c:pt>
                <c:pt idx="66">
                  <c:v>41974</c:v>
                </c:pt>
                <c:pt idx="67">
                  <c:v>42009</c:v>
                </c:pt>
                <c:pt idx="68">
                  <c:v>42037</c:v>
                </c:pt>
                <c:pt idx="69">
                  <c:v>42066</c:v>
                </c:pt>
                <c:pt idx="70">
                  <c:v>42107</c:v>
                </c:pt>
                <c:pt idx="71">
                  <c:v>42130</c:v>
                </c:pt>
                <c:pt idx="72">
                  <c:v>42165</c:v>
                </c:pt>
                <c:pt idx="73">
                  <c:v>42208</c:v>
                </c:pt>
                <c:pt idx="74">
                  <c:v>42234</c:v>
                </c:pt>
                <c:pt idx="75">
                  <c:v>42263</c:v>
                </c:pt>
                <c:pt idx="76">
                  <c:v>42293</c:v>
                </c:pt>
                <c:pt idx="77">
                  <c:v>42327</c:v>
                </c:pt>
                <c:pt idx="78">
                  <c:v>42339</c:v>
                </c:pt>
                <c:pt idx="79">
                  <c:v>42380</c:v>
                </c:pt>
                <c:pt idx="80">
                  <c:v>42422</c:v>
                </c:pt>
                <c:pt idx="81">
                  <c:v>42445</c:v>
                </c:pt>
                <c:pt idx="82">
                  <c:v>42467</c:v>
                </c:pt>
                <c:pt idx="83">
                  <c:v>42507</c:v>
                </c:pt>
                <c:pt idx="84">
                  <c:v>42528</c:v>
                </c:pt>
                <c:pt idx="85">
                  <c:v>42571</c:v>
                </c:pt>
                <c:pt idx="86">
                  <c:v>42591</c:v>
                </c:pt>
                <c:pt idx="87">
                  <c:v>42619</c:v>
                </c:pt>
                <c:pt idx="88">
                  <c:v>42656</c:v>
                </c:pt>
                <c:pt idx="89">
                  <c:v>42677</c:v>
                </c:pt>
                <c:pt idx="90">
                  <c:v>42718</c:v>
                </c:pt>
                <c:pt idx="91">
                  <c:v>42747</c:v>
                </c:pt>
                <c:pt idx="92">
                  <c:v>42782</c:v>
                </c:pt>
                <c:pt idx="93">
                  <c:v>42810</c:v>
                </c:pt>
                <c:pt idx="94">
                  <c:v>42829</c:v>
                </c:pt>
                <c:pt idx="95">
                  <c:v>42873</c:v>
                </c:pt>
                <c:pt idx="96">
                  <c:v>42900</c:v>
                </c:pt>
                <c:pt idx="97">
                  <c:v>42936</c:v>
                </c:pt>
                <c:pt idx="98">
                  <c:v>42950</c:v>
                </c:pt>
                <c:pt idx="99">
                  <c:v>42982</c:v>
                </c:pt>
                <c:pt idx="100">
                  <c:v>43006</c:v>
                </c:pt>
                <c:pt idx="101">
                  <c:v>43017</c:v>
                </c:pt>
                <c:pt idx="102">
                  <c:v>43053</c:v>
                </c:pt>
                <c:pt idx="103">
                  <c:v>43090</c:v>
                </c:pt>
                <c:pt idx="104">
                  <c:v>43110</c:v>
                </c:pt>
                <c:pt idx="105">
                  <c:v>43137</c:v>
                </c:pt>
                <c:pt idx="106">
                  <c:v>43165</c:v>
                </c:pt>
                <c:pt idx="107">
                  <c:v>43201</c:v>
                </c:pt>
                <c:pt idx="108">
                  <c:v>43234</c:v>
                </c:pt>
                <c:pt idx="109">
                  <c:v>43257</c:v>
                </c:pt>
                <c:pt idx="110">
                  <c:v>43297</c:v>
                </c:pt>
                <c:pt idx="111">
                  <c:v>43299</c:v>
                </c:pt>
                <c:pt idx="112">
                  <c:v>43332</c:v>
                </c:pt>
                <c:pt idx="113">
                  <c:v>43357</c:v>
                </c:pt>
                <c:pt idx="114">
                  <c:v>43378</c:v>
                </c:pt>
                <c:pt idx="115">
                  <c:v>43427</c:v>
                </c:pt>
                <c:pt idx="116">
                  <c:v>43447</c:v>
                </c:pt>
                <c:pt idx="117">
                  <c:v>43474</c:v>
                </c:pt>
                <c:pt idx="118">
                  <c:v>43518</c:v>
                </c:pt>
                <c:pt idx="119">
                  <c:v>43531</c:v>
                </c:pt>
                <c:pt idx="120">
                  <c:v>43566</c:v>
                </c:pt>
                <c:pt idx="121">
                  <c:v>43588</c:v>
                </c:pt>
                <c:pt idx="122">
                  <c:v>43619</c:v>
                </c:pt>
                <c:pt idx="123">
                  <c:v>43648</c:v>
                </c:pt>
                <c:pt idx="124">
                  <c:v>43678</c:v>
                </c:pt>
                <c:pt idx="125">
                  <c:v>43710</c:v>
                </c:pt>
                <c:pt idx="126">
                  <c:v>43741</c:v>
                </c:pt>
                <c:pt idx="127">
                  <c:v>43770</c:v>
                </c:pt>
                <c:pt idx="128">
                  <c:v>43805</c:v>
                </c:pt>
                <c:pt idx="129">
                  <c:v>43836</c:v>
                </c:pt>
                <c:pt idx="130">
                  <c:v>43881</c:v>
                </c:pt>
                <c:pt idx="131">
                  <c:v>43910</c:v>
                </c:pt>
                <c:pt idx="132">
                  <c:v>43938</c:v>
                </c:pt>
                <c:pt idx="133">
                  <c:v>43971</c:v>
                </c:pt>
                <c:pt idx="134">
                  <c:v>44007</c:v>
                </c:pt>
                <c:pt idx="135">
                  <c:v>44029</c:v>
                </c:pt>
                <c:pt idx="136">
                  <c:v>44070</c:v>
                </c:pt>
                <c:pt idx="137">
                  <c:v>44098</c:v>
                </c:pt>
                <c:pt idx="138">
                  <c:v>44126</c:v>
                </c:pt>
                <c:pt idx="139">
                  <c:v>44151</c:v>
                </c:pt>
                <c:pt idx="140">
                  <c:v>44182</c:v>
                </c:pt>
                <c:pt idx="141">
                  <c:v>44208</c:v>
                </c:pt>
                <c:pt idx="142">
                  <c:v>44245</c:v>
                </c:pt>
                <c:pt idx="143">
                  <c:v>44272</c:v>
                </c:pt>
                <c:pt idx="144">
                  <c:v>44300</c:v>
                </c:pt>
                <c:pt idx="145">
                  <c:v>44329</c:v>
                </c:pt>
                <c:pt idx="146">
                  <c:v>44375</c:v>
                </c:pt>
                <c:pt idx="147">
                  <c:v>44397</c:v>
                </c:pt>
                <c:pt idx="148">
                  <c:v>44420</c:v>
                </c:pt>
                <c:pt idx="149">
                  <c:v>44453</c:v>
                </c:pt>
                <c:pt idx="150">
                  <c:v>44491</c:v>
                </c:pt>
                <c:pt idx="151">
                  <c:v>44515</c:v>
                </c:pt>
                <c:pt idx="152">
                  <c:v>44544</c:v>
                </c:pt>
                <c:pt idx="153">
                  <c:v>44578</c:v>
                </c:pt>
                <c:pt idx="154">
                  <c:v>44606</c:v>
                </c:pt>
                <c:pt idx="155">
                  <c:v>44634</c:v>
                </c:pt>
                <c:pt idx="156">
                  <c:v>44672</c:v>
                </c:pt>
                <c:pt idx="157">
                  <c:v>44700</c:v>
                </c:pt>
                <c:pt idx="158">
                  <c:v>44728</c:v>
                </c:pt>
                <c:pt idx="159">
                  <c:v>44762</c:v>
                </c:pt>
                <c:pt idx="160">
                  <c:v>44799</c:v>
                </c:pt>
                <c:pt idx="161">
                  <c:v>44827</c:v>
                </c:pt>
                <c:pt idx="162">
                  <c:v>44853</c:v>
                </c:pt>
                <c:pt idx="163">
                  <c:v>44883</c:v>
                </c:pt>
              </c:numCache>
            </c:numRef>
          </c:cat>
          <c:val>
            <c:numRef>
              <c:f>'Water Quality - LDP5'!$Q$9:$Q$172</c:f>
              <c:numCache>
                <c:formatCode>General</c:formatCode>
                <c:ptCount val="164"/>
                <c:pt idx="0">
                  <c:v>5.0000000000000001E-3</c:v>
                </c:pt>
                <c:pt idx="1">
                  <c:v>8.9999999999999993E-3</c:v>
                </c:pt>
                <c:pt idx="2">
                  <c:v>0.01</c:v>
                </c:pt>
                <c:pt idx="3">
                  <c:v>0.01</c:v>
                </c:pt>
                <c:pt idx="4">
                  <c:v>1.0999999999999999E-2</c:v>
                </c:pt>
                <c:pt idx="5">
                  <c:v>0.01</c:v>
                </c:pt>
                <c:pt idx="6">
                  <c:v>1.2999999999999999E-2</c:v>
                </c:pt>
                <c:pt idx="7">
                  <c:v>0.01</c:v>
                </c:pt>
                <c:pt idx="8">
                  <c:v>1.0999999999999999E-2</c:v>
                </c:pt>
                <c:pt idx="9">
                  <c:v>1.0999999999999999E-2</c:v>
                </c:pt>
                <c:pt idx="10">
                  <c:v>0.01</c:v>
                </c:pt>
                <c:pt idx="11">
                  <c:v>1.2E-2</c:v>
                </c:pt>
                <c:pt idx="12">
                  <c:v>0.01</c:v>
                </c:pt>
                <c:pt idx="13">
                  <c:v>0.01</c:v>
                </c:pt>
                <c:pt idx="14">
                  <c:v>8.9999999999999993E-3</c:v>
                </c:pt>
                <c:pt idx="15">
                  <c:v>0.01</c:v>
                </c:pt>
                <c:pt idx="16">
                  <c:v>0.01</c:v>
                </c:pt>
                <c:pt idx="17">
                  <c:v>0.01</c:v>
                </c:pt>
                <c:pt idx="18">
                  <c:v>1.2E-2</c:v>
                </c:pt>
                <c:pt idx="19">
                  <c:v>1.2E-2</c:v>
                </c:pt>
                <c:pt idx="20">
                  <c:v>1.2999999999999999E-2</c:v>
                </c:pt>
                <c:pt idx="21">
                  <c:v>1.2E-2</c:v>
                </c:pt>
                <c:pt idx="22">
                  <c:v>0.01</c:v>
                </c:pt>
                <c:pt idx="23">
                  <c:v>1.2E-2</c:v>
                </c:pt>
                <c:pt idx="24">
                  <c:v>1.4E-2</c:v>
                </c:pt>
                <c:pt idx="25">
                  <c:v>1.2E-2</c:v>
                </c:pt>
                <c:pt idx="26">
                  <c:v>8.9999999999999993E-3</c:v>
                </c:pt>
                <c:pt idx="27">
                  <c:v>1.2E-2</c:v>
                </c:pt>
                <c:pt idx="28">
                  <c:v>8.9999999999999993E-3</c:v>
                </c:pt>
                <c:pt idx="29">
                  <c:v>1.0999999999999999E-2</c:v>
                </c:pt>
                <c:pt idx="30">
                  <c:v>1.2E-2</c:v>
                </c:pt>
                <c:pt idx="31">
                  <c:v>0.36399999999999999</c:v>
                </c:pt>
                <c:pt idx="32">
                  <c:v>1.0999999999999999E-2</c:v>
                </c:pt>
                <c:pt idx="33">
                  <c:v>1.2E-2</c:v>
                </c:pt>
                <c:pt idx="34">
                  <c:v>1.2999999999999999E-2</c:v>
                </c:pt>
                <c:pt idx="35">
                  <c:v>1.2999999999999999E-2</c:v>
                </c:pt>
                <c:pt idx="36">
                  <c:v>0.34200000000000003</c:v>
                </c:pt>
                <c:pt idx="37" formatCode="0.000">
                  <c:v>0.01</c:v>
                </c:pt>
                <c:pt idx="38" formatCode="0.000">
                  <c:v>0.01</c:v>
                </c:pt>
                <c:pt idx="39" formatCode="0.000">
                  <c:v>1.2E-2</c:v>
                </c:pt>
                <c:pt idx="40" formatCode="0.000">
                  <c:v>1.2999999999999999E-2</c:v>
                </c:pt>
                <c:pt idx="41" formatCode="0.000">
                  <c:v>0.42399999999999999</c:v>
                </c:pt>
                <c:pt idx="42" formatCode="0.000">
                  <c:v>1.4E-2</c:v>
                </c:pt>
                <c:pt idx="43" formatCode="0.000">
                  <c:v>1.6E-2</c:v>
                </c:pt>
                <c:pt idx="44" formatCode="0.000">
                  <c:v>1.4E-2</c:v>
                </c:pt>
                <c:pt idx="45" formatCode="0.000">
                  <c:v>1.4999999999999999E-2</c:v>
                </c:pt>
                <c:pt idx="46" formatCode="0.000">
                  <c:v>0.35499999999999998</c:v>
                </c:pt>
                <c:pt idx="47">
                  <c:v>1.7999999999999999E-2</c:v>
                </c:pt>
                <c:pt idx="48">
                  <c:v>1.4999999999999999E-2</c:v>
                </c:pt>
                <c:pt idx="49">
                  <c:v>1.7999999999999999E-2</c:v>
                </c:pt>
                <c:pt idx="50">
                  <c:v>1.6E-2</c:v>
                </c:pt>
                <c:pt idx="51">
                  <c:v>1.4999999999999999E-2</c:v>
                </c:pt>
                <c:pt idx="52">
                  <c:v>1.7999999999999999E-2</c:v>
                </c:pt>
                <c:pt idx="53">
                  <c:v>1.2999999999999999E-2</c:v>
                </c:pt>
                <c:pt idx="54" formatCode="0.000">
                  <c:v>0.02</c:v>
                </c:pt>
                <c:pt idx="55" formatCode="0.000">
                  <c:v>1.7000000000000001E-2</c:v>
                </c:pt>
                <c:pt idx="56" formatCode="0.000">
                  <c:v>1.4E-2</c:v>
                </c:pt>
                <c:pt idx="57" formatCode="0.000">
                  <c:v>1.7000000000000001E-2</c:v>
                </c:pt>
                <c:pt idx="58" formatCode="0.000">
                  <c:v>0.11700000000000001</c:v>
                </c:pt>
                <c:pt idx="59" formatCode="0.000">
                  <c:v>1.2999999999999999E-2</c:v>
                </c:pt>
                <c:pt idx="60" formatCode="0.000">
                  <c:v>0.02</c:v>
                </c:pt>
                <c:pt idx="61" formatCode="0.000">
                  <c:v>1.4999999999999999E-2</c:v>
                </c:pt>
                <c:pt idx="62" formatCode="0.000">
                  <c:v>0.02</c:v>
                </c:pt>
                <c:pt idx="63" formatCode="0.000">
                  <c:v>0.48499999999999999</c:v>
                </c:pt>
                <c:pt idx="64" formatCode="0.000">
                  <c:v>1.2E-2</c:v>
                </c:pt>
                <c:pt idx="65" formatCode="0.000">
                  <c:v>0.54800000000000004</c:v>
                </c:pt>
                <c:pt idx="66" formatCode="0.000">
                  <c:v>0.01</c:v>
                </c:pt>
                <c:pt idx="67" formatCode="0.000">
                  <c:v>1.0999999999999999E-2</c:v>
                </c:pt>
                <c:pt idx="68" formatCode="0.000">
                  <c:v>1.7000000000000001E-2</c:v>
                </c:pt>
                <c:pt idx="69" formatCode="0.000">
                  <c:v>1.4E-2</c:v>
                </c:pt>
                <c:pt idx="70" formatCode="0.000">
                  <c:v>1.4E-2</c:v>
                </c:pt>
                <c:pt idx="71" formatCode="0.000">
                  <c:v>0.31</c:v>
                </c:pt>
                <c:pt idx="72" formatCode="0.000">
                  <c:v>8.0000000000000002E-3</c:v>
                </c:pt>
                <c:pt idx="73" formatCode="0.000">
                  <c:v>7.0000000000000001E-3</c:v>
                </c:pt>
                <c:pt idx="74" formatCode="0.000">
                  <c:v>7.0000000000000001E-3</c:v>
                </c:pt>
                <c:pt idx="75" formatCode="0.000">
                  <c:v>6.0000000000000001E-3</c:v>
                </c:pt>
                <c:pt idx="76" formatCode="0.000">
                  <c:v>7.0000000000000001E-3</c:v>
                </c:pt>
                <c:pt idx="77" formatCode="0.000">
                  <c:v>8.0000000000000002E-3</c:v>
                </c:pt>
                <c:pt idx="78" formatCode="0.000">
                  <c:v>8.0000000000000002E-3</c:v>
                </c:pt>
                <c:pt idx="79" formatCode="0.000">
                  <c:v>7.0000000000000001E-3</c:v>
                </c:pt>
                <c:pt idx="80" formatCode="0.000">
                  <c:v>1.0999999999999999E-2</c:v>
                </c:pt>
                <c:pt idx="81" formatCode="0.000">
                  <c:v>0.223</c:v>
                </c:pt>
                <c:pt idx="82" formatCode="0.000">
                  <c:v>8.0000000000000002E-3</c:v>
                </c:pt>
                <c:pt idx="83" formatCode="0.000">
                  <c:v>8.0000000000000002E-3</c:v>
                </c:pt>
                <c:pt idx="84" formatCode="0.000">
                  <c:v>7.0000000000000001E-3</c:v>
                </c:pt>
                <c:pt idx="85" formatCode="0.000">
                  <c:v>8.0000000000000002E-3</c:v>
                </c:pt>
                <c:pt idx="86" formatCode="0.000">
                  <c:v>8.0000000000000002E-3</c:v>
                </c:pt>
                <c:pt idx="87" formatCode="0.000">
                  <c:v>8.0000000000000002E-3</c:v>
                </c:pt>
                <c:pt idx="88" formatCode="0.000">
                  <c:v>8.0000000000000002E-3</c:v>
                </c:pt>
                <c:pt idx="89" formatCode="0.000">
                  <c:v>8.9999999999999993E-3</c:v>
                </c:pt>
                <c:pt idx="90" formatCode="0.000">
                  <c:v>8.9999999999999993E-3</c:v>
                </c:pt>
                <c:pt idx="91" formatCode="0.000">
                  <c:v>8.9999999999999993E-3</c:v>
                </c:pt>
                <c:pt idx="92" formatCode="0.000">
                  <c:v>1.4999999999999999E-2</c:v>
                </c:pt>
                <c:pt idx="93" formatCode="0.000">
                  <c:v>8.0000000000000002E-3</c:v>
                </c:pt>
                <c:pt idx="94" formatCode="0.000">
                  <c:v>7.0000000000000001E-3</c:v>
                </c:pt>
                <c:pt idx="95" formatCode="0.000">
                  <c:v>1.0999999999999999E-2</c:v>
                </c:pt>
                <c:pt idx="96" formatCode="0.000">
                  <c:v>8.9999999999999993E-3</c:v>
                </c:pt>
                <c:pt idx="97" formatCode="0.000">
                  <c:v>0.60399999999999998</c:v>
                </c:pt>
                <c:pt idx="98" formatCode="0.000">
                  <c:v>8.0000000000000002E-3</c:v>
                </c:pt>
                <c:pt idx="99" formatCode="0.000">
                  <c:v>8.0000000000000002E-3</c:v>
                </c:pt>
                <c:pt idx="100" formatCode="0.000">
                  <c:v>8.9999999999999993E-3</c:v>
                </c:pt>
                <c:pt idx="101" formatCode="0.000">
                  <c:v>1.2E-2</c:v>
                </c:pt>
                <c:pt idx="102" formatCode="0.000">
                  <c:v>0.01</c:v>
                </c:pt>
                <c:pt idx="103" formatCode="0.000">
                  <c:v>0.01</c:v>
                </c:pt>
                <c:pt idx="104" formatCode="0.000">
                  <c:v>1.0999999999999999E-2</c:v>
                </c:pt>
                <c:pt idx="105" formatCode="0.000">
                  <c:v>0.627</c:v>
                </c:pt>
                <c:pt idx="106" formatCode="0.000">
                  <c:v>8.9999999999999993E-3</c:v>
                </c:pt>
                <c:pt idx="107" formatCode="0.000">
                  <c:v>1.2999999999999999E-2</c:v>
                </c:pt>
                <c:pt idx="108" formatCode="0.000">
                  <c:v>1.0999999999999999E-2</c:v>
                </c:pt>
                <c:pt idx="109" formatCode="0.000">
                  <c:v>1.0999999999999999E-2</c:v>
                </c:pt>
                <c:pt idx="110" formatCode="0.000">
                  <c:v>1.2E-2</c:v>
                </c:pt>
                <c:pt idx="111" formatCode="0.000">
                  <c:v>1.4E-2</c:v>
                </c:pt>
                <c:pt idx="112" formatCode="0.000">
                  <c:v>1.0999999999999999E-2</c:v>
                </c:pt>
                <c:pt idx="113" formatCode="0.000">
                  <c:v>2.1000000000000001E-2</c:v>
                </c:pt>
                <c:pt idx="114" formatCode="0.000">
                  <c:v>1.4E-2</c:v>
                </c:pt>
                <c:pt idx="115" formatCode="0.000">
                  <c:v>1.2999999999999999E-2</c:v>
                </c:pt>
                <c:pt idx="116" formatCode="0.000">
                  <c:v>1.4E-2</c:v>
                </c:pt>
                <c:pt idx="117" formatCode="0.000">
                  <c:v>1.9E-2</c:v>
                </c:pt>
                <c:pt idx="118" formatCode="0.000">
                  <c:v>1.2E-2</c:v>
                </c:pt>
                <c:pt idx="119" formatCode="0.000">
                  <c:v>1.2999999999999999E-2</c:v>
                </c:pt>
                <c:pt idx="120" formatCode="0.000">
                  <c:v>1.4E-2</c:v>
                </c:pt>
                <c:pt idx="121" formatCode="0.000">
                  <c:v>1.0999999999999999E-2</c:v>
                </c:pt>
                <c:pt idx="122" formatCode="0.000">
                  <c:v>1.0999999999999999E-2</c:v>
                </c:pt>
                <c:pt idx="123" formatCode="0.000">
                  <c:v>1.6E-2</c:v>
                </c:pt>
                <c:pt idx="124" formatCode="0.000">
                  <c:v>0.01</c:v>
                </c:pt>
                <c:pt idx="125" formatCode="0.000">
                  <c:v>1.6E-2</c:v>
                </c:pt>
                <c:pt idx="126" formatCode="0.000">
                  <c:v>1.2E-2</c:v>
                </c:pt>
                <c:pt idx="127" formatCode="0.000">
                  <c:v>1.4999999999999999E-2</c:v>
                </c:pt>
                <c:pt idx="128" formatCode="0.000">
                  <c:v>2.4E-2</c:v>
                </c:pt>
                <c:pt idx="129" formatCode="0.000">
                  <c:v>1.2999999999999999E-2</c:v>
                </c:pt>
                <c:pt idx="130" formatCode="0.000">
                  <c:v>1.2E-2</c:v>
                </c:pt>
                <c:pt idx="131" formatCode="0.000">
                  <c:v>1.0999999999999999E-2</c:v>
                </c:pt>
                <c:pt idx="132" formatCode="0.000">
                  <c:v>1.0999999999999999E-2</c:v>
                </c:pt>
                <c:pt idx="133" formatCode="0.000">
                  <c:v>1.0999999999999999E-2</c:v>
                </c:pt>
                <c:pt idx="134" formatCode="0.000">
                  <c:v>1.2E-2</c:v>
                </c:pt>
                <c:pt idx="135" formatCode="0.000">
                  <c:v>1.7999999999999999E-2</c:v>
                </c:pt>
                <c:pt idx="136" formatCode="0.000">
                  <c:v>1.4999999999999999E-2</c:v>
                </c:pt>
                <c:pt idx="137" formatCode="0.000">
                  <c:v>0.01</c:v>
                </c:pt>
                <c:pt idx="138" formatCode="0.000">
                  <c:v>1.2E-2</c:v>
                </c:pt>
                <c:pt idx="139" formatCode="0.000">
                  <c:v>1.2E-2</c:v>
                </c:pt>
                <c:pt idx="140" formatCode="0.000">
                  <c:v>1.2E-2</c:v>
                </c:pt>
                <c:pt idx="141" formatCode="0.000">
                  <c:v>1.2999999999999999E-2</c:v>
                </c:pt>
                <c:pt idx="142" formatCode="0.000">
                  <c:v>7.4999999999999997E-2</c:v>
                </c:pt>
                <c:pt idx="143" formatCode="0.000">
                  <c:v>1.7999999999999999E-2</c:v>
                </c:pt>
                <c:pt idx="144" formatCode="0.000">
                  <c:v>2.4E-2</c:v>
                </c:pt>
                <c:pt idx="145" formatCode="0.000">
                  <c:v>1.2999999999999999E-2</c:v>
                </c:pt>
                <c:pt idx="146" formatCode="0.000">
                  <c:v>1.0999999999999999E-2</c:v>
                </c:pt>
                <c:pt idx="147" formatCode="0.000">
                  <c:v>0.01</c:v>
                </c:pt>
                <c:pt idx="148" formatCode="0.000">
                  <c:v>2.3E-2</c:v>
                </c:pt>
                <c:pt idx="149" formatCode="0.000">
                  <c:v>1.2999999999999999E-2</c:v>
                </c:pt>
                <c:pt idx="150" formatCode="0.000">
                  <c:v>2.5999999999999999E-2</c:v>
                </c:pt>
                <c:pt idx="151" formatCode="0.000">
                  <c:v>1.2999999999999999E-2</c:v>
                </c:pt>
                <c:pt idx="152" formatCode="0.000">
                  <c:v>1.4E-2</c:v>
                </c:pt>
                <c:pt idx="153" formatCode="0.000">
                  <c:v>1.4E-2</c:v>
                </c:pt>
                <c:pt idx="154" formatCode="0.000">
                  <c:v>1.2E-2</c:v>
                </c:pt>
                <c:pt idx="155" formatCode="0.000">
                  <c:v>1.6E-2</c:v>
                </c:pt>
                <c:pt idx="156" formatCode="0.000">
                  <c:v>1.2E-2</c:v>
                </c:pt>
                <c:pt idx="157" formatCode="0.000">
                  <c:v>1.0999999999999999E-2</c:v>
                </c:pt>
                <c:pt idx="158" formatCode="0.000">
                  <c:v>1.2E-2</c:v>
                </c:pt>
                <c:pt idx="159" formatCode="0.000">
                  <c:v>1.0999999999999999E-2</c:v>
                </c:pt>
                <c:pt idx="160" formatCode="0.000">
                  <c:v>1.2999999999999999E-2</c:v>
                </c:pt>
                <c:pt idx="161" formatCode="0.000">
                  <c:v>1.2E-2</c:v>
                </c:pt>
                <c:pt idx="162" formatCode="0.000">
                  <c:v>0.313</c:v>
                </c:pt>
                <c:pt idx="163" formatCode="0.000">
                  <c:v>1.0999999999999999E-2</c:v>
                </c:pt>
              </c:numCache>
            </c:numRef>
          </c:val>
          <c:extLst>
            <c:ext xmlns:c16="http://schemas.microsoft.com/office/drawing/2014/chart" uri="{C3380CC4-5D6E-409C-BE32-E72D297353CC}">
              <c16:uniqueId val="{00000000-DB58-45F0-BF79-6A32875CFADF}"/>
            </c:ext>
          </c:extLst>
        </c:ser>
        <c:dLbls>
          <c:showLegendKey val="0"/>
          <c:showVal val="0"/>
          <c:showCatName val="0"/>
          <c:showSerName val="0"/>
          <c:showPercent val="0"/>
          <c:showBubbleSize val="0"/>
        </c:dLbls>
        <c:gapWidth val="150"/>
        <c:axId val="269837984"/>
        <c:axId val="198247472"/>
      </c:barChart>
      <c:lineChart>
        <c:grouping val="standard"/>
        <c:varyColors val="0"/>
        <c:ser>
          <c:idx val="1"/>
          <c:order val="1"/>
          <c:tx>
            <c:strRef>
              <c:f>'Water Quality - LDP5'!$R$8</c:f>
              <c:strCache>
                <c:ptCount val="1"/>
                <c:pt idx="0">
                  <c:v>Ni
(mg/L)
EPL 100 Percentile Limit</c:v>
                </c:pt>
              </c:strCache>
            </c:strRef>
          </c:tx>
          <c:spPr>
            <a:ln>
              <a:solidFill>
                <a:srgbClr val="A4C8E1"/>
              </a:solidFill>
            </a:ln>
          </c:spPr>
          <c:marker>
            <c:symbol val="none"/>
          </c:marker>
          <c:cat>
            <c:numRef>
              <c:f>'Water Quality - LDP5'!$B$9:$B$172</c:f>
              <c:numCache>
                <c:formatCode>m/d/yyyy</c:formatCode>
                <c:ptCount val="164"/>
                <c:pt idx="0">
                  <c:v>41003</c:v>
                </c:pt>
                <c:pt idx="1">
                  <c:v>41017</c:v>
                </c:pt>
                <c:pt idx="2">
                  <c:v>41031</c:v>
                </c:pt>
                <c:pt idx="3">
                  <c:v>41045</c:v>
                </c:pt>
                <c:pt idx="4">
                  <c:v>41059</c:v>
                </c:pt>
                <c:pt idx="5">
                  <c:v>41073</c:v>
                </c:pt>
                <c:pt idx="6">
                  <c:v>41087</c:v>
                </c:pt>
                <c:pt idx="7">
                  <c:v>41101</c:v>
                </c:pt>
                <c:pt idx="8">
                  <c:v>41115</c:v>
                </c:pt>
                <c:pt idx="9">
                  <c:v>41129</c:v>
                </c:pt>
                <c:pt idx="10">
                  <c:v>41143</c:v>
                </c:pt>
                <c:pt idx="11">
                  <c:v>41157</c:v>
                </c:pt>
                <c:pt idx="12">
                  <c:v>41171</c:v>
                </c:pt>
                <c:pt idx="13">
                  <c:v>41185</c:v>
                </c:pt>
                <c:pt idx="14">
                  <c:v>41199</c:v>
                </c:pt>
                <c:pt idx="15">
                  <c:v>41213</c:v>
                </c:pt>
                <c:pt idx="16">
                  <c:v>41227</c:v>
                </c:pt>
                <c:pt idx="17">
                  <c:v>41241</c:v>
                </c:pt>
                <c:pt idx="18">
                  <c:v>41255</c:v>
                </c:pt>
                <c:pt idx="19">
                  <c:v>41267</c:v>
                </c:pt>
                <c:pt idx="20">
                  <c:v>41281</c:v>
                </c:pt>
                <c:pt idx="21">
                  <c:v>41292</c:v>
                </c:pt>
                <c:pt idx="22">
                  <c:v>41304</c:v>
                </c:pt>
                <c:pt idx="23">
                  <c:v>41318</c:v>
                </c:pt>
                <c:pt idx="24">
                  <c:v>41332</c:v>
                </c:pt>
                <c:pt idx="25">
                  <c:v>41346</c:v>
                </c:pt>
                <c:pt idx="26">
                  <c:v>41360</c:v>
                </c:pt>
                <c:pt idx="27">
                  <c:v>41374</c:v>
                </c:pt>
                <c:pt idx="28">
                  <c:v>41388</c:v>
                </c:pt>
                <c:pt idx="29">
                  <c:v>41402</c:v>
                </c:pt>
                <c:pt idx="30">
                  <c:v>41416</c:v>
                </c:pt>
                <c:pt idx="31">
                  <c:v>41430</c:v>
                </c:pt>
                <c:pt idx="32">
                  <c:v>41444</c:v>
                </c:pt>
                <c:pt idx="33">
                  <c:v>41458</c:v>
                </c:pt>
                <c:pt idx="34">
                  <c:v>41472</c:v>
                </c:pt>
                <c:pt idx="35">
                  <c:v>41485</c:v>
                </c:pt>
                <c:pt idx="36">
                  <c:v>41488</c:v>
                </c:pt>
                <c:pt idx="37">
                  <c:v>41502</c:v>
                </c:pt>
                <c:pt idx="38">
                  <c:v>41516</c:v>
                </c:pt>
                <c:pt idx="39">
                  <c:v>41530</c:v>
                </c:pt>
                <c:pt idx="40">
                  <c:v>41544</c:v>
                </c:pt>
                <c:pt idx="41">
                  <c:v>41558</c:v>
                </c:pt>
                <c:pt idx="42">
                  <c:v>41572</c:v>
                </c:pt>
                <c:pt idx="43">
                  <c:v>41586</c:v>
                </c:pt>
                <c:pt idx="44">
                  <c:v>41600</c:v>
                </c:pt>
                <c:pt idx="45">
                  <c:v>41614</c:v>
                </c:pt>
                <c:pt idx="46">
                  <c:v>41628</c:v>
                </c:pt>
                <c:pt idx="47">
                  <c:v>41642</c:v>
                </c:pt>
                <c:pt idx="48">
                  <c:v>41656</c:v>
                </c:pt>
                <c:pt idx="49">
                  <c:v>41670</c:v>
                </c:pt>
                <c:pt idx="50">
                  <c:v>41684</c:v>
                </c:pt>
                <c:pt idx="51">
                  <c:v>41698</c:v>
                </c:pt>
                <c:pt idx="52">
                  <c:v>41712</c:v>
                </c:pt>
                <c:pt idx="53">
                  <c:v>41726</c:v>
                </c:pt>
                <c:pt idx="54">
                  <c:v>41740</c:v>
                </c:pt>
                <c:pt idx="55">
                  <c:v>41752</c:v>
                </c:pt>
                <c:pt idx="56">
                  <c:v>41761</c:v>
                </c:pt>
                <c:pt idx="57">
                  <c:v>41775</c:v>
                </c:pt>
                <c:pt idx="58">
                  <c:v>41789</c:v>
                </c:pt>
                <c:pt idx="59">
                  <c:v>41803</c:v>
                </c:pt>
                <c:pt idx="60">
                  <c:v>41817</c:v>
                </c:pt>
                <c:pt idx="61">
                  <c:v>41843</c:v>
                </c:pt>
                <c:pt idx="62">
                  <c:v>41863</c:v>
                </c:pt>
                <c:pt idx="63">
                  <c:v>41884</c:v>
                </c:pt>
                <c:pt idx="64">
                  <c:v>41914</c:v>
                </c:pt>
                <c:pt idx="65">
                  <c:v>41946</c:v>
                </c:pt>
                <c:pt idx="66">
                  <c:v>41974</c:v>
                </c:pt>
                <c:pt idx="67">
                  <c:v>42009</c:v>
                </c:pt>
                <c:pt idx="68">
                  <c:v>42037</c:v>
                </c:pt>
                <c:pt idx="69">
                  <c:v>42066</c:v>
                </c:pt>
                <c:pt idx="70">
                  <c:v>42107</c:v>
                </c:pt>
                <c:pt idx="71">
                  <c:v>42130</c:v>
                </c:pt>
                <c:pt idx="72">
                  <c:v>42165</c:v>
                </c:pt>
                <c:pt idx="73">
                  <c:v>42208</c:v>
                </c:pt>
                <c:pt idx="74">
                  <c:v>42234</c:v>
                </c:pt>
                <c:pt idx="75">
                  <c:v>42263</c:v>
                </c:pt>
                <c:pt idx="76">
                  <c:v>42293</c:v>
                </c:pt>
                <c:pt idx="77">
                  <c:v>42327</c:v>
                </c:pt>
                <c:pt idx="78">
                  <c:v>42339</c:v>
                </c:pt>
                <c:pt idx="79">
                  <c:v>42380</c:v>
                </c:pt>
                <c:pt idx="80">
                  <c:v>42422</c:v>
                </c:pt>
                <c:pt idx="81">
                  <c:v>42445</c:v>
                </c:pt>
                <c:pt idx="82">
                  <c:v>42467</c:v>
                </c:pt>
                <c:pt idx="83">
                  <c:v>42507</c:v>
                </c:pt>
                <c:pt idx="84">
                  <c:v>42528</c:v>
                </c:pt>
                <c:pt idx="85">
                  <c:v>42571</c:v>
                </c:pt>
                <c:pt idx="86">
                  <c:v>42591</c:v>
                </c:pt>
                <c:pt idx="87">
                  <c:v>42619</c:v>
                </c:pt>
                <c:pt idx="88">
                  <c:v>42656</c:v>
                </c:pt>
                <c:pt idx="89">
                  <c:v>42677</c:v>
                </c:pt>
                <c:pt idx="90">
                  <c:v>42718</c:v>
                </c:pt>
                <c:pt idx="91">
                  <c:v>42747</c:v>
                </c:pt>
                <c:pt idx="92">
                  <c:v>42782</c:v>
                </c:pt>
                <c:pt idx="93">
                  <c:v>42810</c:v>
                </c:pt>
                <c:pt idx="94">
                  <c:v>42829</c:v>
                </c:pt>
                <c:pt idx="95">
                  <c:v>42873</c:v>
                </c:pt>
                <c:pt idx="96">
                  <c:v>42900</c:v>
                </c:pt>
                <c:pt idx="97">
                  <c:v>42936</c:v>
                </c:pt>
                <c:pt idx="98">
                  <c:v>42950</c:v>
                </c:pt>
                <c:pt idx="99">
                  <c:v>42982</c:v>
                </c:pt>
                <c:pt idx="100">
                  <c:v>43006</c:v>
                </c:pt>
                <c:pt idx="101">
                  <c:v>43017</c:v>
                </c:pt>
                <c:pt idx="102">
                  <c:v>43053</c:v>
                </c:pt>
                <c:pt idx="103">
                  <c:v>43090</c:v>
                </c:pt>
                <c:pt idx="104">
                  <c:v>43110</c:v>
                </c:pt>
                <c:pt idx="105">
                  <c:v>43137</c:v>
                </c:pt>
                <c:pt idx="106">
                  <c:v>43165</c:v>
                </c:pt>
                <c:pt idx="107">
                  <c:v>43201</c:v>
                </c:pt>
                <c:pt idx="108">
                  <c:v>43234</c:v>
                </c:pt>
                <c:pt idx="109">
                  <c:v>43257</c:v>
                </c:pt>
                <c:pt idx="110">
                  <c:v>43297</c:v>
                </c:pt>
                <c:pt idx="111">
                  <c:v>43299</c:v>
                </c:pt>
                <c:pt idx="112">
                  <c:v>43332</c:v>
                </c:pt>
                <c:pt idx="113">
                  <c:v>43357</c:v>
                </c:pt>
                <c:pt idx="114">
                  <c:v>43378</c:v>
                </c:pt>
                <c:pt idx="115">
                  <c:v>43427</c:v>
                </c:pt>
                <c:pt idx="116">
                  <c:v>43447</c:v>
                </c:pt>
                <c:pt idx="117">
                  <c:v>43474</c:v>
                </c:pt>
                <c:pt idx="118">
                  <c:v>43518</c:v>
                </c:pt>
                <c:pt idx="119">
                  <c:v>43531</c:v>
                </c:pt>
                <c:pt idx="120">
                  <c:v>43566</c:v>
                </c:pt>
                <c:pt idx="121">
                  <c:v>43588</c:v>
                </c:pt>
                <c:pt idx="122">
                  <c:v>43619</c:v>
                </c:pt>
                <c:pt idx="123">
                  <c:v>43648</c:v>
                </c:pt>
                <c:pt idx="124">
                  <c:v>43678</c:v>
                </c:pt>
                <c:pt idx="125">
                  <c:v>43710</c:v>
                </c:pt>
                <c:pt idx="126">
                  <c:v>43741</c:v>
                </c:pt>
                <c:pt idx="127">
                  <c:v>43770</c:v>
                </c:pt>
                <c:pt idx="128">
                  <c:v>43805</c:v>
                </c:pt>
                <c:pt idx="129">
                  <c:v>43836</c:v>
                </c:pt>
                <c:pt idx="130">
                  <c:v>43881</c:v>
                </c:pt>
                <c:pt idx="131">
                  <c:v>43910</c:v>
                </c:pt>
                <c:pt idx="132">
                  <c:v>43938</c:v>
                </c:pt>
                <c:pt idx="133">
                  <c:v>43971</c:v>
                </c:pt>
                <c:pt idx="134">
                  <c:v>44007</c:v>
                </c:pt>
                <c:pt idx="135">
                  <c:v>44029</c:v>
                </c:pt>
                <c:pt idx="136">
                  <c:v>44070</c:v>
                </c:pt>
                <c:pt idx="137">
                  <c:v>44098</c:v>
                </c:pt>
                <c:pt idx="138">
                  <c:v>44126</c:v>
                </c:pt>
                <c:pt idx="139">
                  <c:v>44151</c:v>
                </c:pt>
                <c:pt idx="140">
                  <c:v>44182</c:v>
                </c:pt>
                <c:pt idx="141">
                  <c:v>44208</c:v>
                </c:pt>
                <c:pt idx="142">
                  <c:v>44245</c:v>
                </c:pt>
                <c:pt idx="143">
                  <c:v>44272</c:v>
                </c:pt>
                <c:pt idx="144">
                  <c:v>44300</c:v>
                </c:pt>
                <c:pt idx="145">
                  <c:v>44329</c:v>
                </c:pt>
                <c:pt idx="146">
                  <c:v>44375</c:v>
                </c:pt>
                <c:pt idx="147">
                  <c:v>44397</c:v>
                </c:pt>
                <c:pt idx="148">
                  <c:v>44420</c:v>
                </c:pt>
                <c:pt idx="149">
                  <c:v>44453</c:v>
                </c:pt>
                <c:pt idx="150">
                  <c:v>44491</c:v>
                </c:pt>
                <c:pt idx="151">
                  <c:v>44515</c:v>
                </c:pt>
                <c:pt idx="152">
                  <c:v>44544</c:v>
                </c:pt>
                <c:pt idx="153">
                  <c:v>44578</c:v>
                </c:pt>
                <c:pt idx="154">
                  <c:v>44606</c:v>
                </c:pt>
                <c:pt idx="155">
                  <c:v>44634</c:v>
                </c:pt>
                <c:pt idx="156">
                  <c:v>44672</c:v>
                </c:pt>
                <c:pt idx="157">
                  <c:v>44700</c:v>
                </c:pt>
                <c:pt idx="158">
                  <c:v>44728</c:v>
                </c:pt>
                <c:pt idx="159">
                  <c:v>44762</c:v>
                </c:pt>
                <c:pt idx="160">
                  <c:v>44799</c:v>
                </c:pt>
                <c:pt idx="161">
                  <c:v>44827</c:v>
                </c:pt>
                <c:pt idx="162">
                  <c:v>44853</c:v>
                </c:pt>
                <c:pt idx="163">
                  <c:v>44883</c:v>
                </c:pt>
              </c:numCache>
            </c:numRef>
          </c:cat>
          <c:val>
            <c:numRef>
              <c:f>'Water Quality - LDP5'!$R$9:$R$172</c:f>
              <c:numCache>
                <c:formatCode>0</c:formatCode>
                <c:ptCount val="164"/>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numCache>
            </c:numRef>
          </c:val>
          <c:smooth val="0"/>
          <c:extLst>
            <c:ext xmlns:c16="http://schemas.microsoft.com/office/drawing/2014/chart" uri="{C3380CC4-5D6E-409C-BE32-E72D297353CC}">
              <c16:uniqueId val="{00000001-DB58-45F0-BF79-6A32875CFADF}"/>
            </c:ext>
          </c:extLst>
        </c:ser>
        <c:dLbls>
          <c:showLegendKey val="0"/>
          <c:showVal val="0"/>
          <c:showCatName val="0"/>
          <c:showSerName val="0"/>
          <c:showPercent val="0"/>
          <c:showBubbleSize val="0"/>
        </c:dLbls>
        <c:marker val="1"/>
        <c:smooth val="0"/>
        <c:axId val="269837984"/>
        <c:axId val="198247472"/>
      </c:lineChart>
      <c:catAx>
        <c:axId val="26983798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198247472"/>
        <c:crosses val="autoZero"/>
        <c:auto val="0"/>
        <c:lblAlgn val="ctr"/>
        <c:lblOffset val="100"/>
        <c:noMultiLvlLbl val="0"/>
      </c:catAx>
      <c:valAx>
        <c:axId val="198247472"/>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69837984"/>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Visual Analysis</a:t>
            </a:r>
          </a:p>
        </c:rich>
      </c:tx>
      <c:layout>
        <c:manualLayout>
          <c:xMode val="edge"/>
          <c:yMode val="edge"/>
          <c:x val="1.4344682181068612E-2"/>
          <c:y val="2.0240360926541037E-2"/>
        </c:manualLayout>
      </c:layout>
      <c:overlay val="0"/>
    </c:title>
    <c:autoTitleDeleted val="0"/>
    <c:plotArea>
      <c:layout/>
      <c:barChart>
        <c:barDir val="col"/>
        <c:grouping val="percentStacked"/>
        <c:varyColors val="0"/>
        <c:ser>
          <c:idx val="0"/>
          <c:order val="0"/>
          <c:tx>
            <c:strRef>
              <c:f>'Air Point 9'!$M$9</c:f>
              <c:strCache>
                <c:ptCount val="1"/>
                <c:pt idx="0">
                  <c:v>Dirt
( % )</c:v>
                </c:pt>
              </c:strCache>
            </c:strRef>
          </c:tx>
          <c:spPr>
            <a:solidFill>
              <a:schemeClr val="tx1"/>
            </a:solidFill>
          </c:spPr>
          <c:invertIfNegative val="0"/>
          <c:cat>
            <c:numRef>
              <c:f>'Air Point 9'!$B$10:$B$172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9'!$M$10:$M$172</c:f>
              <c:numCache>
                <c:formatCode>General</c:formatCode>
                <c:ptCount val="163"/>
                <c:pt idx="0">
                  <c:v>0</c:v>
                </c:pt>
                <c:pt idx="1">
                  <c:v>0</c:v>
                </c:pt>
                <c:pt idx="2">
                  <c:v>0</c:v>
                </c:pt>
                <c:pt idx="3" formatCode="0">
                  <c:v>25</c:v>
                </c:pt>
                <c:pt idx="4" formatCode="0">
                  <c:v>30</c:v>
                </c:pt>
                <c:pt idx="5" formatCode="0">
                  <c:v>60</c:v>
                </c:pt>
                <c:pt idx="6" formatCode="0">
                  <c:v>5</c:v>
                </c:pt>
                <c:pt idx="7" formatCode="0">
                  <c:v>25</c:v>
                </c:pt>
                <c:pt idx="8" formatCode="0">
                  <c:v>25</c:v>
                </c:pt>
                <c:pt idx="9" formatCode="0">
                  <c:v>25</c:v>
                </c:pt>
                <c:pt idx="10" formatCode="0">
                  <c:v>40</c:v>
                </c:pt>
                <c:pt idx="11" formatCode="0">
                  <c:v>30</c:v>
                </c:pt>
                <c:pt idx="12" formatCode="0">
                  <c:v>20</c:v>
                </c:pt>
                <c:pt idx="13" formatCode="0">
                  <c:v>80</c:v>
                </c:pt>
                <c:pt idx="14" formatCode="0">
                  <c:v>30</c:v>
                </c:pt>
                <c:pt idx="15" formatCode="0">
                  <c:v>10</c:v>
                </c:pt>
                <c:pt idx="16" formatCode="0">
                  <c:v>10</c:v>
                </c:pt>
                <c:pt idx="17" formatCode="0">
                  <c:v>20</c:v>
                </c:pt>
                <c:pt idx="18" formatCode="0">
                  <c:v>10</c:v>
                </c:pt>
                <c:pt idx="19" formatCode="0">
                  <c:v>10</c:v>
                </c:pt>
                <c:pt idx="20" formatCode="0">
                  <c:v>80</c:v>
                </c:pt>
                <c:pt idx="21" formatCode="0">
                  <c:v>10</c:v>
                </c:pt>
                <c:pt idx="22" formatCode="0">
                  <c:v>0</c:v>
                </c:pt>
                <c:pt idx="23" formatCode="0">
                  <c:v>0</c:v>
                </c:pt>
                <c:pt idx="24" formatCode="0">
                  <c:v>70</c:v>
                </c:pt>
                <c:pt idx="25" formatCode="0">
                  <c:v>60</c:v>
                </c:pt>
                <c:pt idx="26" formatCode="0">
                  <c:v>70</c:v>
                </c:pt>
                <c:pt idx="27" formatCode="0">
                  <c:v>15</c:v>
                </c:pt>
                <c:pt idx="28">
                  <c:v>0</c:v>
                </c:pt>
                <c:pt idx="29" formatCode="0">
                  <c:v>20</c:v>
                </c:pt>
                <c:pt idx="30" formatCode="0">
                  <c:v>10</c:v>
                </c:pt>
                <c:pt idx="31" formatCode="0">
                  <c:v>10</c:v>
                </c:pt>
                <c:pt idx="32" formatCode="0">
                  <c:v>15</c:v>
                </c:pt>
                <c:pt idx="33" formatCode="0">
                  <c:v>10</c:v>
                </c:pt>
                <c:pt idx="34" formatCode="0">
                  <c:v>15</c:v>
                </c:pt>
                <c:pt idx="35" formatCode="0">
                  <c:v>0</c:v>
                </c:pt>
                <c:pt idx="36" formatCode="0">
                  <c:v>10</c:v>
                </c:pt>
                <c:pt idx="37" formatCode="0">
                  <c:v>10</c:v>
                </c:pt>
                <c:pt idx="38" formatCode="0">
                  <c:v>5</c:v>
                </c:pt>
                <c:pt idx="39" formatCode="0">
                  <c:v>5</c:v>
                </c:pt>
                <c:pt idx="40" formatCode="0">
                  <c:v>20</c:v>
                </c:pt>
                <c:pt idx="41" formatCode="0">
                  <c:v>10</c:v>
                </c:pt>
                <c:pt idx="42">
                  <c:v>0</c:v>
                </c:pt>
                <c:pt idx="43" formatCode="0">
                  <c:v>50</c:v>
                </c:pt>
                <c:pt idx="44" formatCode="0">
                  <c:v>70</c:v>
                </c:pt>
                <c:pt idx="45" formatCode="0">
                  <c:v>10</c:v>
                </c:pt>
                <c:pt idx="46" formatCode="0">
                  <c:v>10</c:v>
                </c:pt>
                <c:pt idx="47" formatCode="0">
                  <c:v>10</c:v>
                </c:pt>
                <c:pt idx="48" formatCode="0">
                  <c:v>15</c:v>
                </c:pt>
                <c:pt idx="49" formatCode="0">
                  <c:v>25</c:v>
                </c:pt>
                <c:pt idx="50" formatCode="0">
                  <c:v>5</c:v>
                </c:pt>
                <c:pt idx="51" formatCode="0">
                  <c:v>20</c:v>
                </c:pt>
                <c:pt idx="52" formatCode="0">
                  <c:v>60</c:v>
                </c:pt>
                <c:pt idx="53" formatCode="0">
                  <c:v>35</c:v>
                </c:pt>
                <c:pt idx="54" formatCode="0">
                  <c:v>40</c:v>
                </c:pt>
                <c:pt idx="55" formatCode="0">
                  <c:v>45</c:v>
                </c:pt>
                <c:pt idx="56" formatCode="0">
                  <c:v>20</c:v>
                </c:pt>
                <c:pt idx="57" formatCode="0">
                  <c:v>45</c:v>
                </c:pt>
                <c:pt idx="58" formatCode="0">
                  <c:v>25</c:v>
                </c:pt>
                <c:pt idx="59" formatCode="0">
                  <c:v>30</c:v>
                </c:pt>
                <c:pt idx="60" formatCode="0">
                  <c:v>40</c:v>
                </c:pt>
                <c:pt idx="61" formatCode="0">
                  <c:v>50</c:v>
                </c:pt>
                <c:pt idx="62" formatCode="0">
                  <c:v>15</c:v>
                </c:pt>
                <c:pt idx="63" formatCode="0">
                  <c:v>25</c:v>
                </c:pt>
                <c:pt idx="64" formatCode="0">
                  <c:v>20</c:v>
                </c:pt>
                <c:pt idx="65" formatCode="0">
                  <c:v>45</c:v>
                </c:pt>
                <c:pt idx="66" formatCode="0">
                  <c:v>10</c:v>
                </c:pt>
                <c:pt idx="67" formatCode="0">
                  <c:v>20</c:v>
                </c:pt>
                <c:pt idx="68" formatCode="0">
                  <c:v>25</c:v>
                </c:pt>
                <c:pt idx="69" formatCode="0">
                  <c:v>70</c:v>
                </c:pt>
                <c:pt idx="70" formatCode="0">
                  <c:v>75</c:v>
                </c:pt>
                <c:pt idx="71" formatCode="0">
                  <c:v>40</c:v>
                </c:pt>
                <c:pt idx="72" formatCode="0">
                  <c:v>55</c:v>
                </c:pt>
                <c:pt idx="73" formatCode="0">
                  <c:v>50</c:v>
                </c:pt>
                <c:pt idx="74" formatCode="0">
                  <c:v>30</c:v>
                </c:pt>
                <c:pt idx="75" formatCode="0">
                  <c:v>70</c:v>
                </c:pt>
                <c:pt idx="76" formatCode="0">
                  <c:v>80</c:v>
                </c:pt>
                <c:pt idx="77" formatCode="0">
                  <c:v>85</c:v>
                </c:pt>
                <c:pt idx="78" formatCode="0">
                  <c:v>70</c:v>
                </c:pt>
                <c:pt idx="79" formatCode="0">
                  <c:v>50</c:v>
                </c:pt>
                <c:pt idx="80" formatCode="0">
                  <c:v>5</c:v>
                </c:pt>
                <c:pt idx="81" formatCode="0">
                  <c:v>65</c:v>
                </c:pt>
                <c:pt idx="82" formatCode="0">
                  <c:v>65</c:v>
                </c:pt>
                <c:pt idx="83" formatCode="0">
                  <c:v>30</c:v>
                </c:pt>
                <c:pt idx="84" formatCode="0">
                  <c:v>20</c:v>
                </c:pt>
                <c:pt idx="85" formatCode="0">
                  <c:v>60</c:v>
                </c:pt>
                <c:pt idx="86" formatCode="0">
                  <c:v>50</c:v>
                </c:pt>
                <c:pt idx="87" formatCode="0">
                  <c:v>40</c:v>
                </c:pt>
                <c:pt idx="88" formatCode="0">
                  <c:v>55</c:v>
                </c:pt>
                <c:pt idx="89" formatCode="0">
                  <c:v>80</c:v>
                </c:pt>
                <c:pt idx="90" formatCode="0">
                  <c:v>95</c:v>
                </c:pt>
                <c:pt idx="91" formatCode="0">
                  <c:v>100</c:v>
                </c:pt>
                <c:pt idx="92" formatCode="0">
                  <c:v>70</c:v>
                </c:pt>
                <c:pt idx="93" formatCode="0">
                  <c:v>30</c:v>
                </c:pt>
                <c:pt idx="94" formatCode="0">
                  <c:v>30</c:v>
                </c:pt>
                <c:pt idx="95" formatCode="0">
                  <c:v>85</c:v>
                </c:pt>
                <c:pt idx="96" formatCode="0">
                  <c:v>75</c:v>
                </c:pt>
                <c:pt idx="97" formatCode="0">
                  <c:v>90</c:v>
                </c:pt>
                <c:pt idx="98" formatCode="0">
                  <c:v>90</c:v>
                </c:pt>
                <c:pt idx="99" formatCode="0">
                  <c:v>90</c:v>
                </c:pt>
                <c:pt idx="100" formatCode="0">
                  <c:v>55</c:v>
                </c:pt>
                <c:pt idx="101" formatCode="0">
                  <c:v>70</c:v>
                </c:pt>
                <c:pt idx="102" formatCode="0">
                  <c:v>75</c:v>
                </c:pt>
                <c:pt idx="103" formatCode="0">
                  <c:v>60</c:v>
                </c:pt>
                <c:pt idx="104" formatCode="0">
                  <c:v>40</c:v>
                </c:pt>
                <c:pt idx="105" formatCode="0">
                  <c:v>75</c:v>
                </c:pt>
                <c:pt idx="106" formatCode="0">
                  <c:v>40</c:v>
                </c:pt>
                <c:pt idx="107" formatCode="0">
                  <c:v>10</c:v>
                </c:pt>
                <c:pt idx="108" formatCode="0">
                  <c:v>65</c:v>
                </c:pt>
                <c:pt idx="109" formatCode="0">
                  <c:v>30</c:v>
                </c:pt>
                <c:pt idx="110" formatCode="0">
                  <c:v>70</c:v>
                </c:pt>
                <c:pt idx="111" formatCode="0">
                  <c:v>65</c:v>
                </c:pt>
                <c:pt idx="112" formatCode="0">
                  <c:v>30</c:v>
                </c:pt>
                <c:pt idx="113" formatCode="0">
                  <c:v>30</c:v>
                </c:pt>
                <c:pt idx="114" formatCode="0">
                  <c:v>85</c:v>
                </c:pt>
                <c:pt idx="115" formatCode="0">
                  <c:v>90</c:v>
                </c:pt>
                <c:pt idx="116" formatCode="0">
                  <c:v>90</c:v>
                </c:pt>
                <c:pt idx="117" formatCode="0">
                  <c:v>20</c:v>
                </c:pt>
                <c:pt idx="118" formatCode="0">
                  <c:v>25</c:v>
                </c:pt>
                <c:pt idx="119" formatCode="0">
                  <c:v>20</c:v>
                </c:pt>
                <c:pt idx="120" formatCode="0">
                  <c:v>50</c:v>
                </c:pt>
                <c:pt idx="121" formatCode="0">
                  <c:v>25</c:v>
                </c:pt>
                <c:pt idx="122" formatCode="0">
                  <c:v>75</c:v>
                </c:pt>
                <c:pt idx="123" formatCode="0">
                  <c:v>90</c:v>
                </c:pt>
                <c:pt idx="124" formatCode="0">
                  <c:v>90</c:v>
                </c:pt>
                <c:pt idx="125" formatCode="0">
                  <c:v>10</c:v>
                </c:pt>
                <c:pt idx="126" formatCode="0">
                  <c:v>60</c:v>
                </c:pt>
                <c:pt idx="127" formatCode="0">
                  <c:v>60</c:v>
                </c:pt>
                <c:pt idx="128" formatCode="0">
                  <c:v>75</c:v>
                </c:pt>
                <c:pt idx="129" formatCode="0">
                  <c:v>35</c:v>
                </c:pt>
                <c:pt idx="130" formatCode="0">
                  <c:v>45</c:v>
                </c:pt>
                <c:pt idx="131" formatCode="0">
                  <c:v>20</c:v>
                </c:pt>
                <c:pt idx="132" formatCode="0">
                  <c:v>20</c:v>
                </c:pt>
                <c:pt idx="133" formatCode="0">
                  <c:v>50</c:v>
                </c:pt>
                <c:pt idx="134" formatCode="0">
                  <c:v>30</c:v>
                </c:pt>
                <c:pt idx="135" formatCode="0">
                  <c:v>90</c:v>
                </c:pt>
                <c:pt idx="136" formatCode="0">
                  <c:v>40</c:v>
                </c:pt>
                <c:pt idx="137" formatCode="0">
                  <c:v>80</c:v>
                </c:pt>
                <c:pt idx="138" formatCode="0">
                  <c:v>30</c:v>
                </c:pt>
                <c:pt idx="139" formatCode="0">
                  <c:v>40</c:v>
                </c:pt>
                <c:pt idx="140" formatCode="0">
                  <c:v>30</c:v>
                </c:pt>
                <c:pt idx="141" formatCode="0">
                  <c:v>55</c:v>
                </c:pt>
                <c:pt idx="142" formatCode="0">
                  <c:v>70</c:v>
                </c:pt>
                <c:pt idx="143" formatCode="0">
                  <c:v>85</c:v>
                </c:pt>
                <c:pt idx="144" formatCode="0">
                  <c:v>60</c:v>
                </c:pt>
                <c:pt idx="145" formatCode="0">
                  <c:v>30</c:v>
                </c:pt>
                <c:pt idx="146" formatCode="0">
                  <c:v>30</c:v>
                </c:pt>
                <c:pt idx="147" formatCode="0">
                  <c:v>70</c:v>
                </c:pt>
                <c:pt idx="148" formatCode="0">
                  <c:v>30</c:v>
                </c:pt>
                <c:pt idx="149" formatCode="0">
                  <c:v>30</c:v>
                </c:pt>
                <c:pt idx="150" formatCode="0">
                  <c:v>30</c:v>
                </c:pt>
                <c:pt idx="151" formatCode="0">
                  <c:v>20</c:v>
                </c:pt>
                <c:pt idx="152" formatCode="0">
                  <c:v>20</c:v>
                </c:pt>
                <c:pt idx="153" formatCode="0">
                  <c:v>60</c:v>
                </c:pt>
                <c:pt idx="154" formatCode="0">
                  <c:v>60</c:v>
                </c:pt>
                <c:pt idx="155" formatCode="0">
                  <c:v>30</c:v>
                </c:pt>
                <c:pt idx="156" formatCode="0">
                  <c:v>20</c:v>
                </c:pt>
                <c:pt idx="157" formatCode="0">
                  <c:v>40</c:v>
                </c:pt>
                <c:pt idx="158" formatCode="0">
                  <c:v>40</c:v>
                </c:pt>
                <c:pt idx="159" formatCode="0">
                  <c:v>30</c:v>
                </c:pt>
                <c:pt idx="160" formatCode="0">
                  <c:v>10</c:v>
                </c:pt>
                <c:pt idx="161" formatCode="0">
                  <c:v>5</c:v>
                </c:pt>
                <c:pt idx="162" formatCode="0">
                  <c:v>40</c:v>
                </c:pt>
              </c:numCache>
            </c:numRef>
          </c:val>
          <c:extLst>
            <c:ext xmlns:c16="http://schemas.microsoft.com/office/drawing/2014/chart" uri="{C3380CC4-5D6E-409C-BE32-E72D297353CC}">
              <c16:uniqueId val="{00000000-D947-42B0-BB2C-0E3C1C60B63C}"/>
            </c:ext>
          </c:extLst>
        </c:ser>
        <c:ser>
          <c:idx val="1"/>
          <c:order val="1"/>
          <c:tx>
            <c:strRef>
              <c:f>'Air Point 9'!$N$9</c:f>
              <c:strCache>
                <c:ptCount val="1"/>
                <c:pt idx="0">
                  <c:v>Coal
( % )</c:v>
                </c:pt>
              </c:strCache>
            </c:strRef>
          </c:tx>
          <c:spPr>
            <a:solidFill>
              <a:schemeClr val="accent3"/>
            </a:solidFill>
          </c:spPr>
          <c:invertIfNegative val="0"/>
          <c:cat>
            <c:numRef>
              <c:f>'Air Point 9'!$B$10:$B$172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9'!$N$10:$N$172</c:f>
              <c:numCache>
                <c:formatCode>General</c:formatCode>
                <c:ptCount val="163"/>
                <c:pt idx="0">
                  <c:v>0</c:v>
                </c:pt>
                <c:pt idx="1">
                  <c:v>0</c:v>
                </c:pt>
                <c:pt idx="2">
                  <c:v>0</c:v>
                </c:pt>
                <c:pt idx="3" formatCode="0">
                  <c:v>10</c:v>
                </c:pt>
                <c:pt idx="4" formatCode="0">
                  <c:v>25</c:v>
                </c:pt>
                <c:pt idx="5" formatCode="0">
                  <c:v>15</c:v>
                </c:pt>
                <c:pt idx="6" formatCode="0">
                  <c:v>65</c:v>
                </c:pt>
                <c:pt idx="7" formatCode="0">
                  <c:v>40</c:v>
                </c:pt>
                <c:pt idx="8" formatCode="0">
                  <c:v>5</c:v>
                </c:pt>
                <c:pt idx="9" formatCode="0">
                  <c:v>5</c:v>
                </c:pt>
                <c:pt idx="10" formatCode="0">
                  <c:v>10</c:v>
                </c:pt>
                <c:pt idx="11" formatCode="0">
                  <c:v>10</c:v>
                </c:pt>
                <c:pt idx="12" formatCode="0">
                  <c:v>20</c:v>
                </c:pt>
                <c:pt idx="13" formatCode="0">
                  <c:v>10</c:v>
                </c:pt>
                <c:pt idx="14" formatCode="0">
                  <c:v>10</c:v>
                </c:pt>
                <c:pt idx="15" formatCode="0">
                  <c:v>10</c:v>
                </c:pt>
                <c:pt idx="16" formatCode="0">
                  <c:v>0</c:v>
                </c:pt>
                <c:pt idx="17" formatCode="0">
                  <c:v>20</c:v>
                </c:pt>
                <c:pt idx="18" formatCode="0">
                  <c:v>20</c:v>
                </c:pt>
                <c:pt idx="19" formatCode="0">
                  <c:v>0</c:v>
                </c:pt>
                <c:pt idx="20" formatCode="0">
                  <c:v>5</c:v>
                </c:pt>
                <c:pt idx="21" formatCode="0">
                  <c:v>10</c:v>
                </c:pt>
                <c:pt idx="22" formatCode="0">
                  <c:v>5</c:v>
                </c:pt>
                <c:pt idx="23" formatCode="0">
                  <c:v>10</c:v>
                </c:pt>
                <c:pt idx="24" formatCode="0">
                  <c:v>0</c:v>
                </c:pt>
                <c:pt idx="25" formatCode="0">
                  <c:v>0</c:v>
                </c:pt>
                <c:pt idx="26" formatCode="0">
                  <c:v>0</c:v>
                </c:pt>
                <c:pt idx="27" formatCode="0">
                  <c:v>0</c:v>
                </c:pt>
                <c:pt idx="28">
                  <c:v>0</c:v>
                </c:pt>
                <c:pt idx="29" formatCode="0">
                  <c:v>0</c:v>
                </c:pt>
                <c:pt idx="30" formatCode="0">
                  <c:v>10</c:v>
                </c:pt>
                <c:pt idx="31" formatCode="0">
                  <c:v>0</c:v>
                </c:pt>
                <c:pt idx="32" formatCode="0">
                  <c:v>5</c:v>
                </c:pt>
                <c:pt idx="33" formatCode="0">
                  <c:v>10</c:v>
                </c:pt>
                <c:pt idx="34" formatCode="0">
                  <c:v>10</c:v>
                </c:pt>
                <c:pt idx="35" formatCode="0">
                  <c:v>10</c:v>
                </c:pt>
                <c:pt idx="36" formatCode="0">
                  <c:v>10</c:v>
                </c:pt>
                <c:pt idx="37" formatCode="0">
                  <c:v>10</c:v>
                </c:pt>
                <c:pt idx="38" formatCode="0">
                  <c:v>5</c:v>
                </c:pt>
                <c:pt idx="39">
                  <c:v>1</c:v>
                </c:pt>
                <c:pt idx="40" formatCode="0">
                  <c:v>20</c:v>
                </c:pt>
                <c:pt idx="41">
                  <c:v>1</c:v>
                </c:pt>
                <c:pt idx="42">
                  <c:v>0</c:v>
                </c:pt>
                <c:pt idx="43" formatCode="0">
                  <c:v>35</c:v>
                </c:pt>
                <c:pt idx="44" formatCode="0">
                  <c:v>5</c:v>
                </c:pt>
                <c:pt idx="45" formatCode="0">
                  <c:v>5</c:v>
                </c:pt>
                <c:pt idx="46" formatCode="0">
                  <c:v>10</c:v>
                </c:pt>
                <c:pt idx="47">
                  <c:v>1</c:v>
                </c:pt>
                <c:pt idx="48" formatCode="0">
                  <c:v>15</c:v>
                </c:pt>
                <c:pt idx="49" formatCode="0">
                  <c:v>25</c:v>
                </c:pt>
                <c:pt idx="50" formatCode="0">
                  <c:v>30</c:v>
                </c:pt>
                <c:pt idx="51" formatCode="0">
                  <c:v>45</c:v>
                </c:pt>
                <c:pt idx="52" formatCode="0">
                  <c:v>5</c:v>
                </c:pt>
                <c:pt idx="53" formatCode="0">
                  <c:v>25</c:v>
                </c:pt>
                <c:pt idx="54" formatCode="0">
                  <c:v>20</c:v>
                </c:pt>
                <c:pt idx="55" formatCode="0">
                  <c:v>5</c:v>
                </c:pt>
                <c:pt idx="56" formatCode="0">
                  <c:v>10</c:v>
                </c:pt>
                <c:pt idx="57" formatCode="0">
                  <c:v>5</c:v>
                </c:pt>
                <c:pt idx="58" formatCode="0">
                  <c:v>5</c:v>
                </c:pt>
                <c:pt idx="59" formatCode="0">
                  <c:v>5</c:v>
                </c:pt>
                <c:pt idx="60" formatCode="0">
                  <c:v>10</c:v>
                </c:pt>
                <c:pt idx="61" formatCode="0">
                  <c:v>5</c:v>
                </c:pt>
                <c:pt idx="62" formatCode="0">
                  <c:v>15</c:v>
                </c:pt>
                <c:pt idx="63" formatCode="0">
                  <c:v>20</c:v>
                </c:pt>
                <c:pt idx="64">
                  <c:v>1</c:v>
                </c:pt>
                <c:pt idx="65" formatCode="0">
                  <c:v>40</c:v>
                </c:pt>
                <c:pt idx="66" formatCode="0">
                  <c:v>5</c:v>
                </c:pt>
                <c:pt idx="67" formatCode="0">
                  <c:v>20</c:v>
                </c:pt>
                <c:pt idx="68" formatCode="0">
                  <c:v>5</c:v>
                </c:pt>
                <c:pt idx="69" formatCode="0">
                  <c:v>10</c:v>
                </c:pt>
                <c:pt idx="70" formatCode="0">
                  <c:v>5</c:v>
                </c:pt>
                <c:pt idx="71" formatCode="0">
                  <c:v>5</c:v>
                </c:pt>
                <c:pt idx="72" formatCode="0">
                  <c:v>5</c:v>
                </c:pt>
                <c:pt idx="73" formatCode="0">
                  <c:v>20</c:v>
                </c:pt>
                <c:pt idx="74" formatCode="0">
                  <c:v>30</c:v>
                </c:pt>
                <c:pt idx="75" formatCode="0">
                  <c:v>10</c:v>
                </c:pt>
                <c:pt idx="76" formatCode="0">
                  <c:v>10</c:v>
                </c:pt>
                <c:pt idx="77" formatCode="0">
                  <c:v>5</c:v>
                </c:pt>
                <c:pt idx="78" formatCode="0">
                  <c:v>25</c:v>
                </c:pt>
                <c:pt idx="79">
                  <c:v>1</c:v>
                </c:pt>
                <c:pt idx="80" formatCode="0">
                  <c:v>5</c:v>
                </c:pt>
                <c:pt idx="81" formatCode="0">
                  <c:v>20</c:v>
                </c:pt>
                <c:pt idx="82" formatCode="0">
                  <c:v>20</c:v>
                </c:pt>
                <c:pt idx="83" formatCode="0">
                  <c:v>20</c:v>
                </c:pt>
                <c:pt idx="84" formatCode="0">
                  <c:v>15</c:v>
                </c:pt>
                <c:pt idx="85">
                  <c:v>1</c:v>
                </c:pt>
                <c:pt idx="86" formatCode="0">
                  <c:v>10</c:v>
                </c:pt>
                <c:pt idx="87" formatCode="0">
                  <c:v>10</c:v>
                </c:pt>
                <c:pt idx="88" formatCode="0">
                  <c:v>30</c:v>
                </c:pt>
                <c:pt idx="89" formatCode="0">
                  <c:v>10</c:v>
                </c:pt>
                <c:pt idx="90" formatCode="0">
                  <c:v>5</c:v>
                </c:pt>
                <c:pt idx="91">
                  <c:v>1</c:v>
                </c:pt>
                <c:pt idx="92">
                  <c:v>1</c:v>
                </c:pt>
                <c:pt idx="93">
                  <c:v>10</c:v>
                </c:pt>
                <c:pt idx="94">
                  <c:v>15</c:v>
                </c:pt>
                <c:pt idx="95">
                  <c:v>5</c:v>
                </c:pt>
                <c:pt idx="96">
                  <c:v>1</c:v>
                </c:pt>
                <c:pt idx="97">
                  <c:v>1</c:v>
                </c:pt>
                <c:pt idx="98">
                  <c:v>1</c:v>
                </c:pt>
                <c:pt idx="99">
                  <c:v>1</c:v>
                </c:pt>
                <c:pt idx="100">
                  <c:v>5</c:v>
                </c:pt>
                <c:pt idx="101">
                  <c:v>10</c:v>
                </c:pt>
                <c:pt idx="102">
                  <c:v>5</c:v>
                </c:pt>
                <c:pt idx="103">
                  <c:v>20</c:v>
                </c:pt>
                <c:pt idx="104">
                  <c:v>1</c:v>
                </c:pt>
                <c:pt idx="105">
                  <c:v>5</c:v>
                </c:pt>
                <c:pt idx="106">
                  <c:v>1</c:v>
                </c:pt>
                <c:pt idx="107">
                  <c:v>1</c:v>
                </c:pt>
                <c:pt idx="108">
                  <c:v>10</c:v>
                </c:pt>
                <c:pt idx="109">
                  <c:v>5</c:v>
                </c:pt>
                <c:pt idx="110">
                  <c:v>5</c:v>
                </c:pt>
                <c:pt idx="111">
                  <c:v>5</c:v>
                </c:pt>
                <c:pt idx="112">
                  <c:v>10</c:v>
                </c:pt>
                <c:pt idx="113">
                  <c:v>20</c:v>
                </c:pt>
                <c:pt idx="114">
                  <c:v>5</c:v>
                </c:pt>
                <c:pt idx="115">
                  <c:v>5</c:v>
                </c:pt>
                <c:pt idx="116">
                  <c:v>5</c:v>
                </c:pt>
                <c:pt idx="117">
                  <c:v>15</c:v>
                </c:pt>
                <c:pt idx="118">
                  <c:v>5</c:v>
                </c:pt>
                <c:pt idx="119">
                  <c:v>5</c:v>
                </c:pt>
                <c:pt idx="120" formatCode="0">
                  <c:v>25</c:v>
                </c:pt>
                <c:pt idx="121" formatCode="0">
                  <c:v>5</c:v>
                </c:pt>
                <c:pt idx="122" formatCode="0">
                  <c:v>15</c:v>
                </c:pt>
                <c:pt idx="123" formatCode="0">
                  <c:v>10</c:v>
                </c:pt>
                <c:pt idx="124" formatCode="0">
                  <c:v>5</c:v>
                </c:pt>
                <c:pt idx="125" formatCode="0">
                  <c:v>10</c:v>
                </c:pt>
                <c:pt idx="126">
                  <c:v>5</c:v>
                </c:pt>
                <c:pt idx="127" formatCode="0">
                  <c:v>10</c:v>
                </c:pt>
                <c:pt idx="128" formatCode="0">
                  <c:v>10</c:v>
                </c:pt>
                <c:pt idx="129" formatCode="0">
                  <c:v>5</c:v>
                </c:pt>
                <c:pt idx="130" formatCode="0">
                  <c:v>5</c:v>
                </c:pt>
                <c:pt idx="131" formatCode="0">
                  <c:v>5</c:v>
                </c:pt>
                <c:pt idx="132" formatCode="0">
                  <c:v>10</c:v>
                </c:pt>
                <c:pt idx="133" formatCode="0">
                  <c:v>10</c:v>
                </c:pt>
                <c:pt idx="134" formatCode="0">
                  <c:v>5</c:v>
                </c:pt>
                <c:pt idx="135" formatCode="0">
                  <c:v>5</c:v>
                </c:pt>
                <c:pt idx="136" formatCode="0">
                  <c:v>10</c:v>
                </c:pt>
                <c:pt idx="137" formatCode="0">
                  <c:v>5</c:v>
                </c:pt>
                <c:pt idx="138" formatCode="0">
                  <c:v>10</c:v>
                </c:pt>
                <c:pt idx="139" formatCode="0">
                  <c:v>10</c:v>
                </c:pt>
                <c:pt idx="140" formatCode="0">
                  <c:v>10</c:v>
                </c:pt>
                <c:pt idx="141" formatCode="0">
                  <c:v>5</c:v>
                </c:pt>
                <c:pt idx="142" formatCode="0">
                  <c:v>5</c:v>
                </c:pt>
                <c:pt idx="143" formatCode="0">
                  <c:v>5</c:v>
                </c:pt>
                <c:pt idx="144" formatCode="0">
                  <c:v>5</c:v>
                </c:pt>
                <c:pt idx="145" formatCode="0">
                  <c:v>5</c:v>
                </c:pt>
                <c:pt idx="146" formatCode="0">
                  <c:v>5</c:v>
                </c:pt>
                <c:pt idx="147" formatCode="0">
                  <c:v>10</c:v>
                </c:pt>
                <c:pt idx="148" formatCode="0">
                  <c:v>30</c:v>
                </c:pt>
                <c:pt idx="149" formatCode="0">
                  <c:v>10</c:v>
                </c:pt>
                <c:pt idx="150" formatCode="0">
                  <c:v>10</c:v>
                </c:pt>
                <c:pt idx="151" formatCode="0">
                  <c:v>15</c:v>
                </c:pt>
                <c:pt idx="152" formatCode="0">
                  <c:v>20</c:v>
                </c:pt>
                <c:pt idx="153" formatCode="0">
                  <c:v>10</c:v>
                </c:pt>
                <c:pt idx="154" formatCode="0">
                  <c:v>10</c:v>
                </c:pt>
                <c:pt idx="155" formatCode="0">
                  <c:v>10</c:v>
                </c:pt>
                <c:pt idx="156" formatCode="0">
                  <c:v>10</c:v>
                </c:pt>
                <c:pt idx="157" formatCode="0">
                  <c:v>20</c:v>
                </c:pt>
                <c:pt idx="158" formatCode="0">
                  <c:v>10</c:v>
                </c:pt>
                <c:pt idx="159" formatCode="0">
                  <c:v>10</c:v>
                </c:pt>
                <c:pt idx="160" formatCode="0">
                  <c:v>5</c:v>
                </c:pt>
                <c:pt idx="161" formatCode="0">
                  <c:v>5</c:v>
                </c:pt>
                <c:pt idx="162" formatCode="0">
                  <c:v>5</c:v>
                </c:pt>
              </c:numCache>
            </c:numRef>
          </c:val>
          <c:extLst>
            <c:ext xmlns:c16="http://schemas.microsoft.com/office/drawing/2014/chart" uri="{C3380CC4-5D6E-409C-BE32-E72D297353CC}">
              <c16:uniqueId val="{00000001-D947-42B0-BB2C-0E3C1C60B63C}"/>
            </c:ext>
          </c:extLst>
        </c:ser>
        <c:ser>
          <c:idx val="2"/>
          <c:order val="2"/>
          <c:tx>
            <c:strRef>
              <c:f>'Air Point 9'!$O$9</c:f>
              <c:strCache>
                <c:ptCount val="1"/>
                <c:pt idx="0">
                  <c:v>Fibrous Material
Polysaccharide Slime
( % )</c:v>
                </c:pt>
              </c:strCache>
            </c:strRef>
          </c:tx>
          <c:spPr>
            <a:solidFill>
              <a:schemeClr val="accent4"/>
            </a:solidFill>
          </c:spPr>
          <c:invertIfNegative val="0"/>
          <c:cat>
            <c:numRef>
              <c:f>'Air Point 9'!$B$10:$B$172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9'!$O$10:$O$172</c:f>
              <c:numCache>
                <c:formatCode>General</c:formatCode>
                <c:ptCount val="163"/>
                <c:pt idx="0">
                  <c:v>0</c:v>
                </c:pt>
                <c:pt idx="1">
                  <c:v>0</c:v>
                </c:pt>
                <c:pt idx="2">
                  <c:v>0</c:v>
                </c:pt>
                <c:pt idx="3">
                  <c:v>0</c:v>
                </c:pt>
                <c:pt idx="4">
                  <c:v>0</c:v>
                </c:pt>
                <c:pt idx="5">
                  <c:v>0</c:v>
                </c:pt>
                <c:pt idx="6">
                  <c:v>0</c:v>
                </c:pt>
                <c:pt idx="7">
                  <c:v>0</c:v>
                </c:pt>
                <c:pt idx="8">
                  <c:v>0</c:v>
                </c:pt>
                <c:pt idx="9">
                  <c:v>0</c:v>
                </c:pt>
                <c:pt idx="10" formatCode="0">
                  <c:v>0</c:v>
                </c:pt>
                <c:pt idx="11" formatCode="0">
                  <c:v>0</c:v>
                </c:pt>
                <c:pt idx="12" formatCode="0">
                  <c:v>0</c:v>
                </c:pt>
                <c:pt idx="13" formatCode="0">
                  <c:v>10</c:v>
                </c:pt>
                <c:pt idx="14" formatCode="0">
                  <c:v>0</c:v>
                </c:pt>
                <c:pt idx="15" formatCode="0">
                  <c:v>0</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c:v>0</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10</c:v>
                </c:pt>
                <c:pt idx="58" formatCode="0">
                  <c:v>30</c:v>
                </c:pt>
                <c:pt idx="59" formatCode="0">
                  <c:v>15</c:v>
                </c:pt>
                <c:pt idx="60" formatCode="0">
                  <c:v>0</c:v>
                </c:pt>
                <c:pt idx="61" formatCode="0">
                  <c:v>0</c:v>
                </c:pt>
                <c:pt idx="62" formatCode="0">
                  <c:v>25</c:v>
                </c:pt>
                <c:pt idx="63" formatCode="0">
                  <c:v>20</c:v>
                </c:pt>
                <c:pt idx="64" formatCode="0">
                  <c:v>0</c:v>
                </c:pt>
                <c:pt idx="65" formatCode="0">
                  <c:v>5</c:v>
                </c:pt>
                <c:pt idx="66" formatCode="0">
                  <c:v>40</c:v>
                </c:pt>
                <c:pt idx="67" formatCode="0">
                  <c:v>20</c:v>
                </c:pt>
                <c:pt idx="68" formatCode="0">
                  <c:v>10</c:v>
                </c:pt>
                <c:pt idx="69" formatCode="0">
                  <c:v>0</c:v>
                </c:pt>
                <c:pt idx="70" formatCode="0">
                  <c:v>10</c:v>
                </c:pt>
                <c:pt idx="71" formatCode="0">
                  <c:v>40</c:v>
                </c:pt>
                <c:pt idx="72" formatCode="0">
                  <c:v>10</c:v>
                </c:pt>
                <c:pt idx="73" formatCode="0">
                  <c:v>10</c:v>
                </c:pt>
                <c:pt idx="74" formatCode="0">
                  <c:v>10</c:v>
                </c:pt>
                <c:pt idx="75" formatCode="0">
                  <c:v>0</c:v>
                </c:pt>
                <c:pt idx="76" formatCode="0">
                  <c:v>0</c:v>
                </c:pt>
                <c:pt idx="77" formatCode="0">
                  <c:v>0</c:v>
                </c:pt>
                <c:pt idx="78" formatCode="0">
                  <c:v>0</c:v>
                </c:pt>
                <c:pt idx="79" formatCode="0">
                  <c:v>0</c:v>
                </c:pt>
                <c:pt idx="80" formatCode="0">
                  <c:v>0</c:v>
                </c:pt>
                <c:pt idx="81" formatCode="0">
                  <c:v>5</c:v>
                </c:pt>
                <c:pt idx="82" formatCode="0">
                  <c:v>0</c:v>
                </c:pt>
                <c:pt idx="83" formatCode="0">
                  <c:v>25</c:v>
                </c:pt>
                <c:pt idx="84" formatCode="0">
                  <c:v>0</c:v>
                </c:pt>
                <c:pt idx="85" formatCode="0">
                  <c:v>10</c:v>
                </c:pt>
                <c:pt idx="86" formatCode="0">
                  <c:v>5</c:v>
                </c:pt>
                <c:pt idx="87" formatCode="0">
                  <c:v>0</c:v>
                </c:pt>
                <c:pt idx="88" formatCode="0">
                  <c:v>0</c:v>
                </c:pt>
                <c:pt idx="89" formatCode="0">
                  <c:v>0</c:v>
                </c:pt>
                <c:pt idx="90" formatCode="0">
                  <c:v>0</c:v>
                </c:pt>
                <c:pt idx="91" formatCode="0">
                  <c:v>0</c:v>
                </c:pt>
                <c:pt idx="92" formatCode="0">
                  <c:v>0</c:v>
                </c:pt>
                <c:pt idx="93" formatCode="0">
                  <c:v>30</c:v>
                </c:pt>
                <c:pt idx="94" formatCode="0">
                  <c:v>30</c:v>
                </c:pt>
                <c:pt idx="95" formatCode="0">
                  <c:v>5</c:v>
                </c:pt>
                <c:pt idx="96" formatCode="0">
                  <c:v>0</c:v>
                </c:pt>
                <c:pt idx="97" formatCode="0">
                  <c:v>0</c:v>
                </c:pt>
                <c:pt idx="98" formatCode="0">
                  <c:v>0</c:v>
                </c:pt>
                <c:pt idx="99" formatCode="0">
                  <c:v>0</c:v>
                </c:pt>
                <c:pt idx="100" formatCode="0">
                  <c:v>0</c:v>
                </c:pt>
                <c:pt idx="101" formatCode="0">
                  <c:v>0</c:v>
                </c:pt>
                <c:pt idx="102" formatCode="0">
                  <c:v>0</c:v>
                </c:pt>
                <c:pt idx="103" formatCode="0">
                  <c:v>0</c:v>
                </c:pt>
                <c:pt idx="104" formatCode="0">
                  <c:v>0</c:v>
                </c:pt>
                <c:pt idx="105" formatCode="0">
                  <c:v>0</c:v>
                </c:pt>
                <c:pt idx="106" formatCode="0">
                  <c:v>0</c:v>
                </c:pt>
                <c:pt idx="107" formatCode="0">
                  <c:v>70</c:v>
                </c:pt>
                <c:pt idx="108" formatCode="0">
                  <c:v>0</c:v>
                </c:pt>
                <c:pt idx="109" formatCode="0">
                  <c:v>0</c:v>
                </c:pt>
                <c:pt idx="110" formatCode="0">
                  <c:v>10</c:v>
                </c:pt>
                <c:pt idx="111" formatCode="0">
                  <c:v>0</c:v>
                </c:pt>
                <c:pt idx="112" formatCode="0">
                  <c:v>0</c:v>
                </c:pt>
                <c:pt idx="113" formatCode="0">
                  <c:v>0</c:v>
                </c:pt>
                <c:pt idx="114" formatCode="0">
                  <c:v>0</c:v>
                </c:pt>
                <c:pt idx="115" formatCode="0">
                  <c:v>0</c:v>
                </c:pt>
                <c:pt idx="116" formatCode="0">
                  <c:v>0</c:v>
                </c:pt>
                <c:pt idx="117" formatCode="0">
                  <c:v>60</c:v>
                </c:pt>
                <c:pt idx="118" formatCode="0">
                  <c:v>20</c:v>
                </c:pt>
                <c:pt idx="119" formatCode="0">
                  <c:v>10</c:v>
                </c:pt>
                <c:pt idx="120" formatCode="0">
                  <c:v>0</c:v>
                </c:pt>
                <c:pt idx="121" formatCode="0">
                  <c:v>30</c:v>
                </c:pt>
                <c:pt idx="122" formatCode="0">
                  <c:v>0</c:v>
                </c:pt>
                <c:pt idx="123" formatCode="0">
                  <c:v>0</c:v>
                </c:pt>
                <c:pt idx="124" formatCode="0">
                  <c:v>0</c:v>
                </c:pt>
                <c:pt idx="125" formatCode="0">
                  <c:v>0</c:v>
                </c:pt>
                <c:pt idx="126" formatCode="0">
                  <c:v>0</c:v>
                </c:pt>
                <c:pt idx="127" formatCode="0">
                  <c:v>0</c:v>
                </c:pt>
                <c:pt idx="128" formatCode="0">
                  <c:v>0</c:v>
                </c:pt>
                <c:pt idx="129" formatCode="0">
                  <c:v>20</c:v>
                </c:pt>
                <c:pt idx="130" formatCode="0">
                  <c:v>30</c:v>
                </c:pt>
                <c:pt idx="131" formatCode="0">
                  <c:v>25</c:v>
                </c:pt>
                <c:pt idx="132" formatCode="0">
                  <c:v>15</c:v>
                </c:pt>
                <c:pt idx="133" formatCode="0">
                  <c:v>10</c:v>
                </c:pt>
                <c:pt idx="134" formatCode="0">
                  <c:v>50</c:v>
                </c:pt>
                <c:pt idx="135" formatCode="0">
                  <c:v>0</c:v>
                </c:pt>
                <c:pt idx="136" formatCode="0">
                  <c:v>0</c:v>
                </c:pt>
                <c:pt idx="137" formatCode="0">
                  <c:v>0</c:v>
                </c:pt>
                <c:pt idx="138" formatCode="0">
                  <c:v>20</c:v>
                </c:pt>
                <c:pt idx="139" formatCode="0">
                  <c:v>0</c:v>
                </c:pt>
                <c:pt idx="140" formatCode="0">
                  <c:v>0</c:v>
                </c:pt>
                <c:pt idx="141" formatCode="0">
                  <c:v>0</c:v>
                </c:pt>
                <c:pt idx="142" formatCode="0">
                  <c:v>0</c:v>
                </c:pt>
                <c:pt idx="143" formatCode="0">
                  <c:v>0</c:v>
                </c:pt>
                <c:pt idx="144" formatCode="0">
                  <c:v>10</c:v>
                </c:pt>
                <c:pt idx="145" formatCode="0">
                  <c:v>10</c:v>
                </c:pt>
                <c:pt idx="146" formatCode="0">
                  <c:v>0</c:v>
                </c:pt>
                <c:pt idx="147" formatCode="0">
                  <c:v>0</c:v>
                </c:pt>
                <c:pt idx="148" formatCode="0">
                  <c:v>0</c:v>
                </c:pt>
                <c:pt idx="149" formatCode="0">
                  <c:v>0</c:v>
                </c:pt>
                <c:pt idx="150" formatCode="0">
                  <c:v>0</c:v>
                </c:pt>
                <c:pt idx="151" formatCode="0">
                  <c:v>0</c:v>
                </c:pt>
                <c:pt idx="152" formatCode="0">
                  <c:v>0</c:v>
                </c:pt>
                <c:pt idx="153" formatCode="0">
                  <c:v>0</c:v>
                </c:pt>
                <c:pt idx="154" formatCode="0">
                  <c:v>0</c:v>
                </c:pt>
                <c:pt idx="155" formatCode="0">
                  <c:v>10</c:v>
                </c:pt>
                <c:pt idx="156" formatCode="0">
                  <c:v>30</c:v>
                </c:pt>
                <c:pt idx="157" formatCode="0">
                  <c:v>0</c:v>
                </c:pt>
                <c:pt idx="158" formatCode="0">
                  <c:v>10</c:v>
                </c:pt>
                <c:pt idx="159" formatCode="0">
                  <c:v>0</c:v>
                </c:pt>
                <c:pt idx="160" formatCode="0">
                  <c:v>10</c:v>
                </c:pt>
                <c:pt idx="161" formatCode="0">
                  <c:v>0</c:v>
                </c:pt>
                <c:pt idx="162" formatCode="0">
                  <c:v>0</c:v>
                </c:pt>
              </c:numCache>
            </c:numRef>
          </c:val>
          <c:extLst>
            <c:ext xmlns:c16="http://schemas.microsoft.com/office/drawing/2014/chart" uri="{C3380CC4-5D6E-409C-BE32-E72D297353CC}">
              <c16:uniqueId val="{00000002-D947-42B0-BB2C-0E3C1C60B63C}"/>
            </c:ext>
          </c:extLst>
        </c:ser>
        <c:ser>
          <c:idx val="3"/>
          <c:order val="3"/>
          <c:tx>
            <c:strRef>
              <c:f>'Air Point 9'!$P$9</c:f>
              <c:strCache>
                <c:ptCount val="1"/>
                <c:pt idx="0">
                  <c:v>Metallic
( % )</c:v>
                </c:pt>
              </c:strCache>
            </c:strRef>
          </c:tx>
          <c:spPr>
            <a:solidFill>
              <a:srgbClr val="7F9C90"/>
            </a:solidFill>
          </c:spPr>
          <c:invertIfNegative val="0"/>
          <c:cat>
            <c:numRef>
              <c:f>'Air Point 9'!$B$10:$B$172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9'!$P$10:$P$172</c:f>
              <c:numCache>
                <c:formatCode>General</c:formatCode>
                <c:ptCount val="163"/>
                <c:pt idx="0">
                  <c:v>0</c:v>
                </c:pt>
                <c:pt idx="1">
                  <c:v>0</c:v>
                </c:pt>
                <c:pt idx="2">
                  <c:v>0</c:v>
                </c:pt>
                <c:pt idx="3">
                  <c:v>0</c:v>
                </c:pt>
                <c:pt idx="4">
                  <c:v>0</c:v>
                </c:pt>
                <c:pt idx="5">
                  <c:v>0</c:v>
                </c:pt>
                <c:pt idx="6">
                  <c:v>0</c:v>
                </c:pt>
                <c:pt idx="7">
                  <c:v>0</c:v>
                </c:pt>
                <c:pt idx="8">
                  <c:v>0</c:v>
                </c:pt>
                <c:pt idx="9">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c:v>0</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c:v>
                </c:pt>
                <c:pt idx="96" formatCode="0">
                  <c:v>0</c:v>
                </c:pt>
                <c:pt idx="97" formatCode="0">
                  <c:v>0</c:v>
                </c:pt>
                <c:pt idx="98" formatCode="0">
                  <c:v>0</c:v>
                </c:pt>
                <c:pt idx="99" formatCode="0">
                  <c:v>0</c:v>
                </c:pt>
                <c:pt idx="100" formatCode="0">
                  <c:v>0</c:v>
                </c:pt>
                <c:pt idx="101" formatCode="0">
                  <c:v>0</c:v>
                </c:pt>
                <c:pt idx="102" formatCode="0">
                  <c:v>0</c:v>
                </c:pt>
                <c:pt idx="103" formatCode="0">
                  <c:v>0</c:v>
                </c:pt>
                <c:pt idx="104" formatCode="0">
                  <c:v>0</c:v>
                </c:pt>
                <c:pt idx="105" formatCode="0">
                  <c:v>0</c:v>
                </c:pt>
                <c:pt idx="106" formatCode="0">
                  <c:v>0</c:v>
                </c:pt>
                <c:pt idx="107" formatCode="0">
                  <c:v>0</c:v>
                </c:pt>
                <c:pt idx="108" formatCode="0">
                  <c:v>0</c:v>
                </c:pt>
                <c:pt idx="109" formatCode="0">
                  <c:v>0</c:v>
                </c:pt>
                <c:pt idx="110" formatCode="0">
                  <c:v>0</c:v>
                </c:pt>
                <c:pt idx="111" formatCode="0">
                  <c:v>0</c:v>
                </c:pt>
                <c:pt idx="112" formatCode="0">
                  <c:v>0</c:v>
                </c:pt>
                <c:pt idx="113" formatCode="0">
                  <c:v>0</c:v>
                </c:pt>
                <c:pt idx="114" formatCode="0">
                  <c:v>5</c:v>
                </c:pt>
                <c:pt idx="115" formatCode="0">
                  <c:v>0</c:v>
                </c:pt>
                <c:pt idx="116" formatCode="0">
                  <c:v>0</c:v>
                </c:pt>
                <c:pt idx="117" formatCode="0">
                  <c:v>0</c:v>
                </c:pt>
                <c:pt idx="118" formatCode="0">
                  <c:v>0</c:v>
                </c:pt>
                <c:pt idx="119" formatCode="0">
                  <c:v>10</c:v>
                </c:pt>
                <c:pt idx="120" formatCode="0">
                  <c:v>0</c:v>
                </c:pt>
                <c:pt idx="121" formatCode="0">
                  <c:v>0</c:v>
                </c:pt>
                <c:pt idx="122" formatCode="0">
                  <c:v>0</c:v>
                </c:pt>
                <c:pt idx="123" formatCode="0">
                  <c:v>0</c:v>
                </c:pt>
                <c:pt idx="124" formatCode="0">
                  <c:v>0</c:v>
                </c:pt>
                <c:pt idx="125" formatCode="0">
                  <c:v>0</c:v>
                </c:pt>
                <c:pt idx="126" formatCode="0">
                  <c:v>0</c:v>
                </c:pt>
                <c:pt idx="127" formatCode="0">
                  <c:v>0</c:v>
                </c:pt>
                <c:pt idx="128" formatCode="0">
                  <c:v>0</c:v>
                </c:pt>
                <c:pt idx="129" formatCode="0">
                  <c:v>0</c:v>
                </c:pt>
                <c:pt idx="130" formatCode="0">
                  <c:v>0</c:v>
                </c:pt>
                <c:pt idx="131" formatCode="0">
                  <c:v>0</c:v>
                </c:pt>
                <c:pt idx="132" formatCode="0">
                  <c:v>5</c:v>
                </c:pt>
                <c:pt idx="133" formatCode="0">
                  <c:v>0</c:v>
                </c:pt>
                <c:pt idx="134" formatCode="0">
                  <c:v>0</c:v>
                </c:pt>
                <c:pt idx="135" formatCode="0">
                  <c:v>0</c:v>
                </c:pt>
                <c:pt idx="136" formatCode="0">
                  <c:v>0</c:v>
                </c:pt>
                <c:pt idx="137" formatCode="0">
                  <c:v>0</c:v>
                </c:pt>
                <c:pt idx="138" formatCode="0">
                  <c:v>0</c:v>
                </c:pt>
                <c:pt idx="139" formatCode="0">
                  <c:v>0</c:v>
                </c:pt>
                <c:pt idx="140" formatCode="0">
                  <c:v>0</c:v>
                </c:pt>
                <c:pt idx="141" formatCode="0">
                  <c:v>0</c:v>
                </c:pt>
                <c:pt idx="142" formatCode="0">
                  <c:v>0</c:v>
                </c:pt>
                <c:pt idx="143" formatCode="0">
                  <c:v>0</c:v>
                </c:pt>
                <c:pt idx="144" formatCode="0">
                  <c:v>0</c:v>
                </c:pt>
                <c:pt idx="145" formatCode="0">
                  <c:v>0</c:v>
                </c:pt>
                <c:pt idx="146" formatCode="0">
                  <c:v>0</c:v>
                </c:pt>
                <c:pt idx="147" formatCode="0">
                  <c:v>0</c:v>
                </c:pt>
                <c:pt idx="148" formatCode="0">
                  <c:v>0</c:v>
                </c:pt>
                <c:pt idx="149" formatCode="0">
                  <c:v>0</c:v>
                </c:pt>
                <c:pt idx="150" formatCode="0">
                  <c:v>0</c:v>
                </c:pt>
                <c:pt idx="151" formatCode="0">
                  <c:v>0</c:v>
                </c:pt>
                <c:pt idx="152" formatCode="0">
                  <c:v>0</c:v>
                </c:pt>
                <c:pt idx="153" formatCode="0">
                  <c:v>0</c:v>
                </c:pt>
                <c:pt idx="154" formatCode="0">
                  <c:v>0</c:v>
                </c:pt>
                <c:pt idx="155" formatCode="0">
                  <c:v>0</c:v>
                </c:pt>
                <c:pt idx="156" formatCode="0">
                  <c:v>0</c:v>
                </c:pt>
                <c:pt idx="157" formatCode="0">
                  <c:v>0</c:v>
                </c:pt>
                <c:pt idx="158" formatCode="0">
                  <c:v>0</c:v>
                </c:pt>
                <c:pt idx="159" formatCode="0">
                  <c:v>0</c:v>
                </c:pt>
                <c:pt idx="160" formatCode="0">
                  <c:v>0</c:v>
                </c:pt>
                <c:pt idx="161" formatCode="0">
                  <c:v>0</c:v>
                </c:pt>
                <c:pt idx="162" formatCode="0">
                  <c:v>0</c:v>
                </c:pt>
              </c:numCache>
            </c:numRef>
          </c:val>
          <c:extLst>
            <c:ext xmlns:c16="http://schemas.microsoft.com/office/drawing/2014/chart" uri="{C3380CC4-5D6E-409C-BE32-E72D297353CC}">
              <c16:uniqueId val="{00000003-D947-42B0-BB2C-0E3C1C60B63C}"/>
            </c:ext>
          </c:extLst>
        </c:ser>
        <c:ser>
          <c:idx val="4"/>
          <c:order val="4"/>
          <c:tx>
            <c:strRef>
              <c:f>'Air Point 9'!$Q$9</c:f>
              <c:strCache>
                <c:ptCount val="1"/>
                <c:pt idx="0">
                  <c:v>Foam/Rubber
( % )</c:v>
                </c:pt>
              </c:strCache>
            </c:strRef>
          </c:tx>
          <c:invertIfNegative val="0"/>
          <c:cat>
            <c:numRef>
              <c:f>'Air Point 9'!$B$10:$B$172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9'!$Q$10:$Q$172</c:f>
              <c:numCache>
                <c:formatCode>General</c:formatCode>
                <c:ptCount val="163"/>
                <c:pt idx="0">
                  <c:v>0</c:v>
                </c:pt>
                <c:pt idx="1">
                  <c:v>0</c:v>
                </c:pt>
                <c:pt idx="2">
                  <c:v>0</c:v>
                </c:pt>
                <c:pt idx="3">
                  <c:v>0</c:v>
                </c:pt>
                <c:pt idx="4">
                  <c:v>0</c:v>
                </c:pt>
                <c:pt idx="5">
                  <c:v>0</c:v>
                </c:pt>
                <c:pt idx="6">
                  <c:v>0</c:v>
                </c:pt>
                <c:pt idx="7">
                  <c:v>0</c:v>
                </c:pt>
                <c:pt idx="8">
                  <c:v>0</c:v>
                </c:pt>
                <c:pt idx="9">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c:v>0</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0</c:v>
                </c:pt>
                <c:pt idx="41" formatCode="0">
                  <c:v>0</c:v>
                </c:pt>
                <c:pt idx="42">
                  <c:v>0</c:v>
                </c:pt>
                <c:pt idx="43" formatCode="0">
                  <c:v>0</c:v>
                </c:pt>
                <c:pt idx="44" formatCode="0">
                  <c:v>0</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pt idx="72" formatCode="0">
                  <c:v>0</c:v>
                </c:pt>
                <c:pt idx="73" formatCode="0">
                  <c:v>0</c:v>
                </c:pt>
                <c:pt idx="74" formatCode="0">
                  <c:v>0</c:v>
                </c:pt>
                <c:pt idx="75" formatCode="0">
                  <c:v>0</c:v>
                </c:pt>
                <c:pt idx="76" formatCode="0">
                  <c:v>0</c:v>
                </c:pt>
                <c:pt idx="77" formatCode="0">
                  <c:v>0</c:v>
                </c:pt>
                <c:pt idx="78" formatCode="0">
                  <c:v>0</c:v>
                </c:pt>
                <c:pt idx="79" formatCode="0">
                  <c:v>0</c:v>
                </c:pt>
                <c:pt idx="80" formatCode="0">
                  <c:v>0</c:v>
                </c:pt>
                <c:pt idx="81" formatCode="0">
                  <c:v>0</c:v>
                </c:pt>
                <c:pt idx="82" formatCode="0">
                  <c:v>0</c:v>
                </c:pt>
                <c:pt idx="83" formatCode="0">
                  <c:v>0</c:v>
                </c:pt>
                <c:pt idx="84" formatCode="0">
                  <c:v>0</c:v>
                </c:pt>
                <c:pt idx="85" formatCode="0">
                  <c:v>0</c:v>
                </c:pt>
                <c:pt idx="86" formatCode="0">
                  <c:v>0</c:v>
                </c:pt>
                <c:pt idx="87" formatCode="0">
                  <c:v>0</c:v>
                </c:pt>
                <c:pt idx="88" formatCode="0">
                  <c:v>0</c:v>
                </c:pt>
                <c:pt idx="89" formatCode="0">
                  <c:v>0</c:v>
                </c:pt>
                <c:pt idx="90" formatCode="0">
                  <c:v>0</c:v>
                </c:pt>
                <c:pt idx="91" formatCode="0">
                  <c:v>0</c:v>
                </c:pt>
                <c:pt idx="92" formatCode="0">
                  <c:v>0</c:v>
                </c:pt>
                <c:pt idx="93" formatCode="0">
                  <c:v>0</c:v>
                </c:pt>
                <c:pt idx="94" formatCode="0">
                  <c:v>0</c:v>
                </c:pt>
                <c:pt idx="95" formatCode="0">
                  <c:v>0</c:v>
                </c:pt>
                <c:pt idx="96" formatCode="0">
                  <c:v>0</c:v>
                </c:pt>
                <c:pt idx="97" formatCode="0">
                  <c:v>0</c:v>
                </c:pt>
                <c:pt idx="98" formatCode="0">
                  <c:v>0</c:v>
                </c:pt>
                <c:pt idx="99" formatCode="0">
                  <c:v>0</c:v>
                </c:pt>
                <c:pt idx="100" formatCode="0">
                  <c:v>0</c:v>
                </c:pt>
                <c:pt idx="101" formatCode="0">
                  <c:v>0</c:v>
                </c:pt>
                <c:pt idx="102" formatCode="0">
                  <c:v>0</c:v>
                </c:pt>
                <c:pt idx="103" formatCode="0">
                  <c:v>0</c:v>
                </c:pt>
                <c:pt idx="104" formatCode="0">
                  <c:v>0</c:v>
                </c:pt>
                <c:pt idx="105" formatCode="0">
                  <c:v>0</c:v>
                </c:pt>
                <c:pt idx="106" formatCode="0">
                  <c:v>0</c:v>
                </c:pt>
                <c:pt idx="107" formatCode="0">
                  <c:v>0</c:v>
                </c:pt>
                <c:pt idx="108" formatCode="0">
                  <c:v>0</c:v>
                </c:pt>
                <c:pt idx="109" formatCode="0">
                  <c:v>0</c:v>
                </c:pt>
                <c:pt idx="110" formatCode="0">
                  <c:v>0</c:v>
                </c:pt>
                <c:pt idx="111" formatCode="0">
                  <c:v>0</c:v>
                </c:pt>
                <c:pt idx="112" formatCode="0">
                  <c:v>0</c:v>
                </c:pt>
                <c:pt idx="113" formatCode="0">
                  <c:v>0</c:v>
                </c:pt>
                <c:pt idx="114" formatCode="0">
                  <c:v>0</c:v>
                </c:pt>
                <c:pt idx="115" formatCode="0">
                  <c:v>0</c:v>
                </c:pt>
                <c:pt idx="116" formatCode="0">
                  <c:v>0</c:v>
                </c:pt>
                <c:pt idx="117" formatCode="0">
                  <c:v>0</c:v>
                </c:pt>
                <c:pt idx="118" formatCode="0">
                  <c:v>0</c:v>
                </c:pt>
                <c:pt idx="119" formatCode="0">
                  <c:v>0</c:v>
                </c:pt>
                <c:pt idx="120" formatCode="0">
                  <c:v>0</c:v>
                </c:pt>
                <c:pt idx="121" formatCode="0">
                  <c:v>0</c:v>
                </c:pt>
                <c:pt idx="122" formatCode="0">
                  <c:v>0</c:v>
                </c:pt>
                <c:pt idx="123" formatCode="0">
                  <c:v>0</c:v>
                </c:pt>
                <c:pt idx="124" formatCode="0">
                  <c:v>0</c:v>
                </c:pt>
                <c:pt idx="125" formatCode="0">
                  <c:v>0</c:v>
                </c:pt>
                <c:pt idx="126" formatCode="0">
                  <c:v>0</c:v>
                </c:pt>
                <c:pt idx="127" formatCode="0">
                  <c:v>0</c:v>
                </c:pt>
                <c:pt idx="128" formatCode="0">
                  <c:v>0</c:v>
                </c:pt>
                <c:pt idx="129" formatCode="0">
                  <c:v>0</c:v>
                </c:pt>
                <c:pt idx="130" formatCode="0">
                  <c:v>0</c:v>
                </c:pt>
                <c:pt idx="131" formatCode="0">
                  <c:v>0</c:v>
                </c:pt>
                <c:pt idx="132" formatCode="0">
                  <c:v>0</c:v>
                </c:pt>
                <c:pt idx="133" formatCode="0">
                  <c:v>0</c:v>
                </c:pt>
                <c:pt idx="134" formatCode="0">
                  <c:v>0</c:v>
                </c:pt>
                <c:pt idx="135" formatCode="0">
                  <c:v>0</c:v>
                </c:pt>
                <c:pt idx="136" formatCode="0">
                  <c:v>0</c:v>
                </c:pt>
                <c:pt idx="137" formatCode="0">
                  <c:v>0</c:v>
                </c:pt>
                <c:pt idx="138" formatCode="0">
                  <c:v>0</c:v>
                </c:pt>
                <c:pt idx="139" formatCode="0">
                  <c:v>0</c:v>
                </c:pt>
                <c:pt idx="140" formatCode="0">
                  <c:v>0</c:v>
                </c:pt>
                <c:pt idx="141" formatCode="0">
                  <c:v>0</c:v>
                </c:pt>
                <c:pt idx="142" formatCode="0">
                  <c:v>0</c:v>
                </c:pt>
                <c:pt idx="143" formatCode="0">
                  <c:v>0</c:v>
                </c:pt>
                <c:pt idx="144" formatCode="0">
                  <c:v>0</c:v>
                </c:pt>
                <c:pt idx="145" formatCode="0">
                  <c:v>0</c:v>
                </c:pt>
                <c:pt idx="146" formatCode="0">
                  <c:v>0</c:v>
                </c:pt>
                <c:pt idx="147" formatCode="0">
                  <c:v>0</c:v>
                </c:pt>
                <c:pt idx="148" formatCode="0">
                  <c:v>0</c:v>
                </c:pt>
                <c:pt idx="149" formatCode="0">
                  <c:v>0</c:v>
                </c:pt>
                <c:pt idx="150" formatCode="0">
                  <c:v>0</c:v>
                </c:pt>
                <c:pt idx="151" formatCode="0">
                  <c:v>0</c:v>
                </c:pt>
                <c:pt idx="152" formatCode="0">
                  <c:v>0</c:v>
                </c:pt>
                <c:pt idx="153" formatCode="0">
                  <c:v>0</c:v>
                </c:pt>
                <c:pt idx="154" formatCode="0">
                  <c:v>0</c:v>
                </c:pt>
                <c:pt idx="155" formatCode="0">
                  <c:v>0</c:v>
                </c:pt>
                <c:pt idx="156" formatCode="0">
                  <c:v>0</c:v>
                </c:pt>
                <c:pt idx="157" formatCode="0">
                  <c:v>0</c:v>
                </c:pt>
                <c:pt idx="158" formatCode="0">
                  <c:v>0</c:v>
                </c:pt>
                <c:pt idx="159" formatCode="0">
                  <c:v>0</c:v>
                </c:pt>
                <c:pt idx="160" formatCode="0">
                  <c:v>0</c:v>
                </c:pt>
                <c:pt idx="161" formatCode="0">
                  <c:v>0</c:v>
                </c:pt>
                <c:pt idx="162" formatCode="0">
                  <c:v>0</c:v>
                </c:pt>
              </c:numCache>
            </c:numRef>
          </c:val>
          <c:extLst>
            <c:ext xmlns:c16="http://schemas.microsoft.com/office/drawing/2014/chart" uri="{C3380CC4-5D6E-409C-BE32-E72D297353CC}">
              <c16:uniqueId val="{00000004-D947-42B0-BB2C-0E3C1C60B63C}"/>
            </c:ext>
          </c:extLst>
        </c:ser>
        <c:ser>
          <c:idx val="5"/>
          <c:order val="5"/>
          <c:tx>
            <c:strRef>
              <c:f>'Air Point 9'!$R$9</c:f>
              <c:strCache>
                <c:ptCount val="1"/>
                <c:pt idx="0">
                  <c:v>Insect
( % )</c:v>
                </c:pt>
              </c:strCache>
            </c:strRef>
          </c:tx>
          <c:spPr>
            <a:solidFill>
              <a:schemeClr val="accent2"/>
            </a:solidFill>
          </c:spPr>
          <c:invertIfNegative val="0"/>
          <c:cat>
            <c:numRef>
              <c:f>'Air Point 9'!$B$10:$B$172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9'!$R$10:$R$172</c:f>
              <c:numCache>
                <c:formatCode>General</c:formatCode>
                <c:ptCount val="163"/>
                <c:pt idx="0">
                  <c:v>0</c:v>
                </c:pt>
                <c:pt idx="1">
                  <c:v>0</c:v>
                </c:pt>
                <c:pt idx="2">
                  <c:v>0</c:v>
                </c:pt>
                <c:pt idx="3" formatCode="0">
                  <c:v>35</c:v>
                </c:pt>
                <c:pt idx="4" formatCode="0">
                  <c:v>30</c:v>
                </c:pt>
                <c:pt idx="5" formatCode="0">
                  <c:v>20</c:v>
                </c:pt>
                <c:pt idx="6" formatCode="0">
                  <c:v>30</c:v>
                </c:pt>
                <c:pt idx="7" formatCode="0">
                  <c:v>30</c:v>
                </c:pt>
                <c:pt idx="8" formatCode="0">
                  <c:v>60</c:v>
                </c:pt>
                <c:pt idx="9" formatCode="0">
                  <c:v>60</c:v>
                </c:pt>
                <c:pt idx="10" formatCode="0">
                  <c:v>20</c:v>
                </c:pt>
                <c:pt idx="11" formatCode="0">
                  <c:v>10</c:v>
                </c:pt>
                <c:pt idx="12" formatCode="0">
                  <c:v>20</c:v>
                </c:pt>
                <c:pt idx="13" formatCode="0">
                  <c:v>0</c:v>
                </c:pt>
                <c:pt idx="14" formatCode="0">
                  <c:v>30</c:v>
                </c:pt>
                <c:pt idx="15" formatCode="0">
                  <c:v>60</c:v>
                </c:pt>
                <c:pt idx="16" formatCode="0">
                  <c:v>50</c:v>
                </c:pt>
                <c:pt idx="17" formatCode="0">
                  <c:v>35</c:v>
                </c:pt>
                <c:pt idx="18" formatCode="0">
                  <c:v>70</c:v>
                </c:pt>
                <c:pt idx="19" formatCode="0">
                  <c:v>75</c:v>
                </c:pt>
                <c:pt idx="20" formatCode="0">
                  <c:v>10</c:v>
                </c:pt>
                <c:pt idx="21" formatCode="0">
                  <c:v>50</c:v>
                </c:pt>
                <c:pt idx="22" formatCode="0">
                  <c:v>95</c:v>
                </c:pt>
                <c:pt idx="23" formatCode="0">
                  <c:v>70</c:v>
                </c:pt>
                <c:pt idx="24" formatCode="0">
                  <c:v>20</c:v>
                </c:pt>
                <c:pt idx="25" formatCode="0">
                  <c:v>30</c:v>
                </c:pt>
                <c:pt idx="26" formatCode="0">
                  <c:v>30</c:v>
                </c:pt>
                <c:pt idx="27" formatCode="0">
                  <c:v>75</c:v>
                </c:pt>
                <c:pt idx="28">
                  <c:v>0</c:v>
                </c:pt>
                <c:pt idx="29" formatCode="0">
                  <c:v>70</c:v>
                </c:pt>
                <c:pt idx="30" formatCode="0">
                  <c:v>20</c:v>
                </c:pt>
                <c:pt idx="31" formatCode="0">
                  <c:v>80</c:v>
                </c:pt>
                <c:pt idx="32" formatCode="0">
                  <c:v>40</c:v>
                </c:pt>
                <c:pt idx="33" formatCode="0">
                  <c:v>0</c:v>
                </c:pt>
                <c:pt idx="34" formatCode="0">
                  <c:v>30</c:v>
                </c:pt>
                <c:pt idx="35" formatCode="0">
                  <c:v>45</c:v>
                </c:pt>
                <c:pt idx="36" formatCode="0">
                  <c:v>30</c:v>
                </c:pt>
                <c:pt idx="37" formatCode="0">
                  <c:v>50</c:v>
                </c:pt>
                <c:pt idx="38" formatCode="0">
                  <c:v>60</c:v>
                </c:pt>
                <c:pt idx="39" formatCode="0">
                  <c:v>40</c:v>
                </c:pt>
                <c:pt idx="40" formatCode="0">
                  <c:v>40</c:v>
                </c:pt>
                <c:pt idx="41" formatCode="0">
                  <c:v>50</c:v>
                </c:pt>
                <c:pt idx="42">
                  <c:v>0</c:v>
                </c:pt>
                <c:pt idx="43" formatCode="0">
                  <c:v>5</c:v>
                </c:pt>
                <c:pt idx="44">
                  <c:v>1</c:v>
                </c:pt>
                <c:pt idx="45" formatCode="0">
                  <c:v>65</c:v>
                </c:pt>
                <c:pt idx="46" formatCode="0">
                  <c:v>30</c:v>
                </c:pt>
                <c:pt idx="47" formatCode="0">
                  <c:v>45</c:v>
                </c:pt>
                <c:pt idx="48" formatCode="0">
                  <c:v>35</c:v>
                </c:pt>
                <c:pt idx="49" formatCode="0">
                  <c:v>10</c:v>
                </c:pt>
                <c:pt idx="50" formatCode="0">
                  <c:v>15</c:v>
                </c:pt>
                <c:pt idx="51" formatCode="0">
                  <c:v>20</c:v>
                </c:pt>
                <c:pt idx="52" formatCode="0">
                  <c:v>15</c:v>
                </c:pt>
                <c:pt idx="53" formatCode="0">
                  <c:v>20</c:v>
                </c:pt>
                <c:pt idx="54" formatCode="0">
                  <c:v>20</c:v>
                </c:pt>
                <c:pt idx="55" formatCode="0">
                  <c:v>25</c:v>
                </c:pt>
                <c:pt idx="56" formatCode="0">
                  <c:v>20</c:v>
                </c:pt>
                <c:pt idx="57" formatCode="0">
                  <c:v>20</c:v>
                </c:pt>
                <c:pt idx="58" formatCode="0">
                  <c:v>20</c:v>
                </c:pt>
                <c:pt idx="59" formatCode="0">
                  <c:v>25</c:v>
                </c:pt>
                <c:pt idx="60" formatCode="0">
                  <c:v>20</c:v>
                </c:pt>
                <c:pt idx="61" formatCode="0">
                  <c:v>25</c:v>
                </c:pt>
                <c:pt idx="62" formatCode="0">
                  <c:v>30</c:v>
                </c:pt>
                <c:pt idx="63" formatCode="0">
                  <c:v>25</c:v>
                </c:pt>
                <c:pt idx="64" formatCode="0">
                  <c:v>60</c:v>
                </c:pt>
                <c:pt idx="65" formatCode="0">
                  <c:v>5</c:v>
                </c:pt>
                <c:pt idx="66">
                  <c:v>1</c:v>
                </c:pt>
                <c:pt idx="67" formatCode="0">
                  <c:v>10</c:v>
                </c:pt>
                <c:pt idx="68" formatCode="0">
                  <c:v>20</c:v>
                </c:pt>
                <c:pt idx="69" formatCode="0">
                  <c:v>10</c:v>
                </c:pt>
                <c:pt idx="70" formatCode="0">
                  <c:v>10</c:v>
                </c:pt>
                <c:pt idx="71" formatCode="0">
                  <c:v>5</c:v>
                </c:pt>
                <c:pt idx="72">
                  <c:v>1</c:v>
                </c:pt>
                <c:pt idx="73" formatCode="0">
                  <c:v>10</c:v>
                </c:pt>
                <c:pt idx="74" formatCode="0">
                  <c:v>20</c:v>
                </c:pt>
                <c:pt idx="75" formatCode="0">
                  <c:v>10</c:v>
                </c:pt>
                <c:pt idx="76" formatCode="0">
                  <c:v>5</c:v>
                </c:pt>
                <c:pt idx="77" formatCode="0">
                  <c:v>5</c:v>
                </c:pt>
                <c:pt idx="78" formatCode="0">
                  <c:v>10</c:v>
                </c:pt>
                <c:pt idx="79" formatCode="0">
                  <c:v>20</c:v>
                </c:pt>
                <c:pt idx="80" formatCode="0">
                  <c:v>40</c:v>
                </c:pt>
                <c:pt idx="81" formatCode="0">
                  <c:v>10</c:v>
                </c:pt>
                <c:pt idx="82" formatCode="0">
                  <c:v>10</c:v>
                </c:pt>
                <c:pt idx="83" formatCode="0">
                  <c:v>20</c:v>
                </c:pt>
                <c:pt idx="84" formatCode="0">
                  <c:v>10</c:v>
                </c:pt>
                <c:pt idx="85" formatCode="0">
                  <c:v>30</c:v>
                </c:pt>
                <c:pt idx="86" formatCode="0">
                  <c:v>25</c:v>
                </c:pt>
                <c:pt idx="87" formatCode="0">
                  <c:v>25</c:v>
                </c:pt>
                <c:pt idx="88" formatCode="0">
                  <c:v>10</c:v>
                </c:pt>
                <c:pt idx="89" formatCode="0">
                  <c:v>5</c:v>
                </c:pt>
                <c:pt idx="90" formatCode="0">
                  <c:v>1</c:v>
                </c:pt>
                <c:pt idx="91" formatCode="0">
                  <c:v>1</c:v>
                </c:pt>
                <c:pt idx="92" formatCode="0">
                  <c:v>30</c:v>
                </c:pt>
                <c:pt idx="93" formatCode="0">
                  <c:v>20</c:v>
                </c:pt>
                <c:pt idx="94" formatCode="0">
                  <c:v>10</c:v>
                </c:pt>
                <c:pt idx="95" formatCode="0">
                  <c:v>5</c:v>
                </c:pt>
                <c:pt idx="96" formatCode="0">
                  <c:v>25</c:v>
                </c:pt>
                <c:pt idx="97" formatCode="0">
                  <c:v>10</c:v>
                </c:pt>
                <c:pt idx="98" formatCode="0">
                  <c:v>5</c:v>
                </c:pt>
                <c:pt idx="99" formatCode="0">
                  <c:v>5</c:v>
                </c:pt>
                <c:pt idx="100" formatCode="0">
                  <c:v>30</c:v>
                </c:pt>
                <c:pt idx="101" formatCode="0">
                  <c:v>10</c:v>
                </c:pt>
                <c:pt idx="102" formatCode="0">
                  <c:v>20</c:v>
                </c:pt>
                <c:pt idx="103" formatCode="0">
                  <c:v>10</c:v>
                </c:pt>
                <c:pt idx="104" formatCode="0">
                  <c:v>10</c:v>
                </c:pt>
                <c:pt idx="105" formatCode="0">
                  <c:v>10</c:v>
                </c:pt>
                <c:pt idx="106" formatCode="0">
                  <c:v>50</c:v>
                </c:pt>
                <c:pt idx="107" formatCode="0">
                  <c:v>10</c:v>
                </c:pt>
                <c:pt idx="108" formatCode="0">
                  <c:v>25</c:v>
                </c:pt>
                <c:pt idx="109" formatCode="0">
                  <c:v>60</c:v>
                </c:pt>
                <c:pt idx="110" formatCode="0">
                  <c:v>10</c:v>
                </c:pt>
                <c:pt idx="111" formatCode="0">
                  <c:v>10</c:v>
                </c:pt>
                <c:pt idx="112" formatCode="0">
                  <c:v>5</c:v>
                </c:pt>
                <c:pt idx="113" formatCode="0">
                  <c:v>40</c:v>
                </c:pt>
                <c:pt idx="114" formatCode="0">
                  <c:v>5</c:v>
                </c:pt>
                <c:pt idx="115" formatCode="0">
                  <c:v>5</c:v>
                </c:pt>
                <c:pt idx="116" formatCode="0">
                  <c:v>5</c:v>
                </c:pt>
                <c:pt idx="117" formatCode="0">
                  <c:v>5</c:v>
                </c:pt>
                <c:pt idx="118" formatCode="0">
                  <c:v>5</c:v>
                </c:pt>
                <c:pt idx="119" formatCode="0">
                  <c:v>30</c:v>
                </c:pt>
                <c:pt idx="120" formatCode="0">
                  <c:v>15</c:v>
                </c:pt>
                <c:pt idx="121" formatCode="0">
                  <c:v>10</c:v>
                </c:pt>
                <c:pt idx="122" formatCode="0">
                  <c:v>5</c:v>
                </c:pt>
                <c:pt idx="123" formatCode="0">
                  <c:v>5</c:v>
                </c:pt>
                <c:pt idx="124" formatCode="0">
                  <c:v>5</c:v>
                </c:pt>
                <c:pt idx="125" formatCode="0">
                  <c:v>40</c:v>
                </c:pt>
                <c:pt idx="126" formatCode="0">
                  <c:v>10</c:v>
                </c:pt>
                <c:pt idx="127" formatCode="0">
                  <c:v>20</c:v>
                </c:pt>
                <c:pt idx="128" formatCode="0">
                  <c:v>5</c:v>
                </c:pt>
                <c:pt idx="129" formatCode="0">
                  <c:v>15</c:v>
                </c:pt>
                <c:pt idx="130" formatCode="0">
                  <c:v>20</c:v>
                </c:pt>
                <c:pt idx="131" formatCode="0">
                  <c:v>25</c:v>
                </c:pt>
                <c:pt idx="132" formatCode="0">
                  <c:v>30</c:v>
                </c:pt>
                <c:pt idx="133" formatCode="0">
                  <c:v>5</c:v>
                </c:pt>
                <c:pt idx="134" formatCode="0">
                  <c:v>5</c:v>
                </c:pt>
                <c:pt idx="135" formatCode="0">
                  <c:v>5</c:v>
                </c:pt>
                <c:pt idx="136" formatCode="0">
                  <c:v>20</c:v>
                </c:pt>
                <c:pt idx="137" formatCode="0">
                  <c:v>10</c:v>
                </c:pt>
                <c:pt idx="138" formatCode="0">
                  <c:v>20</c:v>
                </c:pt>
                <c:pt idx="139" formatCode="0">
                  <c:v>30</c:v>
                </c:pt>
                <c:pt idx="140" formatCode="0">
                  <c:v>30</c:v>
                </c:pt>
                <c:pt idx="141" formatCode="0">
                  <c:v>20</c:v>
                </c:pt>
                <c:pt idx="142" formatCode="0">
                  <c:v>10</c:v>
                </c:pt>
                <c:pt idx="143" formatCode="0">
                  <c:v>5</c:v>
                </c:pt>
                <c:pt idx="144" formatCode="0">
                  <c:v>10</c:v>
                </c:pt>
                <c:pt idx="145" formatCode="0">
                  <c:v>5</c:v>
                </c:pt>
                <c:pt idx="146" formatCode="0">
                  <c:v>5</c:v>
                </c:pt>
                <c:pt idx="147" formatCode="0">
                  <c:v>5</c:v>
                </c:pt>
                <c:pt idx="148" formatCode="0">
                  <c:v>5</c:v>
                </c:pt>
                <c:pt idx="149" formatCode="0">
                  <c:v>5</c:v>
                </c:pt>
                <c:pt idx="150" formatCode="0">
                  <c:v>5</c:v>
                </c:pt>
                <c:pt idx="151" formatCode="0">
                  <c:v>5</c:v>
                </c:pt>
                <c:pt idx="152" formatCode="0">
                  <c:v>10</c:v>
                </c:pt>
                <c:pt idx="153" formatCode="0">
                  <c:v>5</c:v>
                </c:pt>
                <c:pt idx="154" formatCode="0">
                  <c:v>20</c:v>
                </c:pt>
                <c:pt idx="155" formatCode="0">
                  <c:v>5</c:v>
                </c:pt>
                <c:pt idx="156" formatCode="0">
                  <c:v>10</c:v>
                </c:pt>
                <c:pt idx="157" formatCode="0">
                  <c:v>20</c:v>
                </c:pt>
                <c:pt idx="158" formatCode="0">
                  <c:v>15</c:v>
                </c:pt>
                <c:pt idx="159" formatCode="0">
                  <c:v>30</c:v>
                </c:pt>
                <c:pt idx="160" formatCode="0">
                  <c:v>40</c:v>
                </c:pt>
                <c:pt idx="161">
                  <c:v>40</c:v>
                </c:pt>
                <c:pt idx="162" formatCode="0">
                  <c:v>50</c:v>
                </c:pt>
              </c:numCache>
            </c:numRef>
          </c:val>
          <c:extLst>
            <c:ext xmlns:c16="http://schemas.microsoft.com/office/drawing/2014/chart" uri="{C3380CC4-5D6E-409C-BE32-E72D297353CC}">
              <c16:uniqueId val="{00000005-D947-42B0-BB2C-0E3C1C60B63C}"/>
            </c:ext>
          </c:extLst>
        </c:ser>
        <c:ser>
          <c:idx val="6"/>
          <c:order val="6"/>
          <c:tx>
            <c:strRef>
              <c:f>'Air Point 9'!$S$9</c:f>
              <c:strCache>
                <c:ptCount val="1"/>
                <c:pt idx="0">
                  <c:v>Vegetation
( % )</c:v>
                </c:pt>
              </c:strCache>
            </c:strRef>
          </c:tx>
          <c:spPr>
            <a:solidFill>
              <a:schemeClr val="bg2"/>
            </a:solidFill>
          </c:spPr>
          <c:invertIfNegative val="0"/>
          <c:cat>
            <c:numRef>
              <c:f>'Air Point 9'!$B$10:$B$172</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9'!$S$10:$S$172</c:f>
              <c:numCache>
                <c:formatCode>General</c:formatCode>
                <c:ptCount val="163"/>
                <c:pt idx="0">
                  <c:v>0</c:v>
                </c:pt>
                <c:pt idx="1">
                  <c:v>0</c:v>
                </c:pt>
                <c:pt idx="2">
                  <c:v>0</c:v>
                </c:pt>
                <c:pt idx="3" formatCode="0">
                  <c:v>30</c:v>
                </c:pt>
                <c:pt idx="4" formatCode="0">
                  <c:v>15</c:v>
                </c:pt>
                <c:pt idx="5" formatCode="0">
                  <c:v>5</c:v>
                </c:pt>
                <c:pt idx="6">
                  <c:v>0</c:v>
                </c:pt>
                <c:pt idx="7" formatCode="0">
                  <c:v>5</c:v>
                </c:pt>
                <c:pt idx="8" formatCode="0">
                  <c:v>10</c:v>
                </c:pt>
                <c:pt idx="9" formatCode="0">
                  <c:v>10</c:v>
                </c:pt>
                <c:pt idx="10" formatCode="0">
                  <c:v>30</c:v>
                </c:pt>
                <c:pt idx="11" formatCode="0">
                  <c:v>50</c:v>
                </c:pt>
                <c:pt idx="12" formatCode="0">
                  <c:v>40</c:v>
                </c:pt>
                <c:pt idx="13" formatCode="0">
                  <c:v>0</c:v>
                </c:pt>
                <c:pt idx="14" formatCode="0">
                  <c:v>30</c:v>
                </c:pt>
                <c:pt idx="15" formatCode="0">
                  <c:v>20</c:v>
                </c:pt>
                <c:pt idx="16" formatCode="0">
                  <c:v>40</c:v>
                </c:pt>
                <c:pt idx="17" formatCode="0">
                  <c:v>25</c:v>
                </c:pt>
                <c:pt idx="18" formatCode="0">
                  <c:v>0</c:v>
                </c:pt>
                <c:pt idx="19" formatCode="0">
                  <c:v>15</c:v>
                </c:pt>
                <c:pt idx="20" formatCode="0">
                  <c:v>5</c:v>
                </c:pt>
                <c:pt idx="21" formatCode="0">
                  <c:v>30</c:v>
                </c:pt>
                <c:pt idx="22" formatCode="0">
                  <c:v>0</c:v>
                </c:pt>
                <c:pt idx="23" formatCode="0">
                  <c:v>20</c:v>
                </c:pt>
                <c:pt idx="24" formatCode="0">
                  <c:v>10</c:v>
                </c:pt>
                <c:pt idx="25" formatCode="0">
                  <c:v>10</c:v>
                </c:pt>
                <c:pt idx="26" formatCode="0">
                  <c:v>0</c:v>
                </c:pt>
                <c:pt idx="27" formatCode="0">
                  <c:v>10</c:v>
                </c:pt>
                <c:pt idx="28">
                  <c:v>0</c:v>
                </c:pt>
                <c:pt idx="29" formatCode="0">
                  <c:v>10</c:v>
                </c:pt>
                <c:pt idx="30" formatCode="0">
                  <c:v>60</c:v>
                </c:pt>
                <c:pt idx="31" formatCode="0">
                  <c:v>10</c:v>
                </c:pt>
                <c:pt idx="32" formatCode="0">
                  <c:v>40</c:v>
                </c:pt>
                <c:pt idx="33" formatCode="0">
                  <c:v>80</c:v>
                </c:pt>
                <c:pt idx="34" formatCode="0">
                  <c:v>45</c:v>
                </c:pt>
                <c:pt idx="35" formatCode="0">
                  <c:v>45</c:v>
                </c:pt>
                <c:pt idx="36" formatCode="0">
                  <c:v>50</c:v>
                </c:pt>
                <c:pt idx="37" formatCode="0">
                  <c:v>30</c:v>
                </c:pt>
                <c:pt idx="38" formatCode="0">
                  <c:v>30</c:v>
                </c:pt>
                <c:pt idx="39" formatCode="0">
                  <c:v>55</c:v>
                </c:pt>
                <c:pt idx="40" formatCode="0">
                  <c:v>20</c:v>
                </c:pt>
                <c:pt idx="41" formatCode="0">
                  <c:v>40</c:v>
                </c:pt>
                <c:pt idx="42">
                  <c:v>0</c:v>
                </c:pt>
                <c:pt idx="43" formatCode="0">
                  <c:v>10</c:v>
                </c:pt>
                <c:pt idx="44" formatCode="0">
                  <c:v>25</c:v>
                </c:pt>
                <c:pt idx="45" formatCode="0">
                  <c:v>20</c:v>
                </c:pt>
                <c:pt idx="46" formatCode="0">
                  <c:v>50</c:v>
                </c:pt>
                <c:pt idx="47" formatCode="0">
                  <c:v>45</c:v>
                </c:pt>
                <c:pt idx="48" formatCode="0">
                  <c:v>35</c:v>
                </c:pt>
                <c:pt idx="49" formatCode="0">
                  <c:v>40</c:v>
                </c:pt>
                <c:pt idx="50" formatCode="0">
                  <c:v>50</c:v>
                </c:pt>
                <c:pt idx="51" formatCode="0">
                  <c:v>15</c:v>
                </c:pt>
                <c:pt idx="52" formatCode="0">
                  <c:v>20</c:v>
                </c:pt>
                <c:pt idx="53" formatCode="0">
                  <c:v>20</c:v>
                </c:pt>
                <c:pt idx="54" formatCode="0">
                  <c:v>20</c:v>
                </c:pt>
                <c:pt idx="55" formatCode="0">
                  <c:v>25</c:v>
                </c:pt>
                <c:pt idx="56" formatCode="0">
                  <c:v>50</c:v>
                </c:pt>
                <c:pt idx="57" formatCode="0">
                  <c:v>20</c:v>
                </c:pt>
                <c:pt idx="58" formatCode="0">
                  <c:v>20</c:v>
                </c:pt>
                <c:pt idx="59" formatCode="0">
                  <c:v>25</c:v>
                </c:pt>
                <c:pt idx="60" formatCode="0">
                  <c:v>30</c:v>
                </c:pt>
                <c:pt idx="61" formatCode="0">
                  <c:v>20</c:v>
                </c:pt>
                <c:pt idx="62" formatCode="0">
                  <c:v>15</c:v>
                </c:pt>
                <c:pt idx="63" formatCode="0">
                  <c:v>10</c:v>
                </c:pt>
                <c:pt idx="64" formatCode="0">
                  <c:v>20</c:v>
                </c:pt>
                <c:pt idx="65" formatCode="0">
                  <c:v>5</c:v>
                </c:pt>
                <c:pt idx="66" formatCode="0">
                  <c:v>45</c:v>
                </c:pt>
                <c:pt idx="67" formatCode="0">
                  <c:v>30</c:v>
                </c:pt>
                <c:pt idx="68" formatCode="0">
                  <c:v>40</c:v>
                </c:pt>
                <c:pt idx="69" formatCode="0">
                  <c:v>10</c:v>
                </c:pt>
                <c:pt idx="70">
                  <c:v>1</c:v>
                </c:pt>
                <c:pt idx="71" formatCode="0">
                  <c:v>10</c:v>
                </c:pt>
                <c:pt idx="72" formatCode="0">
                  <c:v>40</c:v>
                </c:pt>
                <c:pt idx="73" formatCode="0">
                  <c:v>10</c:v>
                </c:pt>
                <c:pt idx="74" formatCode="0">
                  <c:v>10</c:v>
                </c:pt>
                <c:pt idx="75" formatCode="0">
                  <c:v>10</c:v>
                </c:pt>
                <c:pt idx="76" formatCode="0">
                  <c:v>5</c:v>
                </c:pt>
                <c:pt idx="77" formatCode="0">
                  <c:v>5</c:v>
                </c:pt>
                <c:pt idx="78">
                  <c:v>1</c:v>
                </c:pt>
                <c:pt idx="79" formatCode="0">
                  <c:v>30</c:v>
                </c:pt>
                <c:pt idx="80" formatCode="0">
                  <c:v>50</c:v>
                </c:pt>
                <c:pt idx="81">
                  <c:v>1</c:v>
                </c:pt>
                <c:pt idx="82" formatCode="0">
                  <c:v>5</c:v>
                </c:pt>
                <c:pt idx="83" formatCode="0">
                  <c:v>5</c:v>
                </c:pt>
                <c:pt idx="84" formatCode="0">
                  <c:v>5</c:v>
                </c:pt>
                <c:pt idx="85">
                  <c:v>1</c:v>
                </c:pt>
                <c:pt idx="86" formatCode="0">
                  <c:v>0</c:v>
                </c:pt>
                <c:pt idx="87" formatCode="0">
                  <c:v>25</c:v>
                </c:pt>
                <c:pt idx="88" formatCode="0">
                  <c:v>5</c:v>
                </c:pt>
                <c:pt idx="89" formatCode="0">
                  <c:v>5</c:v>
                </c:pt>
                <c:pt idx="90" formatCode="0">
                  <c:v>1</c:v>
                </c:pt>
                <c:pt idx="91" formatCode="0">
                  <c:v>1</c:v>
                </c:pt>
                <c:pt idx="92" formatCode="0">
                  <c:v>1</c:v>
                </c:pt>
                <c:pt idx="93" formatCode="0">
                  <c:v>10</c:v>
                </c:pt>
                <c:pt idx="94" formatCode="0">
                  <c:v>15</c:v>
                </c:pt>
                <c:pt idx="95" formatCode="0">
                  <c:v>1</c:v>
                </c:pt>
                <c:pt idx="96" formatCode="0">
                  <c:v>1</c:v>
                </c:pt>
                <c:pt idx="97" formatCode="0">
                  <c:v>1</c:v>
                </c:pt>
                <c:pt idx="98" formatCode="0">
                  <c:v>5</c:v>
                </c:pt>
                <c:pt idx="99" formatCode="0">
                  <c:v>5</c:v>
                </c:pt>
                <c:pt idx="100" formatCode="0">
                  <c:v>10</c:v>
                </c:pt>
                <c:pt idx="101" formatCode="0">
                  <c:v>10</c:v>
                </c:pt>
                <c:pt idx="102" formatCode="0">
                  <c:v>1</c:v>
                </c:pt>
                <c:pt idx="103" formatCode="0">
                  <c:v>10</c:v>
                </c:pt>
                <c:pt idx="104" formatCode="0">
                  <c:v>50</c:v>
                </c:pt>
                <c:pt idx="105" formatCode="0">
                  <c:v>10</c:v>
                </c:pt>
                <c:pt idx="106" formatCode="0">
                  <c:v>10</c:v>
                </c:pt>
                <c:pt idx="107" formatCode="0">
                  <c:v>10</c:v>
                </c:pt>
                <c:pt idx="108" formatCode="0">
                  <c:v>5</c:v>
                </c:pt>
                <c:pt idx="109" formatCode="0">
                  <c:v>5</c:v>
                </c:pt>
                <c:pt idx="110" formatCode="0">
                  <c:v>10</c:v>
                </c:pt>
                <c:pt idx="111" formatCode="0">
                  <c:v>10</c:v>
                </c:pt>
                <c:pt idx="112" formatCode="0">
                  <c:v>60</c:v>
                </c:pt>
                <c:pt idx="113" formatCode="0">
                  <c:v>10</c:v>
                </c:pt>
                <c:pt idx="114" formatCode="0">
                  <c:v>5</c:v>
                </c:pt>
                <c:pt idx="115" formatCode="0">
                  <c:v>10</c:v>
                </c:pt>
                <c:pt idx="116" formatCode="0">
                  <c:v>10</c:v>
                </c:pt>
                <c:pt idx="117" formatCode="0">
                  <c:v>5</c:v>
                </c:pt>
                <c:pt idx="118" formatCode="0">
                  <c:v>50</c:v>
                </c:pt>
                <c:pt idx="119" formatCode="0">
                  <c:v>30</c:v>
                </c:pt>
                <c:pt idx="120" formatCode="0">
                  <c:v>10</c:v>
                </c:pt>
                <c:pt idx="121" formatCode="0">
                  <c:v>30</c:v>
                </c:pt>
                <c:pt idx="122" formatCode="0">
                  <c:v>5</c:v>
                </c:pt>
                <c:pt idx="123" formatCode="0">
                  <c:v>5</c:v>
                </c:pt>
                <c:pt idx="124" formatCode="0">
                  <c:v>5</c:v>
                </c:pt>
                <c:pt idx="125" formatCode="0">
                  <c:v>40</c:v>
                </c:pt>
                <c:pt idx="126" formatCode="0">
                  <c:v>30</c:v>
                </c:pt>
                <c:pt idx="127" formatCode="0">
                  <c:v>10</c:v>
                </c:pt>
                <c:pt idx="128" formatCode="0">
                  <c:v>10</c:v>
                </c:pt>
                <c:pt idx="129" formatCode="0">
                  <c:v>25</c:v>
                </c:pt>
                <c:pt idx="130" formatCode="0">
                  <c:v>30</c:v>
                </c:pt>
                <c:pt idx="131" formatCode="0">
                  <c:v>25</c:v>
                </c:pt>
                <c:pt idx="132" formatCode="0">
                  <c:v>20</c:v>
                </c:pt>
                <c:pt idx="133" formatCode="0">
                  <c:v>30</c:v>
                </c:pt>
                <c:pt idx="134" formatCode="0">
                  <c:v>20</c:v>
                </c:pt>
                <c:pt idx="135" formatCode="0">
                  <c:v>5</c:v>
                </c:pt>
                <c:pt idx="136" formatCode="0">
                  <c:v>30</c:v>
                </c:pt>
                <c:pt idx="137" formatCode="0">
                  <c:v>10</c:v>
                </c:pt>
                <c:pt idx="138" formatCode="0">
                  <c:v>20</c:v>
                </c:pt>
                <c:pt idx="139" formatCode="0">
                  <c:v>20</c:v>
                </c:pt>
                <c:pt idx="140" formatCode="0">
                  <c:v>30</c:v>
                </c:pt>
                <c:pt idx="141" formatCode="0">
                  <c:v>20</c:v>
                </c:pt>
                <c:pt idx="142" formatCode="0">
                  <c:v>20</c:v>
                </c:pt>
                <c:pt idx="143" formatCode="0">
                  <c:v>15</c:v>
                </c:pt>
                <c:pt idx="144" formatCode="0">
                  <c:v>20</c:v>
                </c:pt>
                <c:pt idx="145" formatCode="0">
                  <c:v>60</c:v>
                </c:pt>
                <c:pt idx="146" formatCode="0">
                  <c:v>65</c:v>
                </c:pt>
                <c:pt idx="147" formatCode="0">
                  <c:v>20</c:v>
                </c:pt>
                <c:pt idx="148" formatCode="0">
                  <c:v>40</c:v>
                </c:pt>
                <c:pt idx="149" formatCode="0">
                  <c:v>60</c:v>
                </c:pt>
                <c:pt idx="150" formatCode="0">
                  <c:v>60</c:v>
                </c:pt>
                <c:pt idx="151" formatCode="0">
                  <c:v>60</c:v>
                </c:pt>
                <c:pt idx="152" formatCode="0">
                  <c:v>50</c:v>
                </c:pt>
                <c:pt idx="153" formatCode="0">
                  <c:v>30</c:v>
                </c:pt>
                <c:pt idx="154" formatCode="0">
                  <c:v>10</c:v>
                </c:pt>
                <c:pt idx="155" formatCode="0">
                  <c:v>50</c:v>
                </c:pt>
                <c:pt idx="156" formatCode="0">
                  <c:v>30</c:v>
                </c:pt>
                <c:pt idx="157" formatCode="0">
                  <c:v>20</c:v>
                </c:pt>
                <c:pt idx="158" formatCode="0">
                  <c:v>25</c:v>
                </c:pt>
                <c:pt idx="159" formatCode="0">
                  <c:v>30</c:v>
                </c:pt>
                <c:pt idx="160" formatCode="0">
                  <c:v>40</c:v>
                </c:pt>
                <c:pt idx="161">
                  <c:v>50</c:v>
                </c:pt>
                <c:pt idx="162" formatCode="0">
                  <c:v>10</c:v>
                </c:pt>
              </c:numCache>
            </c:numRef>
          </c:val>
          <c:extLst>
            <c:ext xmlns:c16="http://schemas.microsoft.com/office/drawing/2014/chart" uri="{C3380CC4-5D6E-409C-BE32-E72D297353CC}">
              <c16:uniqueId val="{00000006-D947-42B0-BB2C-0E3C1C60B63C}"/>
            </c:ext>
          </c:extLst>
        </c:ser>
        <c:dLbls>
          <c:showLegendKey val="0"/>
          <c:showVal val="0"/>
          <c:showCatName val="0"/>
          <c:showSerName val="0"/>
          <c:showPercent val="0"/>
          <c:showBubbleSize val="0"/>
        </c:dLbls>
        <c:gapWidth val="150"/>
        <c:overlap val="100"/>
        <c:axId val="271256384"/>
        <c:axId val="271256776"/>
      </c:barChart>
      <c:catAx>
        <c:axId val="27125638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1256776"/>
        <c:crosses val="autoZero"/>
        <c:auto val="0"/>
        <c:lblAlgn val="ctr"/>
        <c:lblOffset val="100"/>
        <c:noMultiLvlLbl val="0"/>
      </c:catAx>
      <c:valAx>
        <c:axId val="271256776"/>
        <c:scaling>
          <c:orientation val="minMax"/>
        </c:scaling>
        <c:delete val="0"/>
        <c:axPos val="l"/>
        <c:majorGridlines>
          <c:spPr>
            <a:ln>
              <a:solidFill>
                <a:srgbClr val="989B9C"/>
              </a:solidFill>
            </a:ln>
          </c:spPr>
        </c:majorGridlines>
        <c:numFmt formatCode="0%" sourceLinked="1"/>
        <c:majorTickMark val="out"/>
        <c:minorTickMark val="none"/>
        <c:tickLblPos val="nextTo"/>
        <c:spPr>
          <a:ln>
            <a:noFill/>
          </a:ln>
        </c:spPr>
        <c:txPr>
          <a:bodyPr/>
          <a:lstStyle/>
          <a:p>
            <a:pPr>
              <a:defRPr>
                <a:solidFill>
                  <a:schemeClr val="bg1">
                    <a:lumMod val="50000"/>
                  </a:schemeClr>
                </a:solidFill>
              </a:defRPr>
            </a:pPr>
            <a:endParaRPr lang="en-US"/>
          </a:p>
        </c:txPr>
        <c:crossAx val="271256384"/>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legendEntry>
        <c:idx val="5"/>
        <c:txPr>
          <a:bodyPr/>
          <a:lstStyle/>
          <a:p>
            <a:pPr>
              <a:defRPr>
                <a:solidFill>
                  <a:sysClr val="windowText" lastClr="000000"/>
                </a:solidFill>
              </a:defRPr>
            </a:pPr>
            <a:endParaRPr lang="en-US"/>
          </a:p>
        </c:txPr>
      </c:legendEntry>
      <c:legendEntry>
        <c:idx val="6"/>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18'!$F$10</c:f>
              <c:strCache>
                <c:ptCount val="1"/>
                <c:pt idx="0">
                  <c:v>Ash</c:v>
                </c:pt>
              </c:strCache>
            </c:strRef>
          </c:tx>
          <c:spPr>
            <a:solidFill>
              <a:schemeClr val="tx1"/>
            </a:solidFill>
          </c:spPr>
          <c:invertIfNegative val="0"/>
          <c:cat>
            <c:numRef>
              <c:f>'Air Point 18'!$B$11:$B$173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18'!$F$11:$F$173</c:f>
              <c:numCache>
                <c:formatCode>General</c:formatCode>
                <c:ptCount val="163"/>
                <c:pt idx="0">
                  <c:v>1.4</c:v>
                </c:pt>
                <c:pt idx="1">
                  <c:v>0.4</c:v>
                </c:pt>
                <c:pt idx="2">
                  <c:v>0.5</c:v>
                </c:pt>
                <c:pt idx="3">
                  <c:v>1</c:v>
                </c:pt>
                <c:pt idx="4">
                  <c:v>0.5</c:v>
                </c:pt>
                <c:pt idx="5">
                  <c:v>0.9</c:v>
                </c:pt>
                <c:pt idx="6">
                  <c:v>0.5</c:v>
                </c:pt>
                <c:pt idx="7">
                  <c:v>0.8</c:v>
                </c:pt>
                <c:pt idx="8">
                  <c:v>1</c:v>
                </c:pt>
                <c:pt idx="9">
                  <c:v>2.1</c:v>
                </c:pt>
                <c:pt idx="10">
                  <c:v>1</c:v>
                </c:pt>
                <c:pt idx="11">
                  <c:v>1.5</c:v>
                </c:pt>
                <c:pt idx="12">
                  <c:v>1.3</c:v>
                </c:pt>
                <c:pt idx="13">
                  <c:v>1</c:v>
                </c:pt>
                <c:pt idx="14">
                  <c:v>1.1000000000000001</c:v>
                </c:pt>
                <c:pt idx="15">
                  <c:v>0.6</c:v>
                </c:pt>
                <c:pt idx="16">
                  <c:v>0.6</c:v>
                </c:pt>
                <c:pt idx="17">
                  <c:v>0.5</c:v>
                </c:pt>
                <c:pt idx="18">
                  <c:v>1.5</c:v>
                </c:pt>
                <c:pt idx="19">
                  <c:v>1.6</c:v>
                </c:pt>
                <c:pt idx="20">
                  <c:v>0</c:v>
                </c:pt>
                <c:pt idx="21">
                  <c:v>2.9</c:v>
                </c:pt>
                <c:pt idx="22">
                  <c:v>1.7</c:v>
                </c:pt>
                <c:pt idx="23">
                  <c:v>2</c:v>
                </c:pt>
                <c:pt idx="24">
                  <c:v>1</c:v>
                </c:pt>
                <c:pt idx="25">
                  <c:v>0.5</c:v>
                </c:pt>
                <c:pt idx="26">
                  <c:v>0.6</c:v>
                </c:pt>
                <c:pt idx="27">
                  <c:v>0.5</c:v>
                </c:pt>
                <c:pt idx="28">
                  <c:v>0.9</c:v>
                </c:pt>
                <c:pt idx="29">
                  <c:v>0.7</c:v>
                </c:pt>
                <c:pt idx="30">
                  <c:v>0.4</c:v>
                </c:pt>
                <c:pt idx="31">
                  <c:v>0.8</c:v>
                </c:pt>
                <c:pt idx="32">
                  <c:v>0.7</c:v>
                </c:pt>
                <c:pt idx="33">
                  <c:v>0.7</c:v>
                </c:pt>
                <c:pt idx="34">
                  <c:v>0.4</c:v>
                </c:pt>
                <c:pt idx="35">
                  <c:v>0.8</c:v>
                </c:pt>
                <c:pt idx="36">
                  <c:v>0.5</c:v>
                </c:pt>
                <c:pt idx="37">
                  <c:v>0.5</c:v>
                </c:pt>
                <c:pt idx="38">
                  <c:v>0.9</c:v>
                </c:pt>
                <c:pt idx="39">
                  <c:v>0.4</c:v>
                </c:pt>
                <c:pt idx="40">
                  <c:v>0.9</c:v>
                </c:pt>
                <c:pt idx="41">
                  <c:v>0.4</c:v>
                </c:pt>
                <c:pt idx="42">
                  <c:v>1.2</c:v>
                </c:pt>
                <c:pt idx="43">
                  <c:v>0.4</c:v>
                </c:pt>
                <c:pt idx="44">
                  <c:v>1.3</c:v>
                </c:pt>
                <c:pt idx="45">
                  <c:v>0.7</c:v>
                </c:pt>
                <c:pt idx="46">
                  <c:v>0.3</c:v>
                </c:pt>
                <c:pt idx="47">
                  <c:v>0.8</c:v>
                </c:pt>
                <c:pt idx="48">
                  <c:v>0.5</c:v>
                </c:pt>
                <c:pt idx="49">
                  <c:v>0.3</c:v>
                </c:pt>
                <c:pt idx="50">
                  <c:v>0.5</c:v>
                </c:pt>
                <c:pt idx="51">
                  <c:v>0.5</c:v>
                </c:pt>
                <c:pt idx="52">
                  <c:v>0.9</c:v>
                </c:pt>
                <c:pt idx="53">
                  <c:v>0.6</c:v>
                </c:pt>
                <c:pt idx="54">
                  <c:v>1.5</c:v>
                </c:pt>
                <c:pt idx="55">
                  <c:v>0.6</c:v>
                </c:pt>
                <c:pt idx="56">
                  <c:v>1.4</c:v>
                </c:pt>
                <c:pt idx="57">
                  <c:v>1.2</c:v>
                </c:pt>
                <c:pt idx="58">
                  <c:v>0.8</c:v>
                </c:pt>
                <c:pt idx="59">
                  <c:v>0.3</c:v>
                </c:pt>
                <c:pt idx="60">
                  <c:v>0.8</c:v>
                </c:pt>
                <c:pt idx="61">
                  <c:v>0.2</c:v>
                </c:pt>
                <c:pt idx="62">
                  <c:v>0.5</c:v>
                </c:pt>
                <c:pt idx="63">
                  <c:v>0.8</c:v>
                </c:pt>
                <c:pt idx="64">
                  <c:v>0.6</c:v>
                </c:pt>
                <c:pt idx="65">
                  <c:v>0.3</c:v>
                </c:pt>
                <c:pt idx="66">
                  <c:v>0.4</c:v>
                </c:pt>
                <c:pt idx="67">
                  <c:v>0.7</c:v>
                </c:pt>
                <c:pt idx="68">
                  <c:v>1</c:v>
                </c:pt>
                <c:pt idx="69">
                  <c:v>0.8</c:v>
                </c:pt>
                <c:pt idx="70">
                  <c:v>0.6</c:v>
                </c:pt>
                <c:pt idx="71">
                  <c:v>0.7</c:v>
                </c:pt>
                <c:pt idx="72">
                  <c:v>0.4</c:v>
                </c:pt>
                <c:pt idx="73">
                  <c:v>0.7</c:v>
                </c:pt>
                <c:pt idx="74">
                  <c:v>0.5</c:v>
                </c:pt>
                <c:pt idx="75">
                  <c:v>0.6</c:v>
                </c:pt>
                <c:pt idx="76">
                  <c:v>1.1000000000000001</c:v>
                </c:pt>
                <c:pt idx="77">
                  <c:v>0.8</c:v>
                </c:pt>
                <c:pt idx="78">
                  <c:v>1.3</c:v>
                </c:pt>
                <c:pt idx="79">
                  <c:v>0.6</c:v>
                </c:pt>
                <c:pt idx="80">
                  <c:v>0.7</c:v>
                </c:pt>
                <c:pt idx="81">
                  <c:v>16.8</c:v>
                </c:pt>
                <c:pt idx="82">
                  <c:v>2.1</c:v>
                </c:pt>
                <c:pt idx="83">
                  <c:v>0.6</c:v>
                </c:pt>
                <c:pt idx="84">
                  <c:v>0.2</c:v>
                </c:pt>
                <c:pt idx="85">
                  <c:v>0.3</c:v>
                </c:pt>
                <c:pt idx="86">
                  <c:v>0.6</c:v>
                </c:pt>
                <c:pt idx="87">
                  <c:v>0.7</c:v>
                </c:pt>
                <c:pt idx="88">
                  <c:v>0.5</c:v>
                </c:pt>
                <c:pt idx="89">
                  <c:v>0.5</c:v>
                </c:pt>
                <c:pt idx="90">
                  <c:v>0.6</c:v>
                </c:pt>
                <c:pt idx="91">
                  <c:v>0.6</c:v>
                </c:pt>
                <c:pt idx="92">
                  <c:v>0.4</c:v>
                </c:pt>
                <c:pt idx="93">
                  <c:v>0.5</c:v>
                </c:pt>
                <c:pt idx="94">
                  <c:v>0.5</c:v>
                </c:pt>
                <c:pt idx="95">
                  <c:v>0.6</c:v>
                </c:pt>
                <c:pt idx="96">
                  <c:v>0.3</c:v>
                </c:pt>
                <c:pt idx="97">
                  <c:v>0.7</c:v>
                </c:pt>
                <c:pt idx="98">
                  <c:v>0.9</c:v>
                </c:pt>
                <c:pt idx="99">
                  <c:v>0.5</c:v>
                </c:pt>
                <c:pt idx="100">
                  <c:v>0.8</c:v>
                </c:pt>
                <c:pt idx="101">
                  <c:v>0</c:v>
                </c:pt>
                <c:pt idx="102">
                  <c:v>0.7</c:v>
                </c:pt>
                <c:pt idx="103">
                  <c:v>1.1000000000000001</c:v>
                </c:pt>
                <c:pt idx="104">
                  <c:v>1.3</c:v>
                </c:pt>
                <c:pt idx="105">
                  <c:v>0.8</c:v>
                </c:pt>
                <c:pt idx="106">
                  <c:v>1.5</c:v>
                </c:pt>
                <c:pt idx="107">
                  <c:v>0.6</c:v>
                </c:pt>
                <c:pt idx="108">
                  <c:v>1</c:v>
                </c:pt>
                <c:pt idx="109">
                  <c:v>0.4</c:v>
                </c:pt>
                <c:pt idx="110">
                  <c:v>0.5</c:v>
                </c:pt>
                <c:pt idx="111">
                  <c:v>0.4</c:v>
                </c:pt>
                <c:pt idx="112">
                  <c:v>0.6</c:v>
                </c:pt>
                <c:pt idx="113">
                  <c:v>1.1000000000000001</c:v>
                </c:pt>
                <c:pt idx="114">
                  <c:v>0.6</c:v>
                </c:pt>
                <c:pt idx="115">
                  <c:v>1.7</c:v>
                </c:pt>
                <c:pt idx="116">
                  <c:v>1</c:v>
                </c:pt>
                <c:pt idx="117">
                  <c:v>0.8</c:v>
                </c:pt>
                <c:pt idx="118">
                  <c:v>0.7</c:v>
                </c:pt>
                <c:pt idx="119">
                  <c:v>0.7</c:v>
                </c:pt>
                <c:pt idx="120">
                  <c:v>0.8</c:v>
                </c:pt>
                <c:pt idx="121">
                  <c:v>0.9</c:v>
                </c:pt>
                <c:pt idx="122">
                  <c:v>1.5</c:v>
                </c:pt>
                <c:pt idx="123">
                  <c:v>0.7</c:v>
                </c:pt>
                <c:pt idx="124">
                  <c:v>1.2</c:v>
                </c:pt>
                <c:pt idx="125">
                  <c:v>1.2</c:v>
                </c:pt>
                <c:pt idx="126">
                  <c:v>0.6</c:v>
                </c:pt>
                <c:pt idx="127">
                  <c:v>1.4</c:v>
                </c:pt>
                <c:pt idx="128">
                  <c:v>1.8</c:v>
                </c:pt>
                <c:pt idx="129">
                  <c:v>0.5</c:v>
                </c:pt>
                <c:pt idx="130">
                  <c:v>2.1</c:v>
                </c:pt>
                <c:pt idx="131">
                  <c:v>1.1000000000000001</c:v>
                </c:pt>
                <c:pt idx="132">
                  <c:v>1.5</c:v>
                </c:pt>
                <c:pt idx="133">
                  <c:v>1.3</c:v>
                </c:pt>
                <c:pt idx="134">
                  <c:v>1.4</c:v>
                </c:pt>
                <c:pt idx="135">
                  <c:v>0.3</c:v>
                </c:pt>
                <c:pt idx="136">
                  <c:v>1.1000000000000001</c:v>
                </c:pt>
                <c:pt idx="137">
                  <c:v>0.4</c:v>
                </c:pt>
                <c:pt idx="138">
                  <c:v>0.6</c:v>
                </c:pt>
                <c:pt idx="139">
                  <c:v>2.1</c:v>
                </c:pt>
                <c:pt idx="140">
                  <c:v>2.1</c:v>
                </c:pt>
                <c:pt idx="141">
                  <c:v>0.8</c:v>
                </c:pt>
                <c:pt idx="142">
                  <c:v>3.3</c:v>
                </c:pt>
                <c:pt idx="143">
                  <c:v>1.1000000000000001</c:v>
                </c:pt>
                <c:pt idx="144">
                  <c:v>4.5999999999999996</c:v>
                </c:pt>
                <c:pt idx="145">
                  <c:v>2.5</c:v>
                </c:pt>
                <c:pt idx="146">
                  <c:v>0.3</c:v>
                </c:pt>
                <c:pt idx="147">
                  <c:v>0.3</c:v>
                </c:pt>
                <c:pt idx="148">
                  <c:v>0.6</c:v>
                </c:pt>
                <c:pt idx="149">
                  <c:v>1.5</c:v>
                </c:pt>
                <c:pt idx="150">
                  <c:v>0.8</c:v>
                </c:pt>
                <c:pt idx="151">
                  <c:v>2.2999999999999998</c:v>
                </c:pt>
                <c:pt idx="152">
                  <c:v>2.1</c:v>
                </c:pt>
                <c:pt idx="153">
                  <c:v>1.1000000000000001</c:v>
                </c:pt>
                <c:pt idx="154">
                  <c:v>1.5</c:v>
                </c:pt>
                <c:pt idx="155">
                  <c:v>1</c:v>
                </c:pt>
                <c:pt idx="156">
                  <c:v>0.5</c:v>
                </c:pt>
                <c:pt idx="157">
                  <c:v>0.4</c:v>
                </c:pt>
                <c:pt idx="158">
                  <c:v>0.3</c:v>
                </c:pt>
                <c:pt idx="159">
                  <c:v>0.7</c:v>
                </c:pt>
                <c:pt idx="160">
                  <c:v>1.4</c:v>
                </c:pt>
                <c:pt idx="161">
                  <c:v>1.8</c:v>
                </c:pt>
                <c:pt idx="162">
                  <c:v>1.3</c:v>
                </c:pt>
              </c:numCache>
            </c:numRef>
          </c:val>
          <c:extLst>
            <c:ext xmlns:c16="http://schemas.microsoft.com/office/drawing/2014/chart" uri="{C3380CC4-5D6E-409C-BE32-E72D297353CC}">
              <c16:uniqueId val="{00000000-406D-4E41-A40B-446160CFFE97}"/>
            </c:ext>
          </c:extLst>
        </c:ser>
        <c:dLbls>
          <c:showLegendKey val="0"/>
          <c:showVal val="0"/>
          <c:showCatName val="0"/>
          <c:showSerName val="0"/>
          <c:showPercent val="0"/>
          <c:showBubbleSize val="0"/>
        </c:dLbls>
        <c:gapWidth val="150"/>
        <c:axId val="275261712"/>
        <c:axId val="275262104"/>
      </c:barChart>
      <c:catAx>
        <c:axId val="27526171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5262104"/>
        <c:crosses val="autoZero"/>
        <c:auto val="0"/>
        <c:lblAlgn val="ctr"/>
        <c:lblOffset val="100"/>
        <c:noMultiLvlLbl val="0"/>
      </c:catAx>
      <c:valAx>
        <c:axId val="275262104"/>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526171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 Solids</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18'!$G$10</c:f>
              <c:strCache>
                <c:ptCount val="1"/>
                <c:pt idx="0">
                  <c:v>Combustible Solids</c:v>
                </c:pt>
              </c:strCache>
            </c:strRef>
          </c:tx>
          <c:spPr>
            <a:solidFill>
              <a:schemeClr val="tx1"/>
            </a:solidFill>
          </c:spPr>
          <c:invertIfNegative val="0"/>
          <c:cat>
            <c:numRef>
              <c:f>'Air Point 18'!$B$11:$B$173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18'!$G$11:$G$173</c:f>
              <c:numCache>
                <c:formatCode>General</c:formatCode>
                <c:ptCount val="163"/>
                <c:pt idx="0">
                  <c:v>2.5</c:v>
                </c:pt>
                <c:pt idx="1">
                  <c:v>0.9</c:v>
                </c:pt>
                <c:pt idx="2">
                  <c:v>0.6</c:v>
                </c:pt>
                <c:pt idx="3">
                  <c:v>1.1000000000000001</c:v>
                </c:pt>
                <c:pt idx="4">
                  <c:v>1.1000000000000001</c:v>
                </c:pt>
                <c:pt idx="5">
                  <c:v>1.5</c:v>
                </c:pt>
                <c:pt idx="6">
                  <c:v>1.3</c:v>
                </c:pt>
                <c:pt idx="7">
                  <c:v>2</c:v>
                </c:pt>
                <c:pt idx="8">
                  <c:v>1.1000000000000001</c:v>
                </c:pt>
                <c:pt idx="9">
                  <c:v>2.4</c:v>
                </c:pt>
                <c:pt idx="10">
                  <c:v>2.1</c:v>
                </c:pt>
                <c:pt idx="11">
                  <c:v>3</c:v>
                </c:pt>
                <c:pt idx="12">
                  <c:v>2.8</c:v>
                </c:pt>
                <c:pt idx="13">
                  <c:v>0.7</c:v>
                </c:pt>
                <c:pt idx="14">
                  <c:v>1.6</c:v>
                </c:pt>
                <c:pt idx="15">
                  <c:v>1.5</c:v>
                </c:pt>
                <c:pt idx="16">
                  <c:v>1.4</c:v>
                </c:pt>
                <c:pt idx="17">
                  <c:v>1</c:v>
                </c:pt>
                <c:pt idx="18">
                  <c:v>3.4</c:v>
                </c:pt>
                <c:pt idx="19">
                  <c:v>5.3</c:v>
                </c:pt>
                <c:pt idx="20">
                  <c:v>0</c:v>
                </c:pt>
                <c:pt idx="21">
                  <c:v>7.7</c:v>
                </c:pt>
                <c:pt idx="22">
                  <c:v>3</c:v>
                </c:pt>
                <c:pt idx="23">
                  <c:v>1.7</c:v>
                </c:pt>
                <c:pt idx="24">
                  <c:v>1</c:v>
                </c:pt>
                <c:pt idx="25">
                  <c:v>1.2</c:v>
                </c:pt>
                <c:pt idx="26">
                  <c:v>1.1000000000000001</c:v>
                </c:pt>
                <c:pt idx="27">
                  <c:v>0.1</c:v>
                </c:pt>
                <c:pt idx="28">
                  <c:v>2.8</c:v>
                </c:pt>
                <c:pt idx="29">
                  <c:v>2.1</c:v>
                </c:pt>
                <c:pt idx="30">
                  <c:v>2</c:v>
                </c:pt>
                <c:pt idx="31">
                  <c:v>1.7</c:v>
                </c:pt>
                <c:pt idx="32">
                  <c:v>1.6</c:v>
                </c:pt>
                <c:pt idx="33">
                  <c:v>1</c:v>
                </c:pt>
                <c:pt idx="34">
                  <c:v>0.8</c:v>
                </c:pt>
                <c:pt idx="35">
                  <c:v>1.6</c:v>
                </c:pt>
                <c:pt idx="36">
                  <c:v>1</c:v>
                </c:pt>
                <c:pt idx="37">
                  <c:v>1.1000000000000001</c:v>
                </c:pt>
                <c:pt idx="38">
                  <c:v>1.2</c:v>
                </c:pt>
                <c:pt idx="39">
                  <c:v>0.7</c:v>
                </c:pt>
                <c:pt idx="40">
                  <c:v>5.2</c:v>
                </c:pt>
                <c:pt idx="41">
                  <c:v>1.6</c:v>
                </c:pt>
                <c:pt idx="42">
                  <c:v>3.8</c:v>
                </c:pt>
                <c:pt idx="43">
                  <c:v>0.2</c:v>
                </c:pt>
                <c:pt idx="44">
                  <c:v>6.2</c:v>
                </c:pt>
                <c:pt idx="45">
                  <c:v>0.8</c:v>
                </c:pt>
                <c:pt idx="46">
                  <c:v>0.8</c:v>
                </c:pt>
                <c:pt idx="47">
                  <c:v>1.3</c:v>
                </c:pt>
                <c:pt idx="48">
                  <c:v>1.7</c:v>
                </c:pt>
                <c:pt idx="49">
                  <c:v>0.3</c:v>
                </c:pt>
                <c:pt idx="50">
                  <c:v>3</c:v>
                </c:pt>
                <c:pt idx="51">
                  <c:v>1.8</c:v>
                </c:pt>
                <c:pt idx="52">
                  <c:v>2.7</c:v>
                </c:pt>
                <c:pt idx="53">
                  <c:v>2.2999999999999998</c:v>
                </c:pt>
                <c:pt idx="54">
                  <c:v>7.1</c:v>
                </c:pt>
                <c:pt idx="55">
                  <c:v>2.1</c:v>
                </c:pt>
                <c:pt idx="56">
                  <c:v>8.3000000000000007</c:v>
                </c:pt>
                <c:pt idx="57">
                  <c:v>4.9000000000000004</c:v>
                </c:pt>
                <c:pt idx="58">
                  <c:v>2.1</c:v>
                </c:pt>
                <c:pt idx="59">
                  <c:v>0.7</c:v>
                </c:pt>
                <c:pt idx="60">
                  <c:v>1.1000000000000001</c:v>
                </c:pt>
                <c:pt idx="61">
                  <c:v>0.5</c:v>
                </c:pt>
                <c:pt idx="62">
                  <c:v>0.9</c:v>
                </c:pt>
                <c:pt idx="63">
                  <c:v>2.2000000000000002</c:v>
                </c:pt>
                <c:pt idx="64">
                  <c:v>1.9</c:v>
                </c:pt>
                <c:pt idx="65">
                  <c:v>0.6</c:v>
                </c:pt>
                <c:pt idx="66">
                  <c:v>1</c:v>
                </c:pt>
                <c:pt idx="67">
                  <c:v>1</c:v>
                </c:pt>
                <c:pt idx="68">
                  <c:v>2.8</c:v>
                </c:pt>
                <c:pt idx="69">
                  <c:v>0.9</c:v>
                </c:pt>
                <c:pt idx="70">
                  <c:v>1.1000000000000001</c:v>
                </c:pt>
                <c:pt idx="71">
                  <c:v>1.4</c:v>
                </c:pt>
                <c:pt idx="72">
                  <c:v>0.7</c:v>
                </c:pt>
                <c:pt idx="73">
                  <c:v>1.2</c:v>
                </c:pt>
                <c:pt idx="74">
                  <c:v>1.4</c:v>
                </c:pt>
                <c:pt idx="75">
                  <c:v>1.3</c:v>
                </c:pt>
                <c:pt idx="76">
                  <c:v>0.6</c:v>
                </c:pt>
                <c:pt idx="77">
                  <c:v>2</c:v>
                </c:pt>
                <c:pt idx="78">
                  <c:v>1.8</c:v>
                </c:pt>
                <c:pt idx="79">
                  <c:v>1</c:v>
                </c:pt>
                <c:pt idx="80">
                  <c:v>3.1</c:v>
                </c:pt>
                <c:pt idx="81">
                  <c:v>2.5</c:v>
                </c:pt>
                <c:pt idx="82">
                  <c:v>1</c:v>
                </c:pt>
                <c:pt idx="83">
                  <c:v>0.6</c:v>
                </c:pt>
                <c:pt idx="84">
                  <c:v>0.6</c:v>
                </c:pt>
                <c:pt idx="85">
                  <c:v>0.5</c:v>
                </c:pt>
                <c:pt idx="86">
                  <c:v>1.1000000000000001</c:v>
                </c:pt>
                <c:pt idx="87">
                  <c:v>2.4</c:v>
                </c:pt>
                <c:pt idx="88">
                  <c:v>1.9</c:v>
                </c:pt>
                <c:pt idx="89">
                  <c:v>0.9</c:v>
                </c:pt>
                <c:pt idx="90">
                  <c:v>1.1000000000000001</c:v>
                </c:pt>
                <c:pt idx="91">
                  <c:v>1.4</c:v>
                </c:pt>
                <c:pt idx="92">
                  <c:v>2</c:v>
                </c:pt>
                <c:pt idx="93">
                  <c:v>1</c:v>
                </c:pt>
                <c:pt idx="94">
                  <c:v>0.8</c:v>
                </c:pt>
                <c:pt idx="95">
                  <c:v>1.9</c:v>
                </c:pt>
                <c:pt idx="96">
                  <c:v>0.5</c:v>
                </c:pt>
                <c:pt idx="97">
                  <c:v>0.8</c:v>
                </c:pt>
                <c:pt idx="98">
                  <c:v>1.2</c:v>
                </c:pt>
                <c:pt idx="99">
                  <c:v>0.4</c:v>
                </c:pt>
                <c:pt idx="100">
                  <c:v>1.8</c:v>
                </c:pt>
                <c:pt idx="101">
                  <c:v>0</c:v>
                </c:pt>
                <c:pt idx="102">
                  <c:v>1.2</c:v>
                </c:pt>
                <c:pt idx="103">
                  <c:v>3.7</c:v>
                </c:pt>
                <c:pt idx="104">
                  <c:v>2.1</c:v>
                </c:pt>
                <c:pt idx="105">
                  <c:v>1</c:v>
                </c:pt>
                <c:pt idx="106">
                  <c:v>2.1</c:v>
                </c:pt>
                <c:pt idx="107">
                  <c:v>1.1000000000000001</c:v>
                </c:pt>
                <c:pt idx="108">
                  <c:v>1.8</c:v>
                </c:pt>
                <c:pt idx="109">
                  <c:v>0.7</c:v>
                </c:pt>
                <c:pt idx="110">
                  <c:v>2.2999999999999998</c:v>
                </c:pt>
                <c:pt idx="111">
                  <c:v>0.8</c:v>
                </c:pt>
                <c:pt idx="112">
                  <c:v>1.8</c:v>
                </c:pt>
                <c:pt idx="113">
                  <c:v>2.1</c:v>
                </c:pt>
                <c:pt idx="114">
                  <c:v>2</c:v>
                </c:pt>
                <c:pt idx="115">
                  <c:v>4.0999999999999996</c:v>
                </c:pt>
                <c:pt idx="116">
                  <c:v>4</c:v>
                </c:pt>
                <c:pt idx="117">
                  <c:v>1.5</c:v>
                </c:pt>
                <c:pt idx="118">
                  <c:v>1.3</c:v>
                </c:pt>
                <c:pt idx="119">
                  <c:v>0.9</c:v>
                </c:pt>
                <c:pt idx="120">
                  <c:v>2.4</c:v>
                </c:pt>
                <c:pt idx="121">
                  <c:v>1</c:v>
                </c:pt>
                <c:pt idx="122">
                  <c:v>1.5</c:v>
                </c:pt>
                <c:pt idx="123">
                  <c:v>0.8</c:v>
                </c:pt>
                <c:pt idx="124">
                  <c:v>4.4000000000000004</c:v>
                </c:pt>
                <c:pt idx="125">
                  <c:v>6.3</c:v>
                </c:pt>
                <c:pt idx="126">
                  <c:v>2.2000000000000002</c:v>
                </c:pt>
                <c:pt idx="127">
                  <c:v>4.5</c:v>
                </c:pt>
                <c:pt idx="128">
                  <c:v>1.1000000000000001</c:v>
                </c:pt>
                <c:pt idx="129">
                  <c:v>1.2</c:v>
                </c:pt>
                <c:pt idx="130">
                  <c:v>3.9</c:v>
                </c:pt>
                <c:pt idx="131">
                  <c:v>1.4</c:v>
                </c:pt>
                <c:pt idx="132">
                  <c:v>1.6</c:v>
                </c:pt>
                <c:pt idx="133">
                  <c:v>1.4</c:v>
                </c:pt>
                <c:pt idx="134">
                  <c:v>1.5</c:v>
                </c:pt>
                <c:pt idx="135">
                  <c:v>0.3</c:v>
                </c:pt>
                <c:pt idx="136">
                  <c:v>0.9</c:v>
                </c:pt>
                <c:pt idx="137">
                  <c:v>0.5</c:v>
                </c:pt>
                <c:pt idx="138">
                  <c:v>1</c:v>
                </c:pt>
                <c:pt idx="139">
                  <c:v>2.2000000000000002</c:v>
                </c:pt>
                <c:pt idx="140">
                  <c:v>1.8</c:v>
                </c:pt>
                <c:pt idx="141">
                  <c:v>1.3</c:v>
                </c:pt>
                <c:pt idx="142">
                  <c:v>1.5</c:v>
                </c:pt>
                <c:pt idx="143">
                  <c:v>0.8</c:v>
                </c:pt>
                <c:pt idx="144">
                  <c:v>1.1000000000000001</c:v>
                </c:pt>
                <c:pt idx="145">
                  <c:v>2.2000000000000002</c:v>
                </c:pt>
                <c:pt idx="146">
                  <c:v>0.6</c:v>
                </c:pt>
                <c:pt idx="147">
                  <c:v>0.6</c:v>
                </c:pt>
                <c:pt idx="148">
                  <c:v>1.3</c:v>
                </c:pt>
                <c:pt idx="149">
                  <c:v>1.4</c:v>
                </c:pt>
                <c:pt idx="150">
                  <c:v>1.6</c:v>
                </c:pt>
                <c:pt idx="151">
                  <c:v>1.7</c:v>
                </c:pt>
                <c:pt idx="152">
                  <c:v>2</c:v>
                </c:pt>
                <c:pt idx="153">
                  <c:v>1.4</c:v>
                </c:pt>
                <c:pt idx="154">
                  <c:v>1.3</c:v>
                </c:pt>
                <c:pt idx="155">
                  <c:v>1.2</c:v>
                </c:pt>
                <c:pt idx="156">
                  <c:v>1.1000000000000001</c:v>
                </c:pt>
                <c:pt idx="157">
                  <c:v>0.9</c:v>
                </c:pt>
                <c:pt idx="158">
                  <c:v>0.9</c:v>
                </c:pt>
                <c:pt idx="159">
                  <c:v>1.2</c:v>
                </c:pt>
                <c:pt idx="160">
                  <c:v>1.7</c:v>
                </c:pt>
                <c:pt idx="161">
                  <c:v>2.2999999999999998</c:v>
                </c:pt>
                <c:pt idx="162">
                  <c:v>1.6</c:v>
                </c:pt>
              </c:numCache>
            </c:numRef>
          </c:val>
          <c:extLst>
            <c:ext xmlns:c16="http://schemas.microsoft.com/office/drawing/2014/chart" uri="{C3380CC4-5D6E-409C-BE32-E72D297353CC}">
              <c16:uniqueId val="{00000000-455B-4027-A381-5017D05621ED}"/>
            </c:ext>
          </c:extLst>
        </c:ser>
        <c:dLbls>
          <c:showLegendKey val="0"/>
          <c:showVal val="0"/>
          <c:showCatName val="0"/>
          <c:showSerName val="0"/>
          <c:showPercent val="0"/>
          <c:showBubbleSize val="0"/>
        </c:dLbls>
        <c:gapWidth val="150"/>
        <c:axId val="275262888"/>
        <c:axId val="275263280"/>
      </c:barChart>
      <c:catAx>
        <c:axId val="27526288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5263280"/>
        <c:crosses val="autoZero"/>
        <c:auto val="0"/>
        <c:lblAlgn val="ctr"/>
        <c:lblOffset val="100"/>
        <c:noMultiLvlLbl val="0"/>
      </c:catAx>
      <c:valAx>
        <c:axId val="275263280"/>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526288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 Solids</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Point 18'!$H$10</c:f>
              <c:strCache>
                <c:ptCount val="1"/>
                <c:pt idx="0">
                  <c:v>Insoluble Solids</c:v>
                </c:pt>
              </c:strCache>
            </c:strRef>
          </c:tx>
          <c:spPr>
            <a:solidFill>
              <a:schemeClr val="tx1"/>
            </a:solidFill>
          </c:spPr>
          <c:invertIfNegative val="0"/>
          <c:cat>
            <c:numRef>
              <c:f>'Air Point 18'!$B$11:$B$173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18'!$H$11:$H$173</c:f>
              <c:numCache>
                <c:formatCode>General</c:formatCode>
                <c:ptCount val="163"/>
                <c:pt idx="0">
                  <c:v>3.9</c:v>
                </c:pt>
                <c:pt idx="1">
                  <c:v>1.3</c:v>
                </c:pt>
                <c:pt idx="2">
                  <c:v>1.1000000000000001</c:v>
                </c:pt>
                <c:pt idx="3">
                  <c:v>2.1</c:v>
                </c:pt>
                <c:pt idx="4">
                  <c:v>1.6</c:v>
                </c:pt>
                <c:pt idx="5">
                  <c:v>2.4</c:v>
                </c:pt>
                <c:pt idx="6">
                  <c:v>1.7</c:v>
                </c:pt>
                <c:pt idx="7">
                  <c:v>2.8</c:v>
                </c:pt>
                <c:pt idx="8">
                  <c:v>2.1</c:v>
                </c:pt>
                <c:pt idx="9">
                  <c:v>4.5</c:v>
                </c:pt>
                <c:pt idx="10">
                  <c:v>3.1</c:v>
                </c:pt>
                <c:pt idx="11">
                  <c:v>4.5</c:v>
                </c:pt>
                <c:pt idx="12">
                  <c:v>4.0999999999999996</c:v>
                </c:pt>
                <c:pt idx="13">
                  <c:v>1.7</c:v>
                </c:pt>
                <c:pt idx="14">
                  <c:v>2.7</c:v>
                </c:pt>
                <c:pt idx="15">
                  <c:v>2.1</c:v>
                </c:pt>
                <c:pt idx="16">
                  <c:v>2</c:v>
                </c:pt>
                <c:pt idx="17">
                  <c:v>0.5</c:v>
                </c:pt>
                <c:pt idx="18">
                  <c:v>4.9000000000000004</c:v>
                </c:pt>
                <c:pt idx="19">
                  <c:v>6.9</c:v>
                </c:pt>
                <c:pt idx="20">
                  <c:v>0</c:v>
                </c:pt>
                <c:pt idx="21">
                  <c:v>10.6</c:v>
                </c:pt>
                <c:pt idx="22">
                  <c:v>4.7</c:v>
                </c:pt>
                <c:pt idx="23">
                  <c:v>3.7</c:v>
                </c:pt>
                <c:pt idx="24">
                  <c:v>2</c:v>
                </c:pt>
                <c:pt idx="25">
                  <c:v>1.7</c:v>
                </c:pt>
                <c:pt idx="26">
                  <c:v>1.7</c:v>
                </c:pt>
                <c:pt idx="27">
                  <c:v>1.6</c:v>
                </c:pt>
                <c:pt idx="28">
                  <c:v>3.7</c:v>
                </c:pt>
                <c:pt idx="29">
                  <c:v>2.8</c:v>
                </c:pt>
                <c:pt idx="30">
                  <c:v>2.4</c:v>
                </c:pt>
                <c:pt idx="31">
                  <c:v>2.5</c:v>
                </c:pt>
                <c:pt idx="32">
                  <c:v>2.2999999999999998</c:v>
                </c:pt>
                <c:pt idx="33">
                  <c:v>1.7</c:v>
                </c:pt>
                <c:pt idx="34">
                  <c:v>1.2</c:v>
                </c:pt>
                <c:pt idx="35">
                  <c:v>2.4</c:v>
                </c:pt>
                <c:pt idx="36">
                  <c:v>1.5</c:v>
                </c:pt>
                <c:pt idx="37">
                  <c:v>1.6</c:v>
                </c:pt>
                <c:pt idx="38">
                  <c:v>2.1</c:v>
                </c:pt>
                <c:pt idx="39">
                  <c:v>1.1000000000000001</c:v>
                </c:pt>
                <c:pt idx="40">
                  <c:v>6.1</c:v>
                </c:pt>
                <c:pt idx="41">
                  <c:v>2</c:v>
                </c:pt>
                <c:pt idx="42">
                  <c:v>5</c:v>
                </c:pt>
                <c:pt idx="43">
                  <c:v>0.6</c:v>
                </c:pt>
                <c:pt idx="44">
                  <c:v>7.5</c:v>
                </c:pt>
                <c:pt idx="45">
                  <c:v>1.5</c:v>
                </c:pt>
                <c:pt idx="46">
                  <c:v>1.1000000000000001</c:v>
                </c:pt>
                <c:pt idx="47">
                  <c:v>2.1</c:v>
                </c:pt>
                <c:pt idx="48">
                  <c:v>2.2000000000000002</c:v>
                </c:pt>
                <c:pt idx="49">
                  <c:v>0.6</c:v>
                </c:pt>
                <c:pt idx="50">
                  <c:v>3.5</c:v>
                </c:pt>
                <c:pt idx="51">
                  <c:v>2.2999999999999998</c:v>
                </c:pt>
                <c:pt idx="52">
                  <c:v>3.6</c:v>
                </c:pt>
                <c:pt idx="53">
                  <c:v>2.9</c:v>
                </c:pt>
                <c:pt idx="54">
                  <c:v>8.6</c:v>
                </c:pt>
                <c:pt idx="55">
                  <c:v>2.7</c:v>
                </c:pt>
                <c:pt idx="56">
                  <c:v>9.6999999999999993</c:v>
                </c:pt>
                <c:pt idx="57">
                  <c:v>6.1</c:v>
                </c:pt>
                <c:pt idx="58">
                  <c:v>2.9</c:v>
                </c:pt>
                <c:pt idx="59">
                  <c:v>1</c:v>
                </c:pt>
                <c:pt idx="60">
                  <c:v>1.9</c:v>
                </c:pt>
                <c:pt idx="61">
                  <c:v>0.7</c:v>
                </c:pt>
                <c:pt idx="62">
                  <c:v>1.4</c:v>
                </c:pt>
                <c:pt idx="63">
                  <c:v>3</c:v>
                </c:pt>
                <c:pt idx="64">
                  <c:v>2.5</c:v>
                </c:pt>
                <c:pt idx="65">
                  <c:v>0.9</c:v>
                </c:pt>
                <c:pt idx="66">
                  <c:v>1.4</c:v>
                </c:pt>
                <c:pt idx="67">
                  <c:v>1.7</c:v>
                </c:pt>
                <c:pt idx="68">
                  <c:v>3.8</c:v>
                </c:pt>
                <c:pt idx="69">
                  <c:v>1.7</c:v>
                </c:pt>
                <c:pt idx="70">
                  <c:v>1.7</c:v>
                </c:pt>
                <c:pt idx="71">
                  <c:v>2.1</c:v>
                </c:pt>
                <c:pt idx="72">
                  <c:v>1.1000000000000001</c:v>
                </c:pt>
                <c:pt idx="73">
                  <c:v>1.9</c:v>
                </c:pt>
                <c:pt idx="74">
                  <c:v>1.9</c:v>
                </c:pt>
                <c:pt idx="75">
                  <c:v>1.9</c:v>
                </c:pt>
                <c:pt idx="76">
                  <c:v>1.7</c:v>
                </c:pt>
                <c:pt idx="77">
                  <c:v>2.8</c:v>
                </c:pt>
                <c:pt idx="78">
                  <c:v>3.1</c:v>
                </c:pt>
                <c:pt idx="79">
                  <c:v>1.6</c:v>
                </c:pt>
                <c:pt idx="80">
                  <c:v>3.8</c:v>
                </c:pt>
                <c:pt idx="81">
                  <c:v>19.3</c:v>
                </c:pt>
                <c:pt idx="82">
                  <c:v>3.1</c:v>
                </c:pt>
                <c:pt idx="83">
                  <c:v>1.2</c:v>
                </c:pt>
                <c:pt idx="84">
                  <c:v>0.8</c:v>
                </c:pt>
                <c:pt idx="85">
                  <c:v>0.8</c:v>
                </c:pt>
                <c:pt idx="86">
                  <c:v>1.7</c:v>
                </c:pt>
                <c:pt idx="87">
                  <c:v>3.1</c:v>
                </c:pt>
                <c:pt idx="88">
                  <c:v>2.4</c:v>
                </c:pt>
                <c:pt idx="89">
                  <c:v>1.4</c:v>
                </c:pt>
                <c:pt idx="90">
                  <c:v>1.7</c:v>
                </c:pt>
                <c:pt idx="91">
                  <c:v>2</c:v>
                </c:pt>
                <c:pt idx="92">
                  <c:v>2.4</c:v>
                </c:pt>
                <c:pt idx="93">
                  <c:v>1.5</c:v>
                </c:pt>
                <c:pt idx="94">
                  <c:v>1.3</c:v>
                </c:pt>
                <c:pt idx="95">
                  <c:v>2.5</c:v>
                </c:pt>
                <c:pt idx="96">
                  <c:v>0.8</c:v>
                </c:pt>
                <c:pt idx="97">
                  <c:v>1.5</c:v>
                </c:pt>
                <c:pt idx="98">
                  <c:v>2.1</c:v>
                </c:pt>
                <c:pt idx="99">
                  <c:v>0.9</c:v>
                </c:pt>
                <c:pt idx="100">
                  <c:v>2.6</c:v>
                </c:pt>
                <c:pt idx="101">
                  <c:v>0</c:v>
                </c:pt>
                <c:pt idx="102">
                  <c:v>1.9</c:v>
                </c:pt>
                <c:pt idx="103">
                  <c:v>4.8</c:v>
                </c:pt>
                <c:pt idx="104">
                  <c:v>3.4</c:v>
                </c:pt>
                <c:pt idx="105">
                  <c:v>1.8</c:v>
                </c:pt>
                <c:pt idx="106">
                  <c:v>3.6</c:v>
                </c:pt>
                <c:pt idx="107">
                  <c:v>1.7</c:v>
                </c:pt>
                <c:pt idx="108">
                  <c:v>2.9</c:v>
                </c:pt>
                <c:pt idx="109">
                  <c:v>1.1000000000000001</c:v>
                </c:pt>
                <c:pt idx="110">
                  <c:v>2.8</c:v>
                </c:pt>
                <c:pt idx="111">
                  <c:v>1.2</c:v>
                </c:pt>
                <c:pt idx="112">
                  <c:v>2.4</c:v>
                </c:pt>
                <c:pt idx="113">
                  <c:v>3.2</c:v>
                </c:pt>
                <c:pt idx="114">
                  <c:v>0.6</c:v>
                </c:pt>
                <c:pt idx="115">
                  <c:v>5.8</c:v>
                </c:pt>
                <c:pt idx="116">
                  <c:v>5</c:v>
                </c:pt>
                <c:pt idx="117">
                  <c:v>2.2999999999999998</c:v>
                </c:pt>
                <c:pt idx="118">
                  <c:v>2</c:v>
                </c:pt>
                <c:pt idx="119">
                  <c:v>1.6</c:v>
                </c:pt>
                <c:pt idx="120">
                  <c:v>3.2</c:v>
                </c:pt>
                <c:pt idx="121">
                  <c:v>1.9</c:v>
                </c:pt>
                <c:pt idx="122">
                  <c:v>3</c:v>
                </c:pt>
                <c:pt idx="123">
                  <c:v>1.5</c:v>
                </c:pt>
                <c:pt idx="124">
                  <c:v>5.6</c:v>
                </c:pt>
                <c:pt idx="125">
                  <c:v>7.5</c:v>
                </c:pt>
                <c:pt idx="126">
                  <c:v>2.8</c:v>
                </c:pt>
                <c:pt idx="127">
                  <c:v>5.9</c:v>
                </c:pt>
                <c:pt idx="128">
                  <c:v>2.9</c:v>
                </c:pt>
                <c:pt idx="129">
                  <c:v>1.7</c:v>
                </c:pt>
                <c:pt idx="130">
                  <c:v>6</c:v>
                </c:pt>
                <c:pt idx="131">
                  <c:v>2.5</c:v>
                </c:pt>
                <c:pt idx="132">
                  <c:v>3.1</c:v>
                </c:pt>
                <c:pt idx="133">
                  <c:v>2.7</c:v>
                </c:pt>
                <c:pt idx="134">
                  <c:v>2.9</c:v>
                </c:pt>
                <c:pt idx="135">
                  <c:v>0.6</c:v>
                </c:pt>
                <c:pt idx="136">
                  <c:v>2</c:v>
                </c:pt>
                <c:pt idx="137">
                  <c:v>0.9</c:v>
                </c:pt>
                <c:pt idx="138">
                  <c:v>1.6</c:v>
                </c:pt>
                <c:pt idx="139">
                  <c:v>4.3</c:v>
                </c:pt>
                <c:pt idx="140">
                  <c:v>4.2</c:v>
                </c:pt>
                <c:pt idx="141">
                  <c:v>2.1</c:v>
                </c:pt>
                <c:pt idx="142">
                  <c:v>4.8</c:v>
                </c:pt>
                <c:pt idx="143">
                  <c:v>1.9</c:v>
                </c:pt>
                <c:pt idx="144">
                  <c:v>5.7</c:v>
                </c:pt>
                <c:pt idx="145">
                  <c:v>4.7</c:v>
                </c:pt>
                <c:pt idx="146">
                  <c:v>0.9</c:v>
                </c:pt>
                <c:pt idx="147">
                  <c:v>0.9</c:v>
                </c:pt>
                <c:pt idx="148">
                  <c:v>1.9</c:v>
                </c:pt>
                <c:pt idx="149">
                  <c:v>2.9</c:v>
                </c:pt>
                <c:pt idx="150">
                  <c:v>2.4</c:v>
                </c:pt>
                <c:pt idx="151">
                  <c:v>4</c:v>
                </c:pt>
                <c:pt idx="152">
                  <c:v>4.0999999999999996</c:v>
                </c:pt>
                <c:pt idx="153">
                  <c:v>2.5</c:v>
                </c:pt>
                <c:pt idx="154">
                  <c:v>2.8</c:v>
                </c:pt>
                <c:pt idx="155">
                  <c:v>2.2000000000000002</c:v>
                </c:pt>
                <c:pt idx="156">
                  <c:v>1.6</c:v>
                </c:pt>
                <c:pt idx="157">
                  <c:v>1.3</c:v>
                </c:pt>
                <c:pt idx="158">
                  <c:v>1.2</c:v>
                </c:pt>
                <c:pt idx="159">
                  <c:v>1.9</c:v>
                </c:pt>
                <c:pt idx="160">
                  <c:v>3.1</c:v>
                </c:pt>
                <c:pt idx="161">
                  <c:v>4.0999999999999996</c:v>
                </c:pt>
                <c:pt idx="162">
                  <c:v>2.9</c:v>
                </c:pt>
              </c:numCache>
            </c:numRef>
          </c:val>
          <c:extLst>
            <c:ext xmlns:c16="http://schemas.microsoft.com/office/drawing/2014/chart" uri="{C3380CC4-5D6E-409C-BE32-E72D297353CC}">
              <c16:uniqueId val="{00000000-4885-4E66-A629-E1001171CBAB}"/>
            </c:ext>
          </c:extLst>
        </c:ser>
        <c:dLbls>
          <c:showLegendKey val="0"/>
          <c:showVal val="0"/>
          <c:showCatName val="0"/>
          <c:showSerName val="0"/>
          <c:showPercent val="0"/>
          <c:showBubbleSize val="0"/>
        </c:dLbls>
        <c:gapWidth val="150"/>
        <c:axId val="275264064"/>
        <c:axId val="275264456"/>
      </c:barChart>
      <c:lineChart>
        <c:grouping val="standard"/>
        <c:varyColors val="0"/>
        <c:ser>
          <c:idx val="1"/>
          <c:order val="1"/>
          <c:tx>
            <c:strRef>
              <c:f>'Air Point 18'!$I$10</c:f>
              <c:strCache>
                <c:ptCount val="1"/>
                <c:pt idx="0">
                  <c:v>Annual Average
(Insoluble Solids)</c:v>
                </c:pt>
              </c:strCache>
            </c:strRef>
          </c:tx>
          <c:spPr>
            <a:ln>
              <a:solidFill>
                <a:schemeClr val="bg2"/>
              </a:solidFill>
            </a:ln>
          </c:spPr>
          <c:marker>
            <c:symbol val="none"/>
          </c:marker>
          <c:cat>
            <c:numRef>
              <c:f>'Air Point 18'!$B$11:$B$173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18'!$I$11:$I$173</c:f>
              <c:numCache>
                <c:formatCode>General</c:formatCode>
                <c:ptCount val="163"/>
                <c:pt idx="0">
                  <c:v>0</c:v>
                </c:pt>
                <c:pt idx="1">
                  <c:v>0</c:v>
                </c:pt>
                <c:pt idx="2">
                  <c:v>0</c:v>
                </c:pt>
                <c:pt idx="3">
                  <c:v>0</c:v>
                </c:pt>
                <c:pt idx="4">
                  <c:v>0</c:v>
                </c:pt>
                <c:pt idx="5">
                  <c:v>0</c:v>
                </c:pt>
                <c:pt idx="6">
                  <c:v>0</c:v>
                </c:pt>
                <c:pt idx="7">
                  <c:v>0</c:v>
                </c:pt>
                <c:pt idx="8">
                  <c:v>0</c:v>
                </c:pt>
                <c:pt idx="9">
                  <c:v>0</c:v>
                </c:pt>
                <c:pt idx="10">
                  <c:v>0</c:v>
                </c:pt>
                <c:pt idx="11" formatCode="0.0">
                  <c:v>2.5916666666666668</c:v>
                </c:pt>
                <c:pt idx="12" formatCode="0.0">
                  <c:v>2.6083333333333338</c:v>
                </c:pt>
                <c:pt idx="13" formatCode="0.0">
                  <c:v>2.6416666666666666</c:v>
                </c:pt>
                <c:pt idx="14" formatCode="0.0">
                  <c:v>2.7749999999999999</c:v>
                </c:pt>
                <c:pt idx="15" formatCode="0.0">
                  <c:v>2.7749999999999999</c:v>
                </c:pt>
                <c:pt idx="16" formatCode="0.0">
                  <c:v>2.8083333333333336</c:v>
                </c:pt>
                <c:pt idx="17" formatCode="0.0">
                  <c:v>2.65</c:v>
                </c:pt>
                <c:pt idx="18" formatCode="0.0">
                  <c:v>2.9166666666666665</c:v>
                </c:pt>
                <c:pt idx="19" formatCode="0.0">
                  <c:v>3.2583333333333329</c:v>
                </c:pt>
                <c:pt idx="20" formatCode="0.0">
                  <c:v>3.3636363636363638</c:v>
                </c:pt>
                <c:pt idx="21" formatCode="0.0">
                  <c:v>3.9181818181818184</c:v>
                </c:pt>
                <c:pt idx="22" formatCode="0.0">
                  <c:v>4.0636363636363635</c:v>
                </c:pt>
                <c:pt idx="23" formatCode="0.0">
                  <c:v>3.9909090909090916</c:v>
                </c:pt>
                <c:pt idx="24" formatCode="0.0">
                  <c:v>3.8000000000000003</c:v>
                </c:pt>
                <c:pt idx="25" formatCode="0.0">
                  <c:v>3.8000000000000012</c:v>
                </c:pt>
                <c:pt idx="26" formatCode="0.0">
                  <c:v>3.7090909090909094</c:v>
                </c:pt>
                <c:pt idx="27" formatCode="0.0">
                  <c:v>3.663636363636364</c:v>
                </c:pt>
                <c:pt idx="28" formatCode="0.0">
                  <c:v>3.8181818181818188</c:v>
                </c:pt>
                <c:pt idx="29" formatCode="0.0">
                  <c:v>4.0272727272727273</c:v>
                </c:pt>
                <c:pt idx="30" formatCode="0.0">
                  <c:v>3.8</c:v>
                </c:pt>
                <c:pt idx="31" formatCode="0.0">
                  <c:v>3.4</c:v>
                </c:pt>
                <c:pt idx="32" formatCode="0.0">
                  <c:v>3.3083333333333331</c:v>
                </c:pt>
                <c:pt idx="33" formatCode="0.0">
                  <c:v>2.5666666666666664</c:v>
                </c:pt>
                <c:pt idx="34" formatCode="0.0">
                  <c:v>2.2749999999999999</c:v>
                </c:pt>
                <c:pt idx="35" formatCode="0.0">
                  <c:v>2.1666666666666665</c:v>
                </c:pt>
                <c:pt idx="36" formatCode="0.0">
                  <c:v>2.1249999999999996</c:v>
                </c:pt>
                <c:pt idx="37" formatCode="0.0">
                  <c:v>2.1166666666666667</c:v>
                </c:pt>
                <c:pt idx="38" formatCode="0.0">
                  <c:v>2.15</c:v>
                </c:pt>
                <c:pt idx="39" formatCode="0.0">
                  <c:v>2.1083333333333334</c:v>
                </c:pt>
                <c:pt idx="40" formatCode="0.0">
                  <c:v>2.3083333333333336</c:v>
                </c:pt>
                <c:pt idx="41" formatCode="0.0">
                  <c:v>2.2416666666666667</c:v>
                </c:pt>
                <c:pt idx="42" formatCode="0.0">
                  <c:v>2.4583333333333335</c:v>
                </c:pt>
                <c:pt idx="43" formatCode="0.0">
                  <c:v>2.3000000000000003</c:v>
                </c:pt>
                <c:pt idx="44" formatCode="0.0">
                  <c:v>2.7333333333333329</c:v>
                </c:pt>
                <c:pt idx="45" formatCode="0.0">
                  <c:v>2.7166666666666668</c:v>
                </c:pt>
                <c:pt idx="46" formatCode="0.0">
                  <c:v>2.7083333333333335</c:v>
                </c:pt>
                <c:pt idx="47" formatCode="0.0">
                  <c:v>2.6833333333333336</c:v>
                </c:pt>
                <c:pt idx="48" formatCode="0.0">
                  <c:v>2.7416666666666671</c:v>
                </c:pt>
                <c:pt idx="49" formatCode="0.0">
                  <c:v>2.6583333333333337</c:v>
                </c:pt>
                <c:pt idx="50" formatCode="0.0">
                  <c:v>2.7749999999999999</c:v>
                </c:pt>
                <c:pt idx="51" formatCode="0.0">
                  <c:v>2.875</c:v>
                </c:pt>
                <c:pt idx="52" formatCode="0.0">
                  <c:v>2.6666666666666674</c:v>
                </c:pt>
                <c:pt idx="53" formatCode="0.0">
                  <c:v>2.7416666666666671</c:v>
                </c:pt>
                <c:pt idx="54" formatCode="0.0">
                  <c:v>3.0416666666666665</c:v>
                </c:pt>
                <c:pt idx="55" formatCode="0.0">
                  <c:v>3.2166666666666668</c:v>
                </c:pt>
                <c:pt idx="56" formatCode="0.0">
                  <c:v>3.4</c:v>
                </c:pt>
                <c:pt idx="57" formatCode="0.0">
                  <c:v>3.7833333333333332</c:v>
                </c:pt>
                <c:pt idx="58" formatCode="0.0">
                  <c:v>3.9333333333333331</c:v>
                </c:pt>
                <c:pt idx="59" formatCode="0.0">
                  <c:v>3.8416666666666668</c:v>
                </c:pt>
                <c:pt idx="60" formatCode="0.0">
                  <c:v>3.8166666666666664</c:v>
                </c:pt>
                <c:pt idx="61" formatCode="0.0">
                  <c:v>3.8249999999999997</c:v>
                </c:pt>
                <c:pt idx="62" formatCode="0.0">
                  <c:v>3.65</c:v>
                </c:pt>
                <c:pt idx="63" formatCode="0.0">
                  <c:v>3.7083333333333335</c:v>
                </c:pt>
                <c:pt idx="64" formatCode="0.0">
                  <c:v>3.6166666666666667</c:v>
                </c:pt>
                <c:pt idx="65" formatCode="0.0">
                  <c:v>3.4499999999999997</c:v>
                </c:pt>
                <c:pt idx="66" formatCode="0.0">
                  <c:v>2.8499999999999996</c:v>
                </c:pt>
                <c:pt idx="67" formatCode="0.0">
                  <c:v>2.7666666666666662</c:v>
                </c:pt>
                <c:pt idx="68" formatCode="0.0">
                  <c:v>2.2749999999999999</c:v>
                </c:pt>
                <c:pt idx="69" formatCode="0.0">
                  <c:v>1.9083333333333334</c:v>
                </c:pt>
                <c:pt idx="70" formatCode="0.0">
                  <c:v>1.8083333333333333</c:v>
                </c:pt>
                <c:pt idx="71" formatCode="0.0">
                  <c:v>1.9000000000000001</c:v>
                </c:pt>
                <c:pt idx="72" formatCode="0.0">
                  <c:v>1.8333333333333333</c:v>
                </c:pt>
                <c:pt idx="73" formatCode="0.0">
                  <c:v>1.9333333333333333</c:v>
                </c:pt>
                <c:pt idx="74" formatCode="0.0">
                  <c:v>1.9749999999999999</c:v>
                </c:pt>
                <c:pt idx="75" formatCode="0.0">
                  <c:v>1.8833333333333329</c:v>
                </c:pt>
                <c:pt idx="76" formatCode="0.0">
                  <c:v>1.8166666666666662</c:v>
                </c:pt>
                <c:pt idx="77" formatCode="0.0">
                  <c:v>1.9749999999999996</c:v>
                </c:pt>
                <c:pt idx="78" formatCode="0.0">
                  <c:v>2.1166666666666667</c:v>
                </c:pt>
                <c:pt idx="79" formatCode="0.0">
                  <c:v>2.1083333333333338</c:v>
                </c:pt>
                <c:pt idx="80" formatCode="0.0">
                  <c:v>2.1083333333333338</c:v>
                </c:pt>
                <c:pt idx="81" formatCode="0.0">
                  <c:v>3.5750000000000006</c:v>
                </c:pt>
                <c:pt idx="82" formatCode="0.0">
                  <c:v>3.6916666666666669</c:v>
                </c:pt>
                <c:pt idx="83" formatCode="0.0">
                  <c:v>3.6166666666666671</c:v>
                </c:pt>
                <c:pt idx="84" formatCode="0.0">
                  <c:v>3.5916666666666668</c:v>
                </c:pt>
                <c:pt idx="85" formatCode="0.0">
                  <c:v>3.5</c:v>
                </c:pt>
                <c:pt idx="86" formatCode="0.0">
                  <c:v>3.4833333333333338</c:v>
                </c:pt>
                <c:pt idx="87" formatCode="0.0">
                  <c:v>3.5833333333333335</c:v>
                </c:pt>
                <c:pt idx="88" formatCode="0.0">
                  <c:v>3.6416666666666671</c:v>
                </c:pt>
                <c:pt idx="89" formatCode="0.0">
                  <c:v>3.5249999999999999</c:v>
                </c:pt>
                <c:pt idx="90" formatCode="0.0">
                  <c:v>3.4083333333333337</c:v>
                </c:pt>
                <c:pt idx="91" formatCode="0.0">
                  <c:v>3.4416666666666669</c:v>
                </c:pt>
                <c:pt idx="92" formatCode="0.0">
                  <c:v>3.3250000000000006</c:v>
                </c:pt>
                <c:pt idx="93" formatCode="0.0">
                  <c:v>1.8416666666666666</c:v>
                </c:pt>
                <c:pt idx="94" formatCode="0.0">
                  <c:v>1.6916666666666667</c:v>
                </c:pt>
                <c:pt idx="95" formatCode="0.0">
                  <c:v>1.8</c:v>
                </c:pt>
                <c:pt idx="96" formatCode="0.0">
                  <c:v>1.8</c:v>
                </c:pt>
                <c:pt idx="97" formatCode="0.0">
                  <c:v>1.8583333333333334</c:v>
                </c:pt>
                <c:pt idx="98" formatCode="0.0">
                  <c:v>1.8916666666666668</c:v>
                </c:pt>
                <c:pt idx="99" formatCode="0.0">
                  <c:v>1.7083333333333333</c:v>
                </c:pt>
                <c:pt idx="100" formatCode="0.0">
                  <c:v>1.7250000000000003</c:v>
                </c:pt>
                <c:pt idx="101" formatCode="0.0">
                  <c:v>1.7545454545454546</c:v>
                </c:pt>
                <c:pt idx="102" formatCode="0.0">
                  <c:v>1.7727272727272727</c:v>
                </c:pt>
                <c:pt idx="103" formatCode="0.0">
                  <c:v>2.0272727272727273</c:v>
                </c:pt>
                <c:pt idx="104" formatCode="0.0">
                  <c:v>2.1181818181818177</c:v>
                </c:pt>
                <c:pt idx="105" formatCode="0.0">
                  <c:v>2.1454545454545451</c:v>
                </c:pt>
                <c:pt idx="106" formatCode="0.0">
                  <c:v>2.3545454545454549</c:v>
                </c:pt>
                <c:pt idx="107" formatCode="0.0">
                  <c:v>2.2818181818181817</c:v>
                </c:pt>
                <c:pt idx="108" formatCode="0.0">
                  <c:v>2.4727272727272727</c:v>
                </c:pt>
                <c:pt idx="109" formatCode="0.0">
                  <c:v>2.4363636363636365</c:v>
                </c:pt>
                <c:pt idx="110" formatCode="0.0">
                  <c:v>2.5</c:v>
                </c:pt>
                <c:pt idx="111" formatCode="0.0">
                  <c:v>2.5272727272727273</c:v>
                </c:pt>
                <c:pt idx="112" formatCode="0.0">
                  <c:v>2.5090909090909088</c:v>
                </c:pt>
                <c:pt idx="113" formatCode="0.0">
                  <c:v>2.5666666666666664</c:v>
                </c:pt>
                <c:pt idx="114" formatCode="0.0">
                  <c:v>2.4583333333333335</c:v>
                </c:pt>
                <c:pt idx="115" formatCode="0.0">
                  <c:v>2.5416666666666665</c:v>
                </c:pt>
                <c:pt idx="116" formatCode="0.0">
                  <c:v>2.6749999999999994</c:v>
                </c:pt>
                <c:pt idx="117" formatCode="0.0">
                  <c:v>2.7166666666666668</c:v>
                </c:pt>
                <c:pt idx="118" formatCode="0.0">
                  <c:v>2.5833333333333335</c:v>
                </c:pt>
                <c:pt idx="119" formatCode="0.0">
                  <c:v>2.5750000000000002</c:v>
                </c:pt>
                <c:pt idx="120" formatCode="0.0">
                  <c:v>2.6</c:v>
                </c:pt>
                <c:pt idx="121" formatCode="0.0">
                  <c:v>2.6666666666666665</c:v>
                </c:pt>
                <c:pt idx="122" formatCode="0.0">
                  <c:v>2.6833333333333336</c:v>
                </c:pt>
                <c:pt idx="123" formatCode="0.0">
                  <c:v>2.7083333333333335</c:v>
                </c:pt>
                <c:pt idx="124" formatCode="0.0">
                  <c:v>2.9749999999999996</c:v>
                </c:pt>
                <c:pt idx="125" formatCode="0.0">
                  <c:v>3.3333333333333335</c:v>
                </c:pt>
                <c:pt idx="126" formatCode="0.0">
                  <c:v>3.5166666666666662</c:v>
                </c:pt>
                <c:pt idx="127" formatCode="0.0">
                  <c:v>3.5249999999999999</c:v>
                </c:pt>
                <c:pt idx="128" formatCode="0.0">
                  <c:v>3.35</c:v>
                </c:pt>
                <c:pt idx="129" formatCode="0.0">
                  <c:v>3.3000000000000003</c:v>
                </c:pt>
                <c:pt idx="130" formatCode="0.0">
                  <c:v>3.6333333333333333</c:v>
                </c:pt>
                <c:pt idx="131" formatCode="0.0">
                  <c:v>3.7083333333333335</c:v>
                </c:pt>
                <c:pt idx="132" formatCode="0.0">
                  <c:v>3.7000000000000006</c:v>
                </c:pt>
                <c:pt idx="133" formatCode="0.0">
                  <c:v>3.7666666666666675</c:v>
                </c:pt>
                <c:pt idx="134" formatCode="0.0">
                  <c:v>3.7583333333333329</c:v>
                </c:pt>
                <c:pt idx="135" formatCode="0.0">
                  <c:v>3.6833333333333331</c:v>
                </c:pt>
                <c:pt idx="136" formatCode="0.0">
                  <c:v>3.3833333333333333</c:v>
                </c:pt>
                <c:pt idx="137" formatCode="0.0">
                  <c:v>2.8333333333333326</c:v>
                </c:pt>
                <c:pt idx="138" formatCode="0.0">
                  <c:v>2.7333333333333329</c:v>
                </c:pt>
                <c:pt idx="139" formatCode="0.0">
                  <c:v>2.6</c:v>
                </c:pt>
                <c:pt idx="140" formatCode="0.0">
                  <c:v>2.7083333333333335</c:v>
                </c:pt>
                <c:pt idx="141" formatCode="0.0">
                  <c:v>2.7416666666666667</c:v>
                </c:pt>
                <c:pt idx="142" formatCode="0.0">
                  <c:v>2.6416666666666671</c:v>
                </c:pt>
                <c:pt idx="143" formatCode="0.0">
                  <c:v>2.5916666666666668</c:v>
                </c:pt>
                <c:pt idx="144" formatCode="0.0">
                  <c:v>2.8083333333333336</c:v>
                </c:pt>
                <c:pt idx="145" formatCode="0.0">
                  <c:v>2.9750000000000001</c:v>
                </c:pt>
                <c:pt idx="146" formatCode="0.0">
                  <c:v>2.8083333333333331</c:v>
                </c:pt>
                <c:pt idx="147" formatCode="0.0">
                  <c:v>2.8333333333333326</c:v>
                </c:pt>
                <c:pt idx="148" formatCode="0.0">
                  <c:v>2.8249999999999993</c:v>
                </c:pt>
                <c:pt idx="149" formatCode="0.0">
                  <c:v>2.9916666666666658</c:v>
                </c:pt>
                <c:pt idx="150" formatCode="0.0">
                  <c:v>3.0583333333333322</c:v>
                </c:pt>
                <c:pt idx="151" formatCode="0.0">
                  <c:v>3.0333333333333332</c:v>
                </c:pt>
                <c:pt idx="152" formatCode="0.0">
                  <c:v>3.024999999999999</c:v>
                </c:pt>
                <c:pt idx="153" formatCode="0.0">
                  <c:v>3.0583333333333322</c:v>
                </c:pt>
                <c:pt idx="154" formatCode="0.0">
                  <c:v>2.8916666666666662</c:v>
                </c:pt>
                <c:pt idx="155" formatCode="0.0">
                  <c:v>2.9166666666666665</c:v>
                </c:pt>
                <c:pt idx="156" formatCode="0.0">
                  <c:v>2.5750000000000006</c:v>
                </c:pt>
                <c:pt idx="157" formatCode="0.0">
                  <c:v>2.291666666666667</c:v>
                </c:pt>
                <c:pt idx="158" formatCode="0.0">
                  <c:v>2.3166666666666669</c:v>
                </c:pt>
                <c:pt idx="159" formatCode="0.0">
                  <c:v>2.4</c:v>
                </c:pt>
                <c:pt idx="160" formatCode="0.0">
                  <c:v>2.5</c:v>
                </c:pt>
                <c:pt idx="161" formatCode="0.0">
                  <c:v>2.6</c:v>
                </c:pt>
                <c:pt idx="162" formatCode="0.0">
                  <c:v>2.6416666666666662</c:v>
                </c:pt>
              </c:numCache>
            </c:numRef>
          </c:val>
          <c:smooth val="0"/>
          <c:extLst>
            <c:ext xmlns:c16="http://schemas.microsoft.com/office/drawing/2014/chart" uri="{C3380CC4-5D6E-409C-BE32-E72D297353CC}">
              <c16:uniqueId val="{00000001-4885-4E66-A629-E1001171CBAB}"/>
            </c:ext>
          </c:extLst>
        </c:ser>
        <c:ser>
          <c:idx val="2"/>
          <c:order val="2"/>
          <c:tx>
            <c:strRef>
              <c:f>'Air Point 18'!$J$10</c:f>
              <c:strCache>
                <c:ptCount val="1"/>
                <c:pt idx="0">
                  <c:v>Amenity Goal
(Insoluble Solids Annual Average)</c:v>
                </c:pt>
              </c:strCache>
            </c:strRef>
          </c:tx>
          <c:spPr>
            <a:ln>
              <a:solidFill>
                <a:schemeClr val="accent5"/>
              </a:solidFill>
            </a:ln>
          </c:spPr>
          <c:marker>
            <c:symbol val="none"/>
          </c:marker>
          <c:cat>
            <c:numRef>
              <c:f>'Air Point 18'!$B$11:$B$173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18'!$J$11:$J$173</c:f>
              <c:numCache>
                <c:formatCode>0</c:formatCode>
                <c:ptCount val="16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numCache>
            </c:numRef>
          </c:val>
          <c:smooth val="0"/>
          <c:extLst>
            <c:ext xmlns:c16="http://schemas.microsoft.com/office/drawing/2014/chart" uri="{C3380CC4-5D6E-409C-BE32-E72D297353CC}">
              <c16:uniqueId val="{00000002-4885-4E66-A629-E1001171CBAB}"/>
            </c:ext>
          </c:extLst>
        </c:ser>
        <c:dLbls>
          <c:showLegendKey val="0"/>
          <c:showVal val="0"/>
          <c:showCatName val="0"/>
          <c:showSerName val="0"/>
          <c:showPercent val="0"/>
          <c:showBubbleSize val="0"/>
        </c:dLbls>
        <c:marker val="1"/>
        <c:smooth val="0"/>
        <c:axId val="275264064"/>
        <c:axId val="275264456"/>
      </c:lineChart>
      <c:catAx>
        <c:axId val="27526406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5264456"/>
        <c:crosses val="autoZero"/>
        <c:auto val="0"/>
        <c:lblAlgn val="ctr"/>
        <c:lblOffset val="100"/>
        <c:noMultiLvlLbl val="0"/>
      </c:catAx>
      <c:valAx>
        <c:axId val="275264456"/>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5264064"/>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Visual Analysis</a:t>
            </a:r>
          </a:p>
        </c:rich>
      </c:tx>
      <c:layout>
        <c:manualLayout>
          <c:xMode val="edge"/>
          <c:yMode val="edge"/>
          <c:x val="1.4344682181068612E-2"/>
          <c:y val="2.0240360926541037E-2"/>
        </c:manualLayout>
      </c:layout>
      <c:overlay val="0"/>
    </c:title>
    <c:autoTitleDeleted val="0"/>
    <c:plotArea>
      <c:layout/>
      <c:barChart>
        <c:barDir val="col"/>
        <c:grouping val="percentStacked"/>
        <c:varyColors val="0"/>
        <c:ser>
          <c:idx val="0"/>
          <c:order val="0"/>
          <c:tx>
            <c:strRef>
              <c:f>'Air Point 18'!$L$10</c:f>
              <c:strCache>
                <c:ptCount val="1"/>
                <c:pt idx="0">
                  <c:v>Dirt
( % )</c:v>
                </c:pt>
              </c:strCache>
            </c:strRef>
          </c:tx>
          <c:spPr>
            <a:solidFill>
              <a:schemeClr val="tx1"/>
            </a:solidFill>
          </c:spPr>
          <c:invertIfNegative val="0"/>
          <c:cat>
            <c:numRef>
              <c:f>'Air Point 18'!$B$11:$B$173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18'!$L$11:$L$173</c:f>
              <c:numCache>
                <c:formatCode>General</c:formatCode>
                <c:ptCount val="163"/>
                <c:pt idx="0">
                  <c:v>0</c:v>
                </c:pt>
                <c:pt idx="1">
                  <c:v>0</c:v>
                </c:pt>
                <c:pt idx="2">
                  <c:v>0</c:v>
                </c:pt>
                <c:pt idx="3">
                  <c:v>10</c:v>
                </c:pt>
                <c:pt idx="4">
                  <c:v>20</c:v>
                </c:pt>
                <c:pt idx="5">
                  <c:v>5</c:v>
                </c:pt>
                <c:pt idx="6">
                  <c:v>5</c:v>
                </c:pt>
                <c:pt idx="7">
                  <c:v>5</c:v>
                </c:pt>
                <c:pt idx="8">
                  <c:v>10</c:v>
                </c:pt>
                <c:pt idx="9">
                  <c:v>5</c:v>
                </c:pt>
                <c:pt idx="10">
                  <c:v>10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45</c:v>
                </c:pt>
                <c:pt idx="28">
                  <c:v>0</c:v>
                </c:pt>
                <c:pt idx="29">
                  <c:v>40</c:v>
                </c:pt>
                <c:pt idx="30">
                  <c:v>10</c:v>
                </c:pt>
                <c:pt idx="31">
                  <c:v>30</c:v>
                </c:pt>
                <c:pt idx="32">
                  <c:v>20</c:v>
                </c:pt>
                <c:pt idx="33">
                  <c:v>20</c:v>
                </c:pt>
                <c:pt idx="34">
                  <c:v>10</c:v>
                </c:pt>
                <c:pt idx="35">
                  <c:v>10</c:v>
                </c:pt>
                <c:pt idx="36">
                  <c:v>10</c:v>
                </c:pt>
                <c:pt idx="37">
                  <c:v>15</c:v>
                </c:pt>
                <c:pt idx="38">
                  <c:v>30</c:v>
                </c:pt>
                <c:pt idx="39">
                  <c:v>5</c:v>
                </c:pt>
                <c:pt idx="40">
                  <c:v>1</c:v>
                </c:pt>
                <c:pt idx="41">
                  <c:v>5</c:v>
                </c:pt>
                <c:pt idx="42">
                  <c:v>10</c:v>
                </c:pt>
                <c:pt idx="43">
                  <c:v>25</c:v>
                </c:pt>
                <c:pt idx="44">
                  <c:v>25</c:v>
                </c:pt>
                <c:pt idx="45">
                  <c:v>20</c:v>
                </c:pt>
                <c:pt idx="46">
                  <c:v>20</c:v>
                </c:pt>
                <c:pt idx="47">
                  <c:v>30</c:v>
                </c:pt>
                <c:pt idx="48">
                  <c:v>15</c:v>
                </c:pt>
                <c:pt idx="49">
                  <c:v>50</c:v>
                </c:pt>
                <c:pt idx="50">
                  <c:v>20</c:v>
                </c:pt>
                <c:pt idx="51">
                  <c:v>10</c:v>
                </c:pt>
                <c:pt idx="52">
                  <c:v>15</c:v>
                </c:pt>
                <c:pt idx="53">
                  <c:v>20</c:v>
                </c:pt>
                <c:pt idx="54">
                  <c:v>30</c:v>
                </c:pt>
                <c:pt idx="55">
                  <c:v>40</c:v>
                </c:pt>
                <c:pt idx="56">
                  <c:v>20</c:v>
                </c:pt>
                <c:pt idx="57">
                  <c:v>40</c:v>
                </c:pt>
                <c:pt idx="58">
                  <c:v>10</c:v>
                </c:pt>
                <c:pt idx="59">
                  <c:v>30</c:v>
                </c:pt>
                <c:pt idx="60">
                  <c:v>30</c:v>
                </c:pt>
                <c:pt idx="61">
                  <c:v>35</c:v>
                </c:pt>
                <c:pt idx="62">
                  <c:v>30</c:v>
                </c:pt>
                <c:pt idx="63">
                  <c:v>20</c:v>
                </c:pt>
                <c:pt idx="64">
                  <c:v>10</c:v>
                </c:pt>
                <c:pt idx="65">
                  <c:v>30</c:v>
                </c:pt>
                <c:pt idx="66">
                  <c:v>50</c:v>
                </c:pt>
                <c:pt idx="67">
                  <c:v>25</c:v>
                </c:pt>
                <c:pt idx="68">
                  <c:v>25</c:v>
                </c:pt>
                <c:pt idx="69">
                  <c:v>20</c:v>
                </c:pt>
                <c:pt idx="70">
                  <c:v>20</c:v>
                </c:pt>
                <c:pt idx="71">
                  <c:v>45</c:v>
                </c:pt>
                <c:pt idx="72">
                  <c:v>60</c:v>
                </c:pt>
                <c:pt idx="73">
                  <c:v>50</c:v>
                </c:pt>
                <c:pt idx="74">
                  <c:v>40</c:v>
                </c:pt>
                <c:pt idx="75">
                  <c:v>70</c:v>
                </c:pt>
                <c:pt idx="76">
                  <c:v>80</c:v>
                </c:pt>
                <c:pt idx="77">
                  <c:v>50</c:v>
                </c:pt>
                <c:pt idx="78">
                  <c:v>50</c:v>
                </c:pt>
                <c:pt idx="79">
                  <c:v>20</c:v>
                </c:pt>
                <c:pt idx="80">
                  <c:v>10</c:v>
                </c:pt>
                <c:pt idx="81">
                  <c:v>45</c:v>
                </c:pt>
                <c:pt idx="82">
                  <c:v>60</c:v>
                </c:pt>
                <c:pt idx="83">
                  <c:v>60</c:v>
                </c:pt>
                <c:pt idx="84">
                  <c:v>40</c:v>
                </c:pt>
                <c:pt idx="85">
                  <c:v>70</c:v>
                </c:pt>
                <c:pt idx="86">
                  <c:v>50</c:v>
                </c:pt>
                <c:pt idx="87">
                  <c:v>20</c:v>
                </c:pt>
                <c:pt idx="88">
                  <c:v>40</c:v>
                </c:pt>
                <c:pt idx="89">
                  <c:v>65</c:v>
                </c:pt>
                <c:pt idx="90">
                  <c:v>80</c:v>
                </c:pt>
                <c:pt idx="91">
                  <c:v>70</c:v>
                </c:pt>
                <c:pt idx="92">
                  <c:v>55</c:v>
                </c:pt>
                <c:pt idx="93">
                  <c:v>30</c:v>
                </c:pt>
                <c:pt idx="94">
                  <c:v>30</c:v>
                </c:pt>
                <c:pt idx="95">
                  <c:v>20</c:v>
                </c:pt>
                <c:pt idx="96">
                  <c:v>65</c:v>
                </c:pt>
                <c:pt idx="97">
                  <c:v>85</c:v>
                </c:pt>
                <c:pt idx="98">
                  <c:v>95</c:v>
                </c:pt>
                <c:pt idx="99">
                  <c:v>85</c:v>
                </c:pt>
                <c:pt idx="100">
                  <c:v>30</c:v>
                </c:pt>
                <c:pt idx="101">
                  <c:v>0</c:v>
                </c:pt>
                <c:pt idx="102">
                  <c:v>65</c:v>
                </c:pt>
                <c:pt idx="103">
                  <c:v>10</c:v>
                </c:pt>
                <c:pt idx="104">
                  <c:v>30</c:v>
                </c:pt>
                <c:pt idx="105">
                  <c:v>25</c:v>
                </c:pt>
                <c:pt idx="106">
                  <c:v>20</c:v>
                </c:pt>
                <c:pt idx="107">
                  <c:v>20</c:v>
                </c:pt>
                <c:pt idx="108">
                  <c:v>25</c:v>
                </c:pt>
                <c:pt idx="109">
                  <c:v>20</c:v>
                </c:pt>
                <c:pt idx="110">
                  <c:v>30</c:v>
                </c:pt>
                <c:pt idx="111">
                  <c:v>10</c:v>
                </c:pt>
                <c:pt idx="112">
                  <c:v>20</c:v>
                </c:pt>
                <c:pt idx="113">
                  <c:v>20</c:v>
                </c:pt>
                <c:pt idx="114">
                  <c:v>65</c:v>
                </c:pt>
                <c:pt idx="115">
                  <c:v>40</c:v>
                </c:pt>
                <c:pt idx="116">
                  <c:v>5</c:v>
                </c:pt>
                <c:pt idx="117">
                  <c:v>20</c:v>
                </c:pt>
                <c:pt idx="118">
                  <c:v>10</c:v>
                </c:pt>
                <c:pt idx="119">
                  <c:v>40</c:v>
                </c:pt>
                <c:pt idx="120">
                  <c:v>20</c:v>
                </c:pt>
                <c:pt idx="121">
                  <c:v>10</c:v>
                </c:pt>
                <c:pt idx="122">
                  <c:v>70</c:v>
                </c:pt>
                <c:pt idx="123">
                  <c:v>80</c:v>
                </c:pt>
                <c:pt idx="124">
                  <c:v>25</c:v>
                </c:pt>
                <c:pt idx="125">
                  <c:v>10</c:v>
                </c:pt>
                <c:pt idx="126">
                  <c:v>20</c:v>
                </c:pt>
                <c:pt idx="127">
                  <c:v>15</c:v>
                </c:pt>
                <c:pt idx="128">
                  <c:v>40</c:v>
                </c:pt>
                <c:pt idx="129">
                  <c:v>20</c:v>
                </c:pt>
                <c:pt idx="130">
                  <c:v>65</c:v>
                </c:pt>
                <c:pt idx="131">
                  <c:v>25</c:v>
                </c:pt>
                <c:pt idx="132">
                  <c:v>30</c:v>
                </c:pt>
                <c:pt idx="133">
                  <c:v>50</c:v>
                </c:pt>
                <c:pt idx="134">
                  <c:v>30</c:v>
                </c:pt>
                <c:pt idx="135">
                  <c:v>65</c:v>
                </c:pt>
                <c:pt idx="136">
                  <c:v>45</c:v>
                </c:pt>
                <c:pt idx="137" formatCode="0">
                  <c:v>10</c:v>
                </c:pt>
                <c:pt idx="138" formatCode="0">
                  <c:v>20</c:v>
                </c:pt>
                <c:pt idx="139" formatCode="0">
                  <c:v>30</c:v>
                </c:pt>
                <c:pt idx="140" formatCode="0">
                  <c:v>30</c:v>
                </c:pt>
                <c:pt idx="141" formatCode="0">
                  <c:v>35</c:v>
                </c:pt>
                <c:pt idx="142" formatCode="0">
                  <c:v>75</c:v>
                </c:pt>
                <c:pt idx="143" formatCode="0">
                  <c:v>85</c:v>
                </c:pt>
                <c:pt idx="144" formatCode="0">
                  <c:v>35</c:v>
                </c:pt>
                <c:pt idx="145" formatCode="0">
                  <c:v>25</c:v>
                </c:pt>
                <c:pt idx="146" formatCode="0">
                  <c:v>35</c:v>
                </c:pt>
                <c:pt idx="147" formatCode="0">
                  <c:v>30</c:v>
                </c:pt>
                <c:pt idx="148" formatCode="0">
                  <c:v>20</c:v>
                </c:pt>
                <c:pt idx="149" formatCode="0">
                  <c:v>20</c:v>
                </c:pt>
                <c:pt idx="150" formatCode="0">
                  <c:v>40</c:v>
                </c:pt>
                <c:pt idx="151" formatCode="0">
                  <c:v>50</c:v>
                </c:pt>
                <c:pt idx="152" formatCode="0">
                  <c:v>20</c:v>
                </c:pt>
                <c:pt idx="153" formatCode="0">
                  <c:v>50</c:v>
                </c:pt>
                <c:pt idx="154" formatCode="0">
                  <c:v>40</c:v>
                </c:pt>
                <c:pt idx="155" formatCode="0">
                  <c:v>50</c:v>
                </c:pt>
                <c:pt idx="156" formatCode="0">
                  <c:v>60</c:v>
                </c:pt>
                <c:pt idx="157" formatCode="0">
                  <c:v>10</c:v>
                </c:pt>
                <c:pt idx="158" formatCode="0">
                  <c:v>45</c:v>
                </c:pt>
                <c:pt idx="159" formatCode="0">
                  <c:v>10</c:v>
                </c:pt>
                <c:pt idx="160" formatCode="0">
                  <c:v>10</c:v>
                </c:pt>
                <c:pt idx="161" formatCode="0">
                  <c:v>10</c:v>
                </c:pt>
                <c:pt idx="162" formatCode="0">
                  <c:v>10</c:v>
                </c:pt>
              </c:numCache>
            </c:numRef>
          </c:val>
          <c:extLst>
            <c:ext xmlns:c16="http://schemas.microsoft.com/office/drawing/2014/chart" uri="{C3380CC4-5D6E-409C-BE32-E72D297353CC}">
              <c16:uniqueId val="{00000000-57D3-499C-98E3-70C8FFC9F4D3}"/>
            </c:ext>
          </c:extLst>
        </c:ser>
        <c:ser>
          <c:idx val="1"/>
          <c:order val="1"/>
          <c:tx>
            <c:strRef>
              <c:f>'Air Point 18'!$M$10</c:f>
              <c:strCache>
                <c:ptCount val="1"/>
                <c:pt idx="0">
                  <c:v>Coal
( % )</c:v>
                </c:pt>
              </c:strCache>
            </c:strRef>
          </c:tx>
          <c:spPr>
            <a:solidFill>
              <a:schemeClr val="accent3"/>
            </a:solidFill>
          </c:spPr>
          <c:invertIfNegative val="0"/>
          <c:cat>
            <c:numRef>
              <c:f>'Air Point 18'!$B$11:$B$173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18'!$M$11:$M$173</c:f>
              <c:numCache>
                <c:formatCode>General</c:formatCode>
                <c:ptCount val="163"/>
                <c:pt idx="0">
                  <c:v>25</c:v>
                </c:pt>
                <c:pt idx="1">
                  <c:v>40</c:v>
                </c:pt>
                <c:pt idx="2">
                  <c:v>40</c:v>
                </c:pt>
                <c:pt idx="3">
                  <c:v>40</c:v>
                </c:pt>
                <c:pt idx="4">
                  <c:v>10</c:v>
                </c:pt>
                <c:pt idx="5">
                  <c:v>50</c:v>
                </c:pt>
                <c:pt idx="6">
                  <c:v>50</c:v>
                </c:pt>
                <c:pt idx="7">
                  <c:v>75</c:v>
                </c:pt>
                <c:pt idx="8">
                  <c:v>75</c:v>
                </c:pt>
                <c:pt idx="9">
                  <c:v>40</c:v>
                </c:pt>
                <c:pt idx="10">
                  <c:v>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40</c:v>
                </c:pt>
                <c:pt idx="28">
                  <c:v>0</c:v>
                </c:pt>
                <c:pt idx="30">
                  <c:v>70</c:v>
                </c:pt>
                <c:pt idx="31">
                  <c:v>70</c:v>
                </c:pt>
                <c:pt idx="32">
                  <c:v>15</c:v>
                </c:pt>
                <c:pt idx="33">
                  <c:v>40</c:v>
                </c:pt>
                <c:pt idx="34">
                  <c:v>15</c:v>
                </c:pt>
                <c:pt idx="35">
                  <c:v>50</c:v>
                </c:pt>
                <c:pt idx="36">
                  <c:v>10</c:v>
                </c:pt>
                <c:pt idx="37">
                  <c:v>15</c:v>
                </c:pt>
                <c:pt idx="38">
                  <c:v>20</c:v>
                </c:pt>
                <c:pt idx="39">
                  <c:v>40</c:v>
                </c:pt>
                <c:pt idx="40">
                  <c:v>85</c:v>
                </c:pt>
                <c:pt idx="41">
                  <c:v>60</c:v>
                </c:pt>
                <c:pt idx="42">
                  <c:v>70</c:v>
                </c:pt>
                <c:pt idx="43">
                  <c:v>70</c:v>
                </c:pt>
                <c:pt idx="44">
                  <c:v>20</c:v>
                </c:pt>
                <c:pt idx="45">
                  <c:v>60</c:v>
                </c:pt>
                <c:pt idx="46">
                  <c:v>40</c:v>
                </c:pt>
                <c:pt idx="47">
                  <c:v>20</c:v>
                </c:pt>
                <c:pt idx="48">
                  <c:v>50</c:v>
                </c:pt>
                <c:pt idx="49">
                  <c:v>5</c:v>
                </c:pt>
                <c:pt idx="50">
                  <c:v>60</c:v>
                </c:pt>
                <c:pt idx="51">
                  <c:v>70</c:v>
                </c:pt>
                <c:pt idx="52">
                  <c:v>60</c:v>
                </c:pt>
                <c:pt idx="53">
                  <c:v>40</c:v>
                </c:pt>
                <c:pt idx="54">
                  <c:v>50</c:v>
                </c:pt>
                <c:pt idx="55">
                  <c:v>40</c:v>
                </c:pt>
                <c:pt idx="56">
                  <c:v>70</c:v>
                </c:pt>
                <c:pt idx="57">
                  <c:v>40</c:v>
                </c:pt>
                <c:pt idx="58">
                  <c:v>30</c:v>
                </c:pt>
                <c:pt idx="59">
                  <c:v>20</c:v>
                </c:pt>
                <c:pt idx="60">
                  <c:v>10</c:v>
                </c:pt>
                <c:pt idx="61">
                  <c:v>25</c:v>
                </c:pt>
                <c:pt idx="62">
                  <c:v>25</c:v>
                </c:pt>
                <c:pt idx="63">
                  <c:v>30</c:v>
                </c:pt>
                <c:pt idx="64">
                  <c:v>60</c:v>
                </c:pt>
                <c:pt idx="65">
                  <c:v>45</c:v>
                </c:pt>
                <c:pt idx="66">
                  <c:v>40</c:v>
                </c:pt>
                <c:pt idx="67">
                  <c:v>40</c:v>
                </c:pt>
                <c:pt idx="68">
                  <c:v>70</c:v>
                </c:pt>
                <c:pt idx="69">
                  <c:v>60</c:v>
                </c:pt>
                <c:pt idx="70">
                  <c:v>60</c:v>
                </c:pt>
                <c:pt idx="71">
                  <c:v>40</c:v>
                </c:pt>
                <c:pt idx="72">
                  <c:v>15</c:v>
                </c:pt>
                <c:pt idx="73">
                  <c:v>20</c:v>
                </c:pt>
                <c:pt idx="74">
                  <c:v>40</c:v>
                </c:pt>
                <c:pt idx="75">
                  <c:v>20</c:v>
                </c:pt>
                <c:pt idx="76">
                  <c:v>20</c:v>
                </c:pt>
                <c:pt idx="77">
                  <c:v>30</c:v>
                </c:pt>
                <c:pt idx="78">
                  <c:v>30</c:v>
                </c:pt>
                <c:pt idx="79">
                  <c:v>10</c:v>
                </c:pt>
                <c:pt idx="80">
                  <c:v>70</c:v>
                </c:pt>
                <c:pt idx="81">
                  <c:v>40</c:v>
                </c:pt>
                <c:pt idx="82">
                  <c:v>15</c:v>
                </c:pt>
                <c:pt idx="83">
                  <c:v>20</c:v>
                </c:pt>
                <c:pt idx="84">
                  <c:v>40</c:v>
                </c:pt>
                <c:pt idx="85">
                  <c:v>20</c:v>
                </c:pt>
                <c:pt idx="86">
                  <c:v>30</c:v>
                </c:pt>
                <c:pt idx="87">
                  <c:v>20</c:v>
                </c:pt>
                <c:pt idx="88">
                  <c:v>50</c:v>
                </c:pt>
                <c:pt idx="89">
                  <c:v>20</c:v>
                </c:pt>
                <c:pt idx="90">
                  <c:v>10</c:v>
                </c:pt>
                <c:pt idx="91">
                  <c:v>30</c:v>
                </c:pt>
                <c:pt idx="92">
                  <c:v>10</c:v>
                </c:pt>
                <c:pt idx="93">
                  <c:v>10</c:v>
                </c:pt>
                <c:pt idx="94">
                  <c:v>15</c:v>
                </c:pt>
                <c:pt idx="95">
                  <c:v>80</c:v>
                </c:pt>
                <c:pt idx="96">
                  <c:v>15</c:v>
                </c:pt>
                <c:pt idx="97">
                  <c:v>10</c:v>
                </c:pt>
                <c:pt idx="98">
                  <c:v>1</c:v>
                </c:pt>
                <c:pt idx="99">
                  <c:v>1</c:v>
                </c:pt>
                <c:pt idx="100">
                  <c:v>50</c:v>
                </c:pt>
                <c:pt idx="101">
                  <c:v>0</c:v>
                </c:pt>
                <c:pt idx="102">
                  <c:v>15</c:v>
                </c:pt>
                <c:pt idx="103">
                  <c:v>85</c:v>
                </c:pt>
                <c:pt idx="104">
                  <c:v>60</c:v>
                </c:pt>
                <c:pt idx="105">
                  <c:v>40</c:v>
                </c:pt>
                <c:pt idx="106">
                  <c:v>20</c:v>
                </c:pt>
                <c:pt idx="107">
                  <c:v>30</c:v>
                </c:pt>
                <c:pt idx="108">
                  <c:v>25</c:v>
                </c:pt>
                <c:pt idx="109">
                  <c:v>35</c:v>
                </c:pt>
                <c:pt idx="110">
                  <c:v>50</c:v>
                </c:pt>
                <c:pt idx="111">
                  <c:v>80</c:v>
                </c:pt>
                <c:pt idx="112">
                  <c:v>50</c:v>
                </c:pt>
                <c:pt idx="113">
                  <c:v>65</c:v>
                </c:pt>
                <c:pt idx="114">
                  <c:v>5</c:v>
                </c:pt>
                <c:pt idx="115">
                  <c:v>30</c:v>
                </c:pt>
                <c:pt idx="116">
                  <c:v>75</c:v>
                </c:pt>
                <c:pt idx="117">
                  <c:v>25</c:v>
                </c:pt>
                <c:pt idx="118">
                  <c:v>50</c:v>
                </c:pt>
                <c:pt idx="119">
                  <c:v>40</c:v>
                </c:pt>
                <c:pt idx="120">
                  <c:v>50</c:v>
                </c:pt>
                <c:pt idx="121">
                  <c:v>60</c:v>
                </c:pt>
                <c:pt idx="122">
                  <c:v>15</c:v>
                </c:pt>
                <c:pt idx="123">
                  <c:v>20</c:v>
                </c:pt>
                <c:pt idx="124">
                  <c:v>70</c:v>
                </c:pt>
                <c:pt idx="125">
                  <c:v>80</c:v>
                </c:pt>
                <c:pt idx="126">
                  <c:v>5</c:v>
                </c:pt>
                <c:pt idx="127">
                  <c:v>70</c:v>
                </c:pt>
                <c:pt idx="128">
                  <c:v>60</c:v>
                </c:pt>
                <c:pt idx="129">
                  <c:v>30</c:v>
                </c:pt>
                <c:pt idx="130">
                  <c:v>20</c:v>
                </c:pt>
                <c:pt idx="131">
                  <c:v>40</c:v>
                </c:pt>
                <c:pt idx="132">
                  <c:v>45</c:v>
                </c:pt>
                <c:pt idx="133">
                  <c:v>40</c:v>
                </c:pt>
                <c:pt idx="134">
                  <c:v>5</c:v>
                </c:pt>
                <c:pt idx="135">
                  <c:v>20</c:v>
                </c:pt>
                <c:pt idx="136">
                  <c:v>40</c:v>
                </c:pt>
                <c:pt idx="137" formatCode="0">
                  <c:v>70</c:v>
                </c:pt>
                <c:pt idx="138" formatCode="0">
                  <c:v>35</c:v>
                </c:pt>
                <c:pt idx="139" formatCode="0">
                  <c:v>60</c:v>
                </c:pt>
                <c:pt idx="140" formatCode="0">
                  <c:v>40</c:v>
                </c:pt>
                <c:pt idx="141" formatCode="0">
                  <c:v>25</c:v>
                </c:pt>
                <c:pt idx="142" formatCode="0">
                  <c:v>15</c:v>
                </c:pt>
                <c:pt idx="143" formatCode="0">
                  <c:v>5</c:v>
                </c:pt>
                <c:pt idx="144" formatCode="0">
                  <c:v>5</c:v>
                </c:pt>
                <c:pt idx="145" formatCode="0">
                  <c:v>10</c:v>
                </c:pt>
                <c:pt idx="146" formatCode="0">
                  <c:v>45</c:v>
                </c:pt>
                <c:pt idx="147" formatCode="0">
                  <c:v>50</c:v>
                </c:pt>
                <c:pt idx="148" formatCode="0">
                  <c:v>50</c:v>
                </c:pt>
                <c:pt idx="149" formatCode="0">
                  <c:v>40</c:v>
                </c:pt>
                <c:pt idx="150" formatCode="0">
                  <c:v>30</c:v>
                </c:pt>
                <c:pt idx="151" formatCode="0">
                  <c:v>30</c:v>
                </c:pt>
                <c:pt idx="152" formatCode="0">
                  <c:v>30</c:v>
                </c:pt>
                <c:pt idx="153" formatCode="0">
                  <c:v>30</c:v>
                </c:pt>
                <c:pt idx="154" formatCode="0">
                  <c:v>10</c:v>
                </c:pt>
                <c:pt idx="155" formatCode="0">
                  <c:v>10</c:v>
                </c:pt>
                <c:pt idx="156" formatCode="0">
                  <c:v>15</c:v>
                </c:pt>
                <c:pt idx="157" formatCode="0">
                  <c:v>40</c:v>
                </c:pt>
                <c:pt idx="158" formatCode="0">
                  <c:v>30</c:v>
                </c:pt>
                <c:pt idx="159" formatCode="0">
                  <c:v>40</c:v>
                </c:pt>
                <c:pt idx="160" formatCode="0">
                  <c:v>30</c:v>
                </c:pt>
                <c:pt idx="161" formatCode="0">
                  <c:v>35</c:v>
                </c:pt>
                <c:pt idx="162" formatCode="0">
                  <c:v>30</c:v>
                </c:pt>
              </c:numCache>
            </c:numRef>
          </c:val>
          <c:extLst>
            <c:ext xmlns:c16="http://schemas.microsoft.com/office/drawing/2014/chart" uri="{C3380CC4-5D6E-409C-BE32-E72D297353CC}">
              <c16:uniqueId val="{00000001-57D3-499C-98E3-70C8FFC9F4D3}"/>
            </c:ext>
          </c:extLst>
        </c:ser>
        <c:ser>
          <c:idx val="2"/>
          <c:order val="2"/>
          <c:tx>
            <c:strRef>
              <c:f>'Air Point 18'!$N$10</c:f>
              <c:strCache>
                <c:ptCount val="1"/>
                <c:pt idx="0">
                  <c:v>Fibrous Material
Polysaccharide Slime
( % )</c:v>
                </c:pt>
              </c:strCache>
            </c:strRef>
          </c:tx>
          <c:spPr>
            <a:solidFill>
              <a:schemeClr val="accent4"/>
            </a:solidFill>
          </c:spPr>
          <c:invertIfNegative val="0"/>
          <c:cat>
            <c:numRef>
              <c:f>'Air Point 18'!$B$11:$B$173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18'!$N$11:$N$173</c:f>
              <c:numCache>
                <c:formatCode>General</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20</c:v>
                </c:pt>
                <c:pt idx="59">
                  <c:v>10</c:v>
                </c:pt>
                <c:pt idx="60">
                  <c:v>0</c:v>
                </c:pt>
                <c:pt idx="61">
                  <c:v>0</c:v>
                </c:pt>
                <c:pt idx="62">
                  <c:v>10</c:v>
                </c:pt>
                <c:pt idx="63">
                  <c:v>15</c:v>
                </c:pt>
                <c:pt idx="64">
                  <c:v>0</c:v>
                </c:pt>
                <c:pt idx="65">
                  <c:v>5</c:v>
                </c:pt>
                <c:pt idx="66">
                  <c:v>0</c:v>
                </c:pt>
                <c:pt idx="67">
                  <c:v>0</c:v>
                </c:pt>
                <c:pt idx="68">
                  <c:v>0</c:v>
                </c:pt>
                <c:pt idx="69">
                  <c:v>0</c:v>
                </c:pt>
                <c:pt idx="70">
                  <c:v>0</c:v>
                </c:pt>
                <c:pt idx="71">
                  <c:v>0</c:v>
                </c:pt>
                <c:pt idx="72">
                  <c:v>5</c:v>
                </c:pt>
                <c:pt idx="73">
                  <c:v>10</c:v>
                </c:pt>
                <c:pt idx="74">
                  <c:v>0</c:v>
                </c:pt>
                <c:pt idx="75">
                  <c:v>0</c:v>
                </c:pt>
                <c:pt idx="76">
                  <c:v>0</c:v>
                </c:pt>
                <c:pt idx="77">
                  <c:v>0</c:v>
                </c:pt>
                <c:pt idx="78">
                  <c:v>0</c:v>
                </c:pt>
                <c:pt idx="79">
                  <c:v>0</c:v>
                </c:pt>
                <c:pt idx="80">
                  <c:v>0</c:v>
                </c:pt>
                <c:pt idx="81">
                  <c:v>5</c:v>
                </c:pt>
                <c:pt idx="82">
                  <c:v>5</c:v>
                </c:pt>
                <c:pt idx="83">
                  <c:v>0</c:v>
                </c:pt>
                <c:pt idx="84">
                  <c:v>0</c:v>
                </c:pt>
                <c:pt idx="85">
                  <c:v>0</c:v>
                </c:pt>
                <c:pt idx="86">
                  <c:v>0</c:v>
                </c:pt>
                <c:pt idx="87">
                  <c:v>0</c:v>
                </c:pt>
                <c:pt idx="88">
                  <c:v>0</c:v>
                </c:pt>
                <c:pt idx="89">
                  <c:v>0</c:v>
                </c:pt>
                <c:pt idx="90">
                  <c:v>0</c:v>
                </c:pt>
                <c:pt idx="91">
                  <c:v>0</c:v>
                </c:pt>
                <c:pt idx="92">
                  <c:v>0</c:v>
                </c:pt>
                <c:pt idx="93">
                  <c:v>0</c:v>
                </c:pt>
                <c:pt idx="94">
                  <c:v>20</c:v>
                </c:pt>
                <c:pt idx="95">
                  <c:v>0</c:v>
                </c:pt>
                <c:pt idx="96">
                  <c:v>0</c:v>
                </c:pt>
                <c:pt idx="97">
                  <c:v>0</c:v>
                </c:pt>
                <c:pt idx="98">
                  <c:v>0</c:v>
                </c:pt>
                <c:pt idx="99">
                  <c:v>0</c:v>
                </c:pt>
                <c:pt idx="100">
                  <c:v>0</c:v>
                </c:pt>
                <c:pt idx="101">
                  <c:v>0</c:v>
                </c:pt>
                <c:pt idx="102">
                  <c:v>0</c:v>
                </c:pt>
                <c:pt idx="103">
                  <c:v>0</c:v>
                </c:pt>
                <c:pt idx="104">
                  <c:v>0</c:v>
                </c:pt>
                <c:pt idx="105">
                  <c:v>0</c:v>
                </c:pt>
                <c:pt idx="106">
                  <c:v>30</c:v>
                </c:pt>
                <c:pt idx="107">
                  <c:v>0</c:v>
                </c:pt>
                <c:pt idx="108">
                  <c:v>30</c:v>
                </c:pt>
                <c:pt idx="109">
                  <c:v>0</c:v>
                </c:pt>
                <c:pt idx="110">
                  <c:v>0</c:v>
                </c:pt>
                <c:pt idx="111">
                  <c:v>0</c:v>
                </c:pt>
                <c:pt idx="112">
                  <c:v>0</c:v>
                </c:pt>
                <c:pt idx="113">
                  <c:v>0</c:v>
                </c:pt>
                <c:pt idx="114">
                  <c:v>0</c:v>
                </c:pt>
                <c:pt idx="115">
                  <c:v>10</c:v>
                </c:pt>
                <c:pt idx="116">
                  <c:v>0</c:v>
                </c:pt>
                <c:pt idx="117">
                  <c:v>55</c:v>
                </c:pt>
                <c:pt idx="118">
                  <c:v>0</c:v>
                </c:pt>
                <c:pt idx="119">
                  <c:v>0</c:v>
                </c:pt>
                <c:pt idx="120">
                  <c:v>0</c:v>
                </c:pt>
                <c:pt idx="121">
                  <c:v>0</c:v>
                </c:pt>
                <c:pt idx="122">
                  <c:v>0</c:v>
                </c:pt>
                <c:pt idx="123">
                  <c:v>0</c:v>
                </c:pt>
                <c:pt idx="124">
                  <c:v>0</c:v>
                </c:pt>
                <c:pt idx="125">
                  <c:v>0</c:v>
                </c:pt>
                <c:pt idx="126">
                  <c:v>0</c:v>
                </c:pt>
                <c:pt idx="127">
                  <c:v>0</c:v>
                </c:pt>
                <c:pt idx="128">
                  <c:v>0</c:v>
                </c:pt>
                <c:pt idx="129">
                  <c:v>20</c:v>
                </c:pt>
                <c:pt idx="130">
                  <c:v>0</c:v>
                </c:pt>
                <c:pt idx="131">
                  <c:v>10</c:v>
                </c:pt>
                <c:pt idx="132">
                  <c:v>5</c:v>
                </c:pt>
                <c:pt idx="133">
                  <c:v>0</c:v>
                </c:pt>
                <c:pt idx="134">
                  <c:v>40</c:v>
                </c:pt>
                <c:pt idx="135">
                  <c:v>0</c:v>
                </c:pt>
                <c:pt idx="136">
                  <c:v>0</c:v>
                </c:pt>
                <c:pt idx="137" formatCode="0">
                  <c:v>0</c:v>
                </c:pt>
                <c:pt idx="138" formatCode="0">
                  <c:v>10</c:v>
                </c:pt>
                <c:pt idx="139" formatCode="0">
                  <c:v>0</c:v>
                </c:pt>
                <c:pt idx="140" formatCode="0">
                  <c:v>10</c:v>
                </c:pt>
                <c:pt idx="141" formatCode="0">
                  <c:v>0</c:v>
                </c:pt>
                <c:pt idx="142" formatCode="0">
                  <c:v>0</c:v>
                </c:pt>
                <c:pt idx="143" formatCode="0">
                  <c:v>0</c:v>
                </c:pt>
                <c:pt idx="144" formatCode="0">
                  <c:v>20</c:v>
                </c:pt>
                <c:pt idx="145" formatCode="0">
                  <c:v>40</c:v>
                </c:pt>
                <c:pt idx="146" formatCode="0">
                  <c:v>0</c:v>
                </c:pt>
                <c:pt idx="147" formatCode="0">
                  <c:v>0</c:v>
                </c:pt>
                <c:pt idx="148" formatCode="0">
                  <c:v>0</c:v>
                </c:pt>
                <c:pt idx="149" formatCode="0">
                  <c:v>20</c:v>
                </c:pt>
                <c:pt idx="150" formatCode="0">
                  <c:v>0</c:v>
                </c:pt>
                <c:pt idx="151" formatCode="0">
                  <c:v>0</c:v>
                </c:pt>
                <c:pt idx="152" formatCode="0">
                  <c:v>10</c:v>
                </c:pt>
                <c:pt idx="153" formatCode="0">
                  <c:v>0</c:v>
                </c:pt>
                <c:pt idx="154" formatCode="0">
                  <c:v>0</c:v>
                </c:pt>
                <c:pt idx="155" formatCode="0">
                  <c:v>10</c:v>
                </c:pt>
                <c:pt idx="156" formatCode="0">
                  <c:v>0</c:v>
                </c:pt>
                <c:pt idx="157" formatCode="0">
                  <c:v>10</c:v>
                </c:pt>
                <c:pt idx="158" formatCode="0">
                  <c:v>5</c:v>
                </c:pt>
                <c:pt idx="159" formatCode="0">
                  <c:v>0</c:v>
                </c:pt>
                <c:pt idx="160" formatCode="0">
                  <c:v>15</c:v>
                </c:pt>
                <c:pt idx="161" formatCode="0">
                  <c:v>20</c:v>
                </c:pt>
                <c:pt idx="162" formatCode="0">
                  <c:v>40</c:v>
                </c:pt>
              </c:numCache>
            </c:numRef>
          </c:val>
          <c:extLst>
            <c:ext xmlns:c16="http://schemas.microsoft.com/office/drawing/2014/chart" uri="{C3380CC4-5D6E-409C-BE32-E72D297353CC}">
              <c16:uniqueId val="{00000002-57D3-499C-98E3-70C8FFC9F4D3}"/>
            </c:ext>
          </c:extLst>
        </c:ser>
        <c:ser>
          <c:idx val="3"/>
          <c:order val="3"/>
          <c:tx>
            <c:strRef>
              <c:f>'Air Point 18'!$O$10</c:f>
              <c:strCache>
                <c:ptCount val="1"/>
                <c:pt idx="0">
                  <c:v>Metallic
( % )</c:v>
                </c:pt>
              </c:strCache>
            </c:strRef>
          </c:tx>
          <c:spPr>
            <a:solidFill>
              <a:srgbClr val="7F9C90"/>
            </a:solidFill>
          </c:spPr>
          <c:invertIfNegative val="0"/>
          <c:cat>
            <c:numRef>
              <c:f>'Air Point 18'!$B$11:$B$173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18'!$O$11:$O$173</c:f>
              <c:numCache>
                <c:formatCode>General</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5</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5</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5</c:v>
                </c:pt>
                <c:pt idx="108">
                  <c:v>0</c:v>
                </c:pt>
                <c:pt idx="109">
                  <c:v>0</c:v>
                </c:pt>
                <c:pt idx="110">
                  <c:v>0</c:v>
                </c:pt>
                <c:pt idx="111">
                  <c:v>0</c:v>
                </c:pt>
                <c:pt idx="112">
                  <c:v>0</c:v>
                </c:pt>
                <c:pt idx="113">
                  <c:v>0</c:v>
                </c:pt>
                <c:pt idx="114">
                  <c:v>0</c:v>
                </c:pt>
                <c:pt idx="115">
                  <c:v>0</c:v>
                </c:pt>
                <c:pt idx="116">
                  <c:v>5</c:v>
                </c:pt>
                <c:pt idx="117">
                  <c:v>0</c:v>
                </c:pt>
                <c:pt idx="118">
                  <c:v>0</c:v>
                </c:pt>
                <c:pt idx="119">
                  <c:v>0</c:v>
                </c:pt>
                <c:pt idx="120">
                  <c:v>0</c:v>
                </c:pt>
                <c:pt idx="121">
                  <c:v>10</c:v>
                </c:pt>
                <c:pt idx="122">
                  <c:v>10</c:v>
                </c:pt>
                <c:pt idx="123">
                  <c:v>0</c:v>
                </c:pt>
                <c:pt idx="124">
                  <c:v>0</c:v>
                </c:pt>
                <c:pt idx="125">
                  <c:v>0</c:v>
                </c:pt>
                <c:pt idx="126">
                  <c:v>0</c:v>
                </c:pt>
                <c:pt idx="127">
                  <c:v>0</c:v>
                </c:pt>
                <c:pt idx="128">
                  <c:v>0</c:v>
                </c:pt>
                <c:pt idx="129">
                  <c:v>20</c:v>
                </c:pt>
                <c:pt idx="130">
                  <c:v>0</c:v>
                </c:pt>
                <c:pt idx="131">
                  <c:v>0</c:v>
                </c:pt>
                <c:pt idx="132">
                  <c:v>5</c:v>
                </c:pt>
                <c:pt idx="133">
                  <c:v>0</c:v>
                </c:pt>
                <c:pt idx="134">
                  <c:v>0</c:v>
                </c:pt>
                <c:pt idx="135">
                  <c:v>0</c:v>
                </c:pt>
                <c:pt idx="136">
                  <c:v>0</c:v>
                </c:pt>
                <c:pt idx="137" formatCode="0">
                  <c:v>0</c:v>
                </c:pt>
                <c:pt idx="138" formatCode="0">
                  <c:v>10</c:v>
                </c:pt>
                <c:pt idx="139" formatCode="0">
                  <c:v>0</c:v>
                </c:pt>
                <c:pt idx="140" formatCode="0">
                  <c:v>0</c:v>
                </c:pt>
                <c:pt idx="141" formatCode="0">
                  <c:v>30</c:v>
                </c:pt>
                <c:pt idx="142" formatCode="0">
                  <c:v>0</c:v>
                </c:pt>
                <c:pt idx="143" formatCode="0">
                  <c:v>0</c:v>
                </c:pt>
                <c:pt idx="144" formatCode="0">
                  <c:v>0</c:v>
                </c:pt>
                <c:pt idx="145" formatCode="0">
                  <c:v>0</c:v>
                </c:pt>
                <c:pt idx="146" formatCode="0">
                  <c:v>0</c:v>
                </c:pt>
                <c:pt idx="147" formatCode="0">
                  <c:v>0</c:v>
                </c:pt>
                <c:pt idx="148" formatCode="0">
                  <c:v>0</c:v>
                </c:pt>
                <c:pt idx="149" formatCode="0">
                  <c:v>0</c:v>
                </c:pt>
                <c:pt idx="150" formatCode="0">
                  <c:v>0</c:v>
                </c:pt>
                <c:pt idx="151" formatCode="0">
                  <c:v>0</c:v>
                </c:pt>
                <c:pt idx="152" formatCode="0">
                  <c:v>0</c:v>
                </c:pt>
                <c:pt idx="153" formatCode="0">
                  <c:v>0</c:v>
                </c:pt>
                <c:pt idx="154" formatCode="0">
                  <c:v>20</c:v>
                </c:pt>
                <c:pt idx="155" formatCode="0">
                  <c:v>0</c:v>
                </c:pt>
                <c:pt idx="156" formatCode="0">
                  <c:v>0</c:v>
                </c:pt>
                <c:pt idx="157" formatCode="0">
                  <c:v>0</c:v>
                </c:pt>
                <c:pt idx="158" formatCode="0">
                  <c:v>0</c:v>
                </c:pt>
                <c:pt idx="159" formatCode="0">
                  <c:v>0</c:v>
                </c:pt>
                <c:pt idx="160" formatCode="0">
                  <c:v>0</c:v>
                </c:pt>
                <c:pt idx="161" formatCode="0">
                  <c:v>0</c:v>
                </c:pt>
                <c:pt idx="162" formatCode="0">
                  <c:v>0</c:v>
                </c:pt>
              </c:numCache>
            </c:numRef>
          </c:val>
          <c:extLst>
            <c:ext xmlns:c16="http://schemas.microsoft.com/office/drawing/2014/chart" uri="{C3380CC4-5D6E-409C-BE32-E72D297353CC}">
              <c16:uniqueId val="{00000003-57D3-499C-98E3-70C8FFC9F4D3}"/>
            </c:ext>
          </c:extLst>
        </c:ser>
        <c:ser>
          <c:idx val="4"/>
          <c:order val="4"/>
          <c:tx>
            <c:strRef>
              <c:f>'Air Point 18'!$P$10</c:f>
              <c:strCache>
                <c:ptCount val="1"/>
                <c:pt idx="0">
                  <c:v>Foam/Rubber
( % )</c:v>
                </c:pt>
              </c:strCache>
            </c:strRef>
          </c:tx>
          <c:invertIfNegative val="0"/>
          <c:cat>
            <c:numRef>
              <c:f>'Air Point 18'!$B$11:$B$173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18'!$P$11:$P$173</c:f>
              <c:numCache>
                <c:formatCode>General</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formatCode="0">
                  <c:v>0</c:v>
                </c:pt>
                <c:pt idx="138" formatCode="0">
                  <c:v>0</c:v>
                </c:pt>
                <c:pt idx="139" formatCode="0">
                  <c:v>0</c:v>
                </c:pt>
                <c:pt idx="140" formatCode="0">
                  <c:v>0</c:v>
                </c:pt>
                <c:pt idx="141" formatCode="0">
                  <c:v>0</c:v>
                </c:pt>
                <c:pt idx="142" formatCode="0">
                  <c:v>0</c:v>
                </c:pt>
                <c:pt idx="143" formatCode="0">
                  <c:v>0</c:v>
                </c:pt>
                <c:pt idx="144" formatCode="0">
                  <c:v>0</c:v>
                </c:pt>
                <c:pt idx="145" formatCode="0">
                  <c:v>0</c:v>
                </c:pt>
                <c:pt idx="146" formatCode="0">
                  <c:v>0</c:v>
                </c:pt>
                <c:pt idx="147" formatCode="0">
                  <c:v>0</c:v>
                </c:pt>
                <c:pt idx="148" formatCode="0">
                  <c:v>0</c:v>
                </c:pt>
                <c:pt idx="149" formatCode="0">
                  <c:v>0</c:v>
                </c:pt>
                <c:pt idx="150" formatCode="0">
                  <c:v>0</c:v>
                </c:pt>
                <c:pt idx="151" formatCode="0">
                  <c:v>0</c:v>
                </c:pt>
                <c:pt idx="152" formatCode="0">
                  <c:v>0</c:v>
                </c:pt>
                <c:pt idx="153" formatCode="0">
                  <c:v>0</c:v>
                </c:pt>
                <c:pt idx="154" formatCode="0">
                  <c:v>0</c:v>
                </c:pt>
                <c:pt idx="155" formatCode="0">
                  <c:v>0</c:v>
                </c:pt>
                <c:pt idx="156" formatCode="0">
                  <c:v>0</c:v>
                </c:pt>
                <c:pt idx="157" formatCode="0">
                  <c:v>0</c:v>
                </c:pt>
                <c:pt idx="158" formatCode="0">
                  <c:v>0</c:v>
                </c:pt>
                <c:pt idx="159" formatCode="0">
                  <c:v>0</c:v>
                </c:pt>
                <c:pt idx="160" formatCode="0">
                  <c:v>0</c:v>
                </c:pt>
                <c:pt idx="161" formatCode="0">
                  <c:v>0</c:v>
                </c:pt>
                <c:pt idx="162" formatCode="0">
                  <c:v>0</c:v>
                </c:pt>
              </c:numCache>
            </c:numRef>
          </c:val>
          <c:extLst>
            <c:ext xmlns:c16="http://schemas.microsoft.com/office/drawing/2014/chart" uri="{C3380CC4-5D6E-409C-BE32-E72D297353CC}">
              <c16:uniqueId val="{00000004-57D3-499C-98E3-70C8FFC9F4D3}"/>
            </c:ext>
          </c:extLst>
        </c:ser>
        <c:ser>
          <c:idx val="5"/>
          <c:order val="5"/>
          <c:tx>
            <c:strRef>
              <c:f>'Air Point 18'!$Q$10</c:f>
              <c:strCache>
                <c:ptCount val="1"/>
                <c:pt idx="0">
                  <c:v>Insect
( % )</c:v>
                </c:pt>
              </c:strCache>
            </c:strRef>
          </c:tx>
          <c:spPr>
            <a:solidFill>
              <a:schemeClr val="accent2"/>
            </a:solidFill>
          </c:spPr>
          <c:invertIfNegative val="0"/>
          <c:cat>
            <c:numRef>
              <c:f>'Air Point 18'!$B$11:$B$173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18'!$Q$11:$Q$173</c:f>
              <c:numCache>
                <c:formatCode>General</c:formatCode>
                <c:ptCount val="163"/>
                <c:pt idx="0">
                  <c:v>75</c:v>
                </c:pt>
                <c:pt idx="1">
                  <c:v>60</c:v>
                </c:pt>
                <c:pt idx="2">
                  <c:v>60</c:v>
                </c:pt>
                <c:pt idx="3">
                  <c:v>45</c:v>
                </c:pt>
                <c:pt idx="4">
                  <c:v>40</c:v>
                </c:pt>
                <c:pt idx="5">
                  <c:v>45</c:v>
                </c:pt>
                <c:pt idx="6">
                  <c:v>45</c:v>
                </c:pt>
                <c:pt idx="7">
                  <c:v>20</c:v>
                </c:pt>
                <c:pt idx="8">
                  <c:v>15</c:v>
                </c:pt>
                <c:pt idx="9">
                  <c:v>25</c:v>
                </c:pt>
                <c:pt idx="10">
                  <c:v>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c:v>
                </c:pt>
                <c:pt idx="28">
                  <c:v>0</c:v>
                </c:pt>
                <c:pt idx="29">
                  <c:v>10</c:v>
                </c:pt>
                <c:pt idx="30">
                  <c:v>10</c:v>
                </c:pt>
                <c:pt idx="31">
                  <c:v>0</c:v>
                </c:pt>
                <c:pt idx="32">
                  <c:v>10</c:v>
                </c:pt>
                <c:pt idx="33">
                  <c:v>20</c:v>
                </c:pt>
                <c:pt idx="34">
                  <c:v>10</c:v>
                </c:pt>
                <c:pt idx="35">
                  <c:v>40</c:v>
                </c:pt>
                <c:pt idx="36">
                  <c:v>20</c:v>
                </c:pt>
                <c:pt idx="37">
                  <c:v>30</c:v>
                </c:pt>
                <c:pt idx="38">
                  <c:v>10</c:v>
                </c:pt>
                <c:pt idx="39">
                  <c:v>30</c:v>
                </c:pt>
                <c:pt idx="40">
                  <c:v>10</c:v>
                </c:pt>
                <c:pt idx="41">
                  <c:v>25</c:v>
                </c:pt>
                <c:pt idx="42">
                  <c:v>10</c:v>
                </c:pt>
                <c:pt idx="43">
                  <c:v>5</c:v>
                </c:pt>
                <c:pt idx="44">
                  <c:v>25</c:v>
                </c:pt>
                <c:pt idx="45">
                  <c:v>10</c:v>
                </c:pt>
                <c:pt idx="46">
                  <c:v>15</c:v>
                </c:pt>
                <c:pt idx="47">
                  <c:v>40</c:v>
                </c:pt>
                <c:pt idx="48">
                  <c:v>15</c:v>
                </c:pt>
                <c:pt idx="49">
                  <c:v>15</c:v>
                </c:pt>
                <c:pt idx="50">
                  <c:v>10</c:v>
                </c:pt>
                <c:pt idx="51">
                  <c:v>10</c:v>
                </c:pt>
                <c:pt idx="52">
                  <c:v>10</c:v>
                </c:pt>
                <c:pt idx="53">
                  <c:v>20</c:v>
                </c:pt>
                <c:pt idx="54">
                  <c:v>10</c:v>
                </c:pt>
                <c:pt idx="55">
                  <c:v>10</c:v>
                </c:pt>
                <c:pt idx="56">
                  <c:v>1</c:v>
                </c:pt>
                <c:pt idx="57">
                  <c:v>10</c:v>
                </c:pt>
                <c:pt idx="58">
                  <c:v>15</c:v>
                </c:pt>
                <c:pt idx="59">
                  <c:v>20</c:v>
                </c:pt>
                <c:pt idx="60">
                  <c:v>30</c:v>
                </c:pt>
                <c:pt idx="61">
                  <c:v>10</c:v>
                </c:pt>
                <c:pt idx="62">
                  <c:v>10</c:v>
                </c:pt>
                <c:pt idx="63">
                  <c:v>15</c:v>
                </c:pt>
                <c:pt idx="64">
                  <c:v>10</c:v>
                </c:pt>
                <c:pt idx="65">
                  <c:v>5</c:v>
                </c:pt>
                <c:pt idx="66">
                  <c:v>1</c:v>
                </c:pt>
                <c:pt idx="67">
                  <c:v>5</c:v>
                </c:pt>
                <c:pt idx="68">
                  <c:v>1</c:v>
                </c:pt>
                <c:pt idx="69">
                  <c:v>10</c:v>
                </c:pt>
                <c:pt idx="70">
                  <c:v>1</c:v>
                </c:pt>
                <c:pt idx="71">
                  <c:v>5</c:v>
                </c:pt>
                <c:pt idx="72">
                  <c:v>5</c:v>
                </c:pt>
                <c:pt idx="73">
                  <c:v>10</c:v>
                </c:pt>
                <c:pt idx="74">
                  <c:v>20</c:v>
                </c:pt>
                <c:pt idx="75">
                  <c:v>10</c:v>
                </c:pt>
                <c:pt idx="76">
                  <c:v>1</c:v>
                </c:pt>
                <c:pt idx="77">
                  <c:v>10</c:v>
                </c:pt>
                <c:pt idx="78">
                  <c:v>10</c:v>
                </c:pt>
                <c:pt idx="79">
                  <c:v>20</c:v>
                </c:pt>
                <c:pt idx="80">
                  <c:v>1</c:v>
                </c:pt>
                <c:pt idx="81">
                  <c:v>5</c:v>
                </c:pt>
                <c:pt idx="82">
                  <c:v>15</c:v>
                </c:pt>
                <c:pt idx="83">
                  <c:v>5</c:v>
                </c:pt>
                <c:pt idx="84">
                  <c:v>10</c:v>
                </c:pt>
                <c:pt idx="85">
                  <c:v>10</c:v>
                </c:pt>
                <c:pt idx="86">
                  <c:v>10</c:v>
                </c:pt>
                <c:pt idx="87">
                  <c:v>30</c:v>
                </c:pt>
                <c:pt idx="88">
                  <c:v>10</c:v>
                </c:pt>
                <c:pt idx="89">
                  <c:v>5</c:v>
                </c:pt>
                <c:pt idx="90">
                  <c:v>1</c:v>
                </c:pt>
                <c:pt idx="91">
                  <c:v>1</c:v>
                </c:pt>
                <c:pt idx="92">
                  <c:v>35</c:v>
                </c:pt>
                <c:pt idx="93">
                  <c:v>40</c:v>
                </c:pt>
                <c:pt idx="94">
                  <c:v>15</c:v>
                </c:pt>
                <c:pt idx="95">
                  <c:v>1</c:v>
                </c:pt>
                <c:pt idx="96">
                  <c:v>20</c:v>
                </c:pt>
                <c:pt idx="97">
                  <c:v>5</c:v>
                </c:pt>
                <c:pt idx="98">
                  <c:v>5</c:v>
                </c:pt>
                <c:pt idx="99">
                  <c:v>10</c:v>
                </c:pt>
                <c:pt idx="100">
                  <c:v>20</c:v>
                </c:pt>
                <c:pt idx="101">
                  <c:v>0</c:v>
                </c:pt>
                <c:pt idx="102">
                  <c:v>20</c:v>
                </c:pt>
                <c:pt idx="103">
                  <c:v>1</c:v>
                </c:pt>
                <c:pt idx="104">
                  <c:v>1</c:v>
                </c:pt>
                <c:pt idx="105">
                  <c:v>20</c:v>
                </c:pt>
                <c:pt idx="106">
                  <c:v>20</c:v>
                </c:pt>
                <c:pt idx="107">
                  <c:v>45</c:v>
                </c:pt>
                <c:pt idx="108">
                  <c:v>15</c:v>
                </c:pt>
                <c:pt idx="109">
                  <c:v>35</c:v>
                </c:pt>
                <c:pt idx="110">
                  <c:v>10</c:v>
                </c:pt>
                <c:pt idx="111">
                  <c:v>10</c:v>
                </c:pt>
                <c:pt idx="112">
                  <c:v>30</c:v>
                </c:pt>
                <c:pt idx="113">
                  <c:v>10</c:v>
                </c:pt>
                <c:pt idx="114">
                  <c:v>25</c:v>
                </c:pt>
                <c:pt idx="115">
                  <c:v>10</c:v>
                </c:pt>
                <c:pt idx="116">
                  <c:v>10</c:v>
                </c:pt>
                <c:pt idx="117">
                  <c:v>5</c:v>
                </c:pt>
                <c:pt idx="118">
                  <c:v>15</c:v>
                </c:pt>
                <c:pt idx="119">
                  <c:v>10</c:v>
                </c:pt>
                <c:pt idx="120">
                  <c:v>10</c:v>
                </c:pt>
                <c:pt idx="121">
                  <c:v>10</c:v>
                </c:pt>
                <c:pt idx="122">
                  <c:v>5</c:v>
                </c:pt>
                <c:pt idx="123">
                  <c:v>5</c:v>
                </c:pt>
                <c:pt idx="124">
                  <c:v>5</c:v>
                </c:pt>
                <c:pt idx="125">
                  <c:v>5</c:v>
                </c:pt>
                <c:pt idx="126">
                  <c:v>30</c:v>
                </c:pt>
                <c:pt idx="127">
                  <c:v>5</c:v>
                </c:pt>
                <c:pt idx="128">
                  <c:v>5</c:v>
                </c:pt>
                <c:pt idx="129">
                  <c:v>30</c:v>
                </c:pt>
                <c:pt idx="130">
                  <c:v>10</c:v>
                </c:pt>
                <c:pt idx="131">
                  <c:v>20</c:v>
                </c:pt>
                <c:pt idx="132">
                  <c:v>5</c:v>
                </c:pt>
                <c:pt idx="133">
                  <c:v>5</c:v>
                </c:pt>
                <c:pt idx="134">
                  <c:v>10</c:v>
                </c:pt>
                <c:pt idx="135">
                  <c:v>5</c:v>
                </c:pt>
                <c:pt idx="136">
                  <c:v>10</c:v>
                </c:pt>
                <c:pt idx="137" formatCode="0">
                  <c:v>5</c:v>
                </c:pt>
                <c:pt idx="138" formatCode="0">
                  <c:v>15</c:v>
                </c:pt>
                <c:pt idx="139" formatCode="0">
                  <c:v>5</c:v>
                </c:pt>
                <c:pt idx="140" formatCode="0">
                  <c:v>20</c:v>
                </c:pt>
                <c:pt idx="141" formatCode="0">
                  <c:v>5</c:v>
                </c:pt>
                <c:pt idx="142" formatCode="0">
                  <c:v>5</c:v>
                </c:pt>
                <c:pt idx="143">
                  <c:v>5</c:v>
                </c:pt>
                <c:pt idx="144">
                  <c:v>5</c:v>
                </c:pt>
                <c:pt idx="145">
                  <c:v>5</c:v>
                </c:pt>
                <c:pt idx="146">
                  <c:v>5</c:v>
                </c:pt>
                <c:pt idx="147">
                  <c:v>5</c:v>
                </c:pt>
                <c:pt idx="148">
                  <c:v>5</c:v>
                </c:pt>
                <c:pt idx="149">
                  <c:v>5</c:v>
                </c:pt>
                <c:pt idx="150">
                  <c:v>5</c:v>
                </c:pt>
                <c:pt idx="151">
                  <c:v>5</c:v>
                </c:pt>
                <c:pt idx="152">
                  <c:v>10</c:v>
                </c:pt>
                <c:pt idx="153">
                  <c:v>5</c:v>
                </c:pt>
                <c:pt idx="154">
                  <c:v>5</c:v>
                </c:pt>
                <c:pt idx="155">
                  <c:v>30</c:v>
                </c:pt>
                <c:pt idx="156">
                  <c:v>25</c:v>
                </c:pt>
                <c:pt idx="157">
                  <c:v>20</c:v>
                </c:pt>
                <c:pt idx="158">
                  <c:v>20</c:v>
                </c:pt>
                <c:pt idx="159">
                  <c:v>25</c:v>
                </c:pt>
                <c:pt idx="160">
                  <c:v>40</c:v>
                </c:pt>
                <c:pt idx="161">
                  <c:v>10</c:v>
                </c:pt>
                <c:pt idx="162">
                  <c:v>20</c:v>
                </c:pt>
              </c:numCache>
            </c:numRef>
          </c:val>
          <c:extLst>
            <c:ext xmlns:c16="http://schemas.microsoft.com/office/drawing/2014/chart" uri="{C3380CC4-5D6E-409C-BE32-E72D297353CC}">
              <c16:uniqueId val="{00000005-57D3-499C-98E3-70C8FFC9F4D3}"/>
            </c:ext>
          </c:extLst>
        </c:ser>
        <c:ser>
          <c:idx val="6"/>
          <c:order val="6"/>
          <c:tx>
            <c:strRef>
              <c:f>'Air Point 18'!$R$10</c:f>
              <c:strCache>
                <c:ptCount val="1"/>
                <c:pt idx="0">
                  <c:v>Vegetation
( % )</c:v>
                </c:pt>
              </c:strCache>
            </c:strRef>
          </c:tx>
          <c:spPr>
            <a:solidFill>
              <a:schemeClr val="bg2"/>
            </a:solidFill>
          </c:spPr>
          <c:invertIfNegative val="0"/>
          <c:cat>
            <c:numRef>
              <c:f>'Air Point 18'!$B$11:$B$173</c:f>
              <c:numCache>
                <c:formatCode>mmm\-yy</c:formatCode>
                <c:ptCount val="163"/>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numCache>
            </c:numRef>
          </c:cat>
          <c:val>
            <c:numRef>
              <c:f>'Air Point 18'!$R$11:$R$173</c:f>
              <c:numCache>
                <c:formatCode>General</c:formatCode>
                <c:ptCount val="163"/>
                <c:pt idx="0">
                  <c:v>0</c:v>
                </c:pt>
                <c:pt idx="1">
                  <c:v>0</c:v>
                </c:pt>
                <c:pt idx="2">
                  <c:v>0</c:v>
                </c:pt>
                <c:pt idx="3">
                  <c:v>5</c:v>
                </c:pt>
                <c:pt idx="4">
                  <c:v>30</c:v>
                </c:pt>
                <c:pt idx="5">
                  <c:v>0</c:v>
                </c:pt>
                <c:pt idx="6">
                  <c:v>0</c:v>
                </c:pt>
                <c:pt idx="7">
                  <c:v>0</c:v>
                </c:pt>
                <c:pt idx="8">
                  <c:v>0</c:v>
                </c:pt>
                <c:pt idx="9">
                  <c:v>30</c:v>
                </c:pt>
                <c:pt idx="10">
                  <c:v>80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10</c:v>
                </c:pt>
                <c:pt idx="30">
                  <c:v>10</c:v>
                </c:pt>
                <c:pt idx="31">
                  <c:v>0</c:v>
                </c:pt>
                <c:pt idx="32">
                  <c:v>55</c:v>
                </c:pt>
                <c:pt idx="33">
                  <c:v>20</c:v>
                </c:pt>
                <c:pt idx="34">
                  <c:v>65</c:v>
                </c:pt>
                <c:pt idx="35">
                  <c:v>0</c:v>
                </c:pt>
                <c:pt idx="36">
                  <c:v>60</c:v>
                </c:pt>
                <c:pt idx="37">
                  <c:v>40</c:v>
                </c:pt>
                <c:pt idx="38">
                  <c:v>40</c:v>
                </c:pt>
                <c:pt idx="39">
                  <c:v>25</c:v>
                </c:pt>
                <c:pt idx="40">
                  <c:v>5</c:v>
                </c:pt>
                <c:pt idx="41">
                  <c:v>10</c:v>
                </c:pt>
                <c:pt idx="42">
                  <c:v>10</c:v>
                </c:pt>
                <c:pt idx="43">
                  <c:v>1</c:v>
                </c:pt>
                <c:pt idx="44">
                  <c:v>30</c:v>
                </c:pt>
                <c:pt idx="45">
                  <c:v>10</c:v>
                </c:pt>
                <c:pt idx="46">
                  <c:v>25</c:v>
                </c:pt>
                <c:pt idx="47">
                  <c:v>10</c:v>
                </c:pt>
                <c:pt idx="48">
                  <c:v>20</c:v>
                </c:pt>
                <c:pt idx="49">
                  <c:v>30</c:v>
                </c:pt>
                <c:pt idx="50">
                  <c:v>10</c:v>
                </c:pt>
                <c:pt idx="51">
                  <c:v>10</c:v>
                </c:pt>
                <c:pt idx="52">
                  <c:v>10</c:v>
                </c:pt>
                <c:pt idx="53">
                  <c:v>20</c:v>
                </c:pt>
                <c:pt idx="54">
                  <c:v>10</c:v>
                </c:pt>
                <c:pt idx="55">
                  <c:v>10</c:v>
                </c:pt>
                <c:pt idx="56">
                  <c:v>10</c:v>
                </c:pt>
                <c:pt idx="57">
                  <c:v>10</c:v>
                </c:pt>
                <c:pt idx="58">
                  <c:v>25</c:v>
                </c:pt>
                <c:pt idx="59">
                  <c:v>20</c:v>
                </c:pt>
                <c:pt idx="60">
                  <c:v>30</c:v>
                </c:pt>
                <c:pt idx="61">
                  <c:v>30</c:v>
                </c:pt>
                <c:pt idx="62">
                  <c:v>25</c:v>
                </c:pt>
                <c:pt idx="63">
                  <c:v>20</c:v>
                </c:pt>
                <c:pt idx="64">
                  <c:v>20</c:v>
                </c:pt>
                <c:pt idx="65">
                  <c:v>15</c:v>
                </c:pt>
                <c:pt idx="66">
                  <c:v>10</c:v>
                </c:pt>
                <c:pt idx="67">
                  <c:v>25</c:v>
                </c:pt>
                <c:pt idx="68">
                  <c:v>5</c:v>
                </c:pt>
                <c:pt idx="69">
                  <c:v>10</c:v>
                </c:pt>
                <c:pt idx="70">
                  <c:v>20</c:v>
                </c:pt>
                <c:pt idx="71">
                  <c:v>10</c:v>
                </c:pt>
                <c:pt idx="72">
                  <c:v>15</c:v>
                </c:pt>
                <c:pt idx="73">
                  <c:v>10</c:v>
                </c:pt>
                <c:pt idx="74">
                  <c:v>1</c:v>
                </c:pt>
                <c:pt idx="75">
                  <c:v>1</c:v>
                </c:pt>
                <c:pt idx="76">
                  <c:v>1</c:v>
                </c:pt>
                <c:pt idx="77">
                  <c:v>10</c:v>
                </c:pt>
                <c:pt idx="78">
                  <c:v>10</c:v>
                </c:pt>
                <c:pt idx="79">
                  <c:v>50</c:v>
                </c:pt>
                <c:pt idx="80">
                  <c:v>20</c:v>
                </c:pt>
                <c:pt idx="81">
                  <c:v>5</c:v>
                </c:pt>
                <c:pt idx="82">
                  <c:v>5</c:v>
                </c:pt>
                <c:pt idx="83">
                  <c:v>10</c:v>
                </c:pt>
                <c:pt idx="84">
                  <c:v>10</c:v>
                </c:pt>
                <c:pt idx="85">
                  <c:v>1</c:v>
                </c:pt>
                <c:pt idx="86">
                  <c:v>10</c:v>
                </c:pt>
                <c:pt idx="87">
                  <c:v>30</c:v>
                </c:pt>
                <c:pt idx="88">
                  <c:v>1</c:v>
                </c:pt>
                <c:pt idx="89">
                  <c:v>10</c:v>
                </c:pt>
                <c:pt idx="90">
                  <c:v>10</c:v>
                </c:pt>
                <c:pt idx="91">
                  <c:v>1</c:v>
                </c:pt>
                <c:pt idx="92">
                  <c:v>1</c:v>
                </c:pt>
                <c:pt idx="93">
                  <c:v>20</c:v>
                </c:pt>
                <c:pt idx="94">
                  <c:v>20</c:v>
                </c:pt>
                <c:pt idx="95">
                  <c:v>1</c:v>
                </c:pt>
                <c:pt idx="96">
                  <c:v>1</c:v>
                </c:pt>
                <c:pt idx="97">
                  <c:v>1</c:v>
                </c:pt>
                <c:pt idx="98">
                  <c:v>1</c:v>
                </c:pt>
                <c:pt idx="99">
                  <c:v>5</c:v>
                </c:pt>
                <c:pt idx="100">
                  <c:v>1</c:v>
                </c:pt>
                <c:pt idx="101">
                  <c:v>0</c:v>
                </c:pt>
                <c:pt idx="102">
                  <c:v>1</c:v>
                </c:pt>
                <c:pt idx="103">
                  <c:v>5</c:v>
                </c:pt>
                <c:pt idx="104">
                  <c:v>10</c:v>
                </c:pt>
                <c:pt idx="105">
                  <c:v>15</c:v>
                </c:pt>
                <c:pt idx="106">
                  <c:v>10</c:v>
                </c:pt>
                <c:pt idx="107">
                  <c:v>1</c:v>
                </c:pt>
                <c:pt idx="108">
                  <c:v>5</c:v>
                </c:pt>
                <c:pt idx="109">
                  <c:v>10</c:v>
                </c:pt>
                <c:pt idx="110">
                  <c:v>10</c:v>
                </c:pt>
                <c:pt idx="111">
                  <c:v>5</c:v>
                </c:pt>
                <c:pt idx="112">
                  <c:v>5</c:v>
                </c:pt>
                <c:pt idx="113">
                  <c:v>5</c:v>
                </c:pt>
                <c:pt idx="114">
                  <c:v>10</c:v>
                </c:pt>
                <c:pt idx="115">
                  <c:v>10</c:v>
                </c:pt>
                <c:pt idx="116">
                  <c:v>5</c:v>
                </c:pt>
                <c:pt idx="117">
                  <c:v>5</c:v>
                </c:pt>
                <c:pt idx="118">
                  <c:v>25</c:v>
                </c:pt>
                <c:pt idx="119">
                  <c:v>10</c:v>
                </c:pt>
                <c:pt idx="120">
                  <c:v>20</c:v>
                </c:pt>
                <c:pt idx="121">
                  <c:v>10</c:v>
                </c:pt>
                <c:pt idx="122">
                  <c:v>5</c:v>
                </c:pt>
                <c:pt idx="123">
                  <c:v>5</c:v>
                </c:pt>
                <c:pt idx="124">
                  <c:v>5</c:v>
                </c:pt>
                <c:pt idx="125">
                  <c:v>5</c:v>
                </c:pt>
                <c:pt idx="126">
                  <c:v>50</c:v>
                </c:pt>
                <c:pt idx="127">
                  <c:v>10</c:v>
                </c:pt>
                <c:pt idx="128">
                  <c:v>5</c:v>
                </c:pt>
                <c:pt idx="129">
                  <c:v>5</c:v>
                </c:pt>
                <c:pt idx="130">
                  <c:v>5</c:v>
                </c:pt>
                <c:pt idx="131">
                  <c:v>5</c:v>
                </c:pt>
                <c:pt idx="132">
                  <c:v>10</c:v>
                </c:pt>
                <c:pt idx="133">
                  <c:v>5</c:v>
                </c:pt>
                <c:pt idx="134">
                  <c:v>20</c:v>
                </c:pt>
                <c:pt idx="135">
                  <c:v>10</c:v>
                </c:pt>
                <c:pt idx="136">
                  <c:v>5</c:v>
                </c:pt>
                <c:pt idx="137" formatCode="0">
                  <c:v>15</c:v>
                </c:pt>
                <c:pt idx="138" formatCode="0">
                  <c:v>10</c:v>
                </c:pt>
                <c:pt idx="139" formatCode="0">
                  <c:v>5</c:v>
                </c:pt>
                <c:pt idx="140">
                  <c:v>5</c:v>
                </c:pt>
                <c:pt idx="141">
                  <c:v>5</c:v>
                </c:pt>
                <c:pt idx="142">
                  <c:v>5</c:v>
                </c:pt>
                <c:pt idx="143">
                  <c:v>10</c:v>
                </c:pt>
                <c:pt idx="144">
                  <c:v>40</c:v>
                </c:pt>
                <c:pt idx="145">
                  <c:v>25</c:v>
                </c:pt>
                <c:pt idx="146">
                  <c:v>15</c:v>
                </c:pt>
                <c:pt idx="147">
                  <c:v>15</c:v>
                </c:pt>
                <c:pt idx="148">
                  <c:v>30</c:v>
                </c:pt>
                <c:pt idx="149">
                  <c:v>20</c:v>
                </c:pt>
                <c:pt idx="150">
                  <c:v>30</c:v>
                </c:pt>
                <c:pt idx="151">
                  <c:v>20</c:v>
                </c:pt>
                <c:pt idx="152">
                  <c:v>30</c:v>
                </c:pt>
                <c:pt idx="153">
                  <c:v>20</c:v>
                </c:pt>
                <c:pt idx="154">
                  <c:v>25</c:v>
                </c:pt>
                <c:pt idx="155">
                  <c:v>5</c:v>
                </c:pt>
                <c:pt idx="156">
                  <c:v>5</c:v>
                </c:pt>
                <c:pt idx="157">
                  <c:v>20</c:v>
                </c:pt>
                <c:pt idx="158">
                  <c:v>5</c:v>
                </c:pt>
                <c:pt idx="159">
                  <c:v>20</c:v>
                </c:pt>
                <c:pt idx="160">
                  <c:v>5</c:v>
                </c:pt>
                <c:pt idx="161">
                  <c:v>25</c:v>
                </c:pt>
                <c:pt idx="162">
                  <c:v>5</c:v>
                </c:pt>
              </c:numCache>
            </c:numRef>
          </c:val>
          <c:extLst>
            <c:ext xmlns:c16="http://schemas.microsoft.com/office/drawing/2014/chart" uri="{C3380CC4-5D6E-409C-BE32-E72D297353CC}">
              <c16:uniqueId val="{00000006-57D3-499C-98E3-70C8FFC9F4D3}"/>
            </c:ext>
          </c:extLst>
        </c:ser>
        <c:dLbls>
          <c:showLegendKey val="0"/>
          <c:showVal val="0"/>
          <c:showCatName val="0"/>
          <c:showSerName val="0"/>
          <c:showPercent val="0"/>
          <c:showBubbleSize val="0"/>
        </c:dLbls>
        <c:gapWidth val="150"/>
        <c:overlap val="100"/>
        <c:axId val="275265240"/>
        <c:axId val="275265632"/>
      </c:barChart>
      <c:catAx>
        <c:axId val="275265240"/>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5265632"/>
        <c:crosses val="autoZero"/>
        <c:auto val="0"/>
        <c:lblAlgn val="ctr"/>
        <c:lblOffset val="100"/>
        <c:noMultiLvlLbl val="0"/>
      </c:catAx>
      <c:valAx>
        <c:axId val="275265632"/>
        <c:scaling>
          <c:orientation val="minMax"/>
        </c:scaling>
        <c:delete val="0"/>
        <c:axPos val="l"/>
        <c:majorGridlines>
          <c:spPr>
            <a:ln>
              <a:solidFill>
                <a:srgbClr val="989B9C"/>
              </a:solidFill>
            </a:ln>
          </c:spPr>
        </c:majorGridlines>
        <c:numFmt formatCode="0%" sourceLinked="1"/>
        <c:majorTickMark val="out"/>
        <c:minorTickMark val="none"/>
        <c:tickLblPos val="nextTo"/>
        <c:spPr>
          <a:ln>
            <a:noFill/>
          </a:ln>
        </c:spPr>
        <c:txPr>
          <a:bodyPr/>
          <a:lstStyle/>
          <a:p>
            <a:pPr>
              <a:defRPr>
                <a:solidFill>
                  <a:schemeClr val="bg1">
                    <a:lumMod val="50000"/>
                  </a:schemeClr>
                </a:solidFill>
              </a:defRPr>
            </a:pPr>
            <a:endParaRPr lang="en-US"/>
          </a:p>
        </c:txPr>
        <c:crossAx val="275265240"/>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legendEntry>
        <c:idx val="5"/>
        <c:txPr>
          <a:bodyPr/>
          <a:lstStyle/>
          <a:p>
            <a:pPr>
              <a:defRPr>
                <a:solidFill>
                  <a:sysClr val="windowText" lastClr="000000"/>
                </a:solidFill>
              </a:defRPr>
            </a:pPr>
            <a:endParaRPr lang="en-US"/>
          </a:p>
        </c:txPr>
      </c:legendEntry>
      <c:legendEntry>
        <c:idx val="6"/>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Ash</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Cdx Rd'!$F$10</c:f>
              <c:strCache>
                <c:ptCount val="1"/>
                <c:pt idx="0">
                  <c:v>Ash</c:v>
                </c:pt>
              </c:strCache>
            </c:strRef>
          </c:tx>
          <c:spPr>
            <a:solidFill>
              <a:schemeClr val="tx1"/>
            </a:solidFill>
          </c:spPr>
          <c:invertIfNegative val="0"/>
          <c:cat>
            <c:numRef>
              <c:f>'Air Cdx Rd'!$B$11:$B$41</c:f>
              <c:numCache>
                <c:formatCode>mmm\-yy</c:formatCode>
                <c:ptCount val="31"/>
                <c:pt idx="0">
                  <c:v>40878</c:v>
                </c:pt>
                <c:pt idx="1">
                  <c:v>40909</c:v>
                </c:pt>
                <c:pt idx="2">
                  <c:v>40940</c:v>
                </c:pt>
                <c:pt idx="3">
                  <c:v>40969</c:v>
                </c:pt>
                <c:pt idx="4">
                  <c:v>41000</c:v>
                </c:pt>
                <c:pt idx="5">
                  <c:v>41030</c:v>
                </c:pt>
                <c:pt idx="6">
                  <c:v>41061</c:v>
                </c:pt>
                <c:pt idx="7">
                  <c:v>41091</c:v>
                </c:pt>
                <c:pt idx="8">
                  <c:v>41122</c:v>
                </c:pt>
                <c:pt idx="9">
                  <c:v>41153</c:v>
                </c:pt>
                <c:pt idx="10">
                  <c:v>41183</c:v>
                </c:pt>
                <c:pt idx="11">
                  <c:v>41214</c:v>
                </c:pt>
                <c:pt idx="12">
                  <c:v>41244</c:v>
                </c:pt>
                <c:pt idx="13">
                  <c:v>41275</c:v>
                </c:pt>
                <c:pt idx="14">
                  <c:v>41306</c:v>
                </c:pt>
                <c:pt idx="15">
                  <c:v>41334</c:v>
                </c:pt>
                <c:pt idx="16">
                  <c:v>41365</c:v>
                </c:pt>
                <c:pt idx="17">
                  <c:v>41395</c:v>
                </c:pt>
                <c:pt idx="18">
                  <c:v>41426</c:v>
                </c:pt>
                <c:pt idx="19">
                  <c:v>41456</c:v>
                </c:pt>
                <c:pt idx="20">
                  <c:v>41487</c:v>
                </c:pt>
                <c:pt idx="21">
                  <c:v>41518</c:v>
                </c:pt>
                <c:pt idx="22">
                  <c:v>41548</c:v>
                </c:pt>
                <c:pt idx="23">
                  <c:v>41579</c:v>
                </c:pt>
                <c:pt idx="24">
                  <c:v>41609</c:v>
                </c:pt>
                <c:pt idx="25">
                  <c:v>41640</c:v>
                </c:pt>
                <c:pt idx="26">
                  <c:v>41671</c:v>
                </c:pt>
                <c:pt idx="27">
                  <c:v>41699</c:v>
                </c:pt>
                <c:pt idx="28">
                  <c:v>41730</c:v>
                </c:pt>
                <c:pt idx="29">
                  <c:v>41760</c:v>
                </c:pt>
                <c:pt idx="30">
                  <c:v>41791</c:v>
                </c:pt>
              </c:numCache>
            </c:numRef>
          </c:cat>
          <c:val>
            <c:numRef>
              <c:f>'Air Cdx Rd'!$F$11:$F$41</c:f>
              <c:numCache>
                <c:formatCode>General</c:formatCode>
                <c:ptCount val="31"/>
                <c:pt idx="0">
                  <c:v>1.2</c:v>
                </c:pt>
                <c:pt idx="1">
                  <c:v>1.9</c:v>
                </c:pt>
                <c:pt idx="2">
                  <c:v>2.4</c:v>
                </c:pt>
                <c:pt idx="3">
                  <c:v>2.5</c:v>
                </c:pt>
                <c:pt idx="4">
                  <c:v>1</c:v>
                </c:pt>
                <c:pt idx="5">
                  <c:v>0.3</c:v>
                </c:pt>
                <c:pt idx="6">
                  <c:v>0.7</c:v>
                </c:pt>
                <c:pt idx="7">
                  <c:v>4.2</c:v>
                </c:pt>
                <c:pt idx="8">
                  <c:v>0.6</c:v>
                </c:pt>
                <c:pt idx="9">
                  <c:v>0.8</c:v>
                </c:pt>
                <c:pt idx="10">
                  <c:v>0.7</c:v>
                </c:pt>
                <c:pt idx="11">
                  <c:v>0.7</c:v>
                </c:pt>
                <c:pt idx="12">
                  <c:v>1</c:v>
                </c:pt>
                <c:pt idx="13">
                  <c:v>1.4</c:v>
                </c:pt>
                <c:pt idx="14">
                  <c:v>1.2</c:v>
                </c:pt>
                <c:pt idx="15">
                  <c:v>1</c:v>
                </c:pt>
                <c:pt idx="16">
                  <c:v>1.1000000000000001</c:v>
                </c:pt>
                <c:pt idx="17">
                  <c:v>0.7</c:v>
                </c:pt>
                <c:pt idx="18">
                  <c:v>0.2</c:v>
                </c:pt>
                <c:pt idx="19">
                  <c:v>0.3</c:v>
                </c:pt>
                <c:pt idx="20">
                  <c:v>0.5</c:v>
                </c:pt>
                <c:pt idx="21">
                  <c:v>0.7</c:v>
                </c:pt>
                <c:pt idx="22">
                  <c:v>0.7</c:v>
                </c:pt>
                <c:pt idx="23">
                  <c:v>0.9</c:v>
                </c:pt>
                <c:pt idx="24">
                  <c:v>0.6</c:v>
                </c:pt>
                <c:pt idx="25">
                  <c:v>1</c:v>
                </c:pt>
                <c:pt idx="26">
                  <c:v>0.7</c:v>
                </c:pt>
                <c:pt idx="27">
                  <c:v>0.7</c:v>
                </c:pt>
                <c:pt idx="28">
                  <c:v>0.7</c:v>
                </c:pt>
                <c:pt idx="29">
                  <c:v>0.3</c:v>
                </c:pt>
                <c:pt idx="30">
                  <c:v>0.1</c:v>
                </c:pt>
              </c:numCache>
            </c:numRef>
          </c:val>
          <c:extLst>
            <c:ext xmlns:c16="http://schemas.microsoft.com/office/drawing/2014/chart" uri="{C3380CC4-5D6E-409C-BE32-E72D297353CC}">
              <c16:uniqueId val="{00000000-A13D-46D2-8528-631E9F47A8AE}"/>
            </c:ext>
          </c:extLst>
        </c:ser>
        <c:dLbls>
          <c:showLegendKey val="0"/>
          <c:showVal val="0"/>
          <c:showCatName val="0"/>
          <c:showSerName val="0"/>
          <c:showPercent val="0"/>
          <c:showBubbleSize val="0"/>
        </c:dLbls>
        <c:gapWidth val="150"/>
        <c:axId val="275266416"/>
        <c:axId val="275266808"/>
      </c:barChart>
      <c:catAx>
        <c:axId val="27526641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5266808"/>
        <c:crosses val="autoZero"/>
        <c:auto val="0"/>
        <c:lblAlgn val="ctr"/>
        <c:lblOffset val="100"/>
        <c:noMultiLvlLbl val="0"/>
      </c:catAx>
      <c:valAx>
        <c:axId val="27526680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526641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Combustible Solids</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Cdx Rd'!$G$10</c:f>
              <c:strCache>
                <c:ptCount val="1"/>
                <c:pt idx="0">
                  <c:v>Combustible Solids</c:v>
                </c:pt>
              </c:strCache>
            </c:strRef>
          </c:tx>
          <c:spPr>
            <a:solidFill>
              <a:schemeClr val="tx1"/>
            </a:solidFill>
          </c:spPr>
          <c:invertIfNegative val="0"/>
          <c:cat>
            <c:numRef>
              <c:f>'Air Cdx Rd'!$B$11:$B$41</c:f>
              <c:numCache>
                <c:formatCode>mmm\-yy</c:formatCode>
                <c:ptCount val="31"/>
                <c:pt idx="0">
                  <c:v>40878</c:v>
                </c:pt>
                <c:pt idx="1">
                  <c:v>40909</c:v>
                </c:pt>
                <c:pt idx="2">
                  <c:v>40940</c:v>
                </c:pt>
                <c:pt idx="3">
                  <c:v>40969</c:v>
                </c:pt>
                <c:pt idx="4">
                  <c:v>41000</c:v>
                </c:pt>
                <c:pt idx="5">
                  <c:v>41030</c:v>
                </c:pt>
                <c:pt idx="6">
                  <c:v>41061</c:v>
                </c:pt>
                <c:pt idx="7">
                  <c:v>41091</c:v>
                </c:pt>
                <c:pt idx="8">
                  <c:v>41122</c:v>
                </c:pt>
                <c:pt idx="9">
                  <c:v>41153</c:v>
                </c:pt>
                <c:pt idx="10">
                  <c:v>41183</c:v>
                </c:pt>
                <c:pt idx="11">
                  <c:v>41214</c:v>
                </c:pt>
                <c:pt idx="12">
                  <c:v>41244</c:v>
                </c:pt>
                <c:pt idx="13">
                  <c:v>41275</c:v>
                </c:pt>
                <c:pt idx="14">
                  <c:v>41306</c:v>
                </c:pt>
                <c:pt idx="15">
                  <c:v>41334</c:v>
                </c:pt>
                <c:pt idx="16">
                  <c:v>41365</c:v>
                </c:pt>
                <c:pt idx="17">
                  <c:v>41395</c:v>
                </c:pt>
                <c:pt idx="18">
                  <c:v>41426</c:v>
                </c:pt>
                <c:pt idx="19">
                  <c:v>41456</c:v>
                </c:pt>
                <c:pt idx="20">
                  <c:v>41487</c:v>
                </c:pt>
                <c:pt idx="21">
                  <c:v>41518</c:v>
                </c:pt>
                <c:pt idx="22">
                  <c:v>41548</c:v>
                </c:pt>
                <c:pt idx="23">
                  <c:v>41579</c:v>
                </c:pt>
                <c:pt idx="24">
                  <c:v>41609</c:v>
                </c:pt>
                <c:pt idx="25">
                  <c:v>41640</c:v>
                </c:pt>
                <c:pt idx="26">
                  <c:v>41671</c:v>
                </c:pt>
                <c:pt idx="27">
                  <c:v>41699</c:v>
                </c:pt>
                <c:pt idx="28">
                  <c:v>41730</c:v>
                </c:pt>
                <c:pt idx="29">
                  <c:v>41760</c:v>
                </c:pt>
                <c:pt idx="30">
                  <c:v>41791</c:v>
                </c:pt>
              </c:numCache>
            </c:numRef>
          </c:cat>
          <c:val>
            <c:numRef>
              <c:f>'Air Cdx Rd'!$G$11:$G$41</c:f>
              <c:numCache>
                <c:formatCode>General</c:formatCode>
                <c:ptCount val="31"/>
                <c:pt idx="0">
                  <c:v>0.9</c:v>
                </c:pt>
                <c:pt idx="1">
                  <c:v>1.2</c:v>
                </c:pt>
                <c:pt idx="2">
                  <c:v>1.3</c:v>
                </c:pt>
                <c:pt idx="3">
                  <c:v>1.6</c:v>
                </c:pt>
                <c:pt idx="4">
                  <c:v>1.2</c:v>
                </c:pt>
                <c:pt idx="5">
                  <c:v>0.1</c:v>
                </c:pt>
                <c:pt idx="6">
                  <c:v>0.9</c:v>
                </c:pt>
                <c:pt idx="7">
                  <c:v>0.7</c:v>
                </c:pt>
                <c:pt idx="8">
                  <c:v>0.4</c:v>
                </c:pt>
                <c:pt idx="9">
                  <c:v>0.6</c:v>
                </c:pt>
                <c:pt idx="10">
                  <c:v>1</c:v>
                </c:pt>
                <c:pt idx="11">
                  <c:v>1</c:v>
                </c:pt>
                <c:pt idx="12">
                  <c:v>2.1</c:v>
                </c:pt>
                <c:pt idx="13">
                  <c:v>2.2999999999999998</c:v>
                </c:pt>
                <c:pt idx="14">
                  <c:v>1.9</c:v>
                </c:pt>
                <c:pt idx="15">
                  <c:v>0.8</c:v>
                </c:pt>
                <c:pt idx="16">
                  <c:v>0.9</c:v>
                </c:pt>
                <c:pt idx="17">
                  <c:v>1.2</c:v>
                </c:pt>
                <c:pt idx="18">
                  <c:v>0.1</c:v>
                </c:pt>
                <c:pt idx="19">
                  <c:v>0.3</c:v>
                </c:pt>
                <c:pt idx="20">
                  <c:v>0.9</c:v>
                </c:pt>
                <c:pt idx="21">
                  <c:v>1.4</c:v>
                </c:pt>
                <c:pt idx="22">
                  <c:v>0.2</c:v>
                </c:pt>
                <c:pt idx="23">
                  <c:v>1.1000000000000001</c:v>
                </c:pt>
                <c:pt idx="24">
                  <c:v>1</c:v>
                </c:pt>
                <c:pt idx="25">
                  <c:v>1.1000000000000001</c:v>
                </c:pt>
                <c:pt idx="26">
                  <c:v>1</c:v>
                </c:pt>
                <c:pt idx="27">
                  <c:v>1.6</c:v>
                </c:pt>
                <c:pt idx="28">
                  <c:v>0.9</c:v>
                </c:pt>
                <c:pt idx="29">
                  <c:v>0.4</c:v>
                </c:pt>
                <c:pt idx="30">
                  <c:v>0.6</c:v>
                </c:pt>
              </c:numCache>
            </c:numRef>
          </c:val>
          <c:extLst>
            <c:ext xmlns:c16="http://schemas.microsoft.com/office/drawing/2014/chart" uri="{C3380CC4-5D6E-409C-BE32-E72D297353CC}">
              <c16:uniqueId val="{00000000-FADA-4225-A7FC-A3C54B7053D7}"/>
            </c:ext>
          </c:extLst>
        </c:ser>
        <c:dLbls>
          <c:showLegendKey val="0"/>
          <c:showVal val="0"/>
          <c:showCatName val="0"/>
          <c:showSerName val="0"/>
          <c:showPercent val="0"/>
          <c:showBubbleSize val="0"/>
        </c:dLbls>
        <c:gapWidth val="150"/>
        <c:axId val="275267592"/>
        <c:axId val="275267984"/>
      </c:barChart>
      <c:catAx>
        <c:axId val="27526759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5267984"/>
        <c:crosses val="autoZero"/>
        <c:auto val="0"/>
        <c:lblAlgn val="ctr"/>
        <c:lblOffset val="100"/>
        <c:noMultiLvlLbl val="0"/>
      </c:catAx>
      <c:valAx>
        <c:axId val="275267984"/>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526759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Insoluble Solids</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Cdx Rd'!$H$10</c:f>
              <c:strCache>
                <c:ptCount val="1"/>
                <c:pt idx="0">
                  <c:v>Insoluble Solids</c:v>
                </c:pt>
              </c:strCache>
            </c:strRef>
          </c:tx>
          <c:spPr>
            <a:solidFill>
              <a:schemeClr val="tx1"/>
            </a:solidFill>
          </c:spPr>
          <c:invertIfNegative val="0"/>
          <c:cat>
            <c:numRef>
              <c:f>'Air Cdx Rd'!$B$11:$B$41</c:f>
              <c:numCache>
                <c:formatCode>mmm\-yy</c:formatCode>
                <c:ptCount val="31"/>
                <c:pt idx="0">
                  <c:v>40878</c:v>
                </c:pt>
                <c:pt idx="1">
                  <c:v>40909</c:v>
                </c:pt>
                <c:pt idx="2">
                  <c:v>40940</c:v>
                </c:pt>
                <c:pt idx="3">
                  <c:v>40969</c:v>
                </c:pt>
                <c:pt idx="4">
                  <c:v>41000</c:v>
                </c:pt>
                <c:pt idx="5">
                  <c:v>41030</c:v>
                </c:pt>
                <c:pt idx="6">
                  <c:v>41061</c:v>
                </c:pt>
                <c:pt idx="7">
                  <c:v>41091</c:v>
                </c:pt>
                <c:pt idx="8">
                  <c:v>41122</c:v>
                </c:pt>
                <c:pt idx="9">
                  <c:v>41153</c:v>
                </c:pt>
                <c:pt idx="10">
                  <c:v>41183</c:v>
                </c:pt>
                <c:pt idx="11">
                  <c:v>41214</c:v>
                </c:pt>
                <c:pt idx="12">
                  <c:v>41244</c:v>
                </c:pt>
                <c:pt idx="13">
                  <c:v>41275</c:v>
                </c:pt>
                <c:pt idx="14">
                  <c:v>41306</c:v>
                </c:pt>
                <c:pt idx="15">
                  <c:v>41334</c:v>
                </c:pt>
                <c:pt idx="16">
                  <c:v>41365</c:v>
                </c:pt>
                <c:pt idx="17">
                  <c:v>41395</c:v>
                </c:pt>
                <c:pt idx="18">
                  <c:v>41426</c:v>
                </c:pt>
                <c:pt idx="19">
                  <c:v>41456</c:v>
                </c:pt>
                <c:pt idx="20">
                  <c:v>41487</c:v>
                </c:pt>
                <c:pt idx="21">
                  <c:v>41518</c:v>
                </c:pt>
                <c:pt idx="22">
                  <c:v>41548</c:v>
                </c:pt>
                <c:pt idx="23">
                  <c:v>41579</c:v>
                </c:pt>
                <c:pt idx="24">
                  <c:v>41609</c:v>
                </c:pt>
                <c:pt idx="25">
                  <c:v>41640</c:v>
                </c:pt>
                <c:pt idx="26">
                  <c:v>41671</c:v>
                </c:pt>
                <c:pt idx="27">
                  <c:v>41699</c:v>
                </c:pt>
                <c:pt idx="28">
                  <c:v>41730</c:v>
                </c:pt>
                <c:pt idx="29">
                  <c:v>41760</c:v>
                </c:pt>
                <c:pt idx="30">
                  <c:v>41791</c:v>
                </c:pt>
              </c:numCache>
            </c:numRef>
          </c:cat>
          <c:val>
            <c:numRef>
              <c:f>'Air Cdx Rd'!$H$11:$H$41</c:f>
              <c:numCache>
                <c:formatCode>General</c:formatCode>
                <c:ptCount val="31"/>
                <c:pt idx="0">
                  <c:v>2.1</c:v>
                </c:pt>
                <c:pt idx="1">
                  <c:v>3.1</c:v>
                </c:pt>
                <c:pt idx="2">
                  <c:v>3.7</c:v>
                </c:pt>
                <c:pt idx="3">
                  <c:v>4.0999999999999996</c:v>
                </c:pt>
                <c:pt idx="4">
                  <c:v>2.2000000000000002</c:v>
                </c:pt>
                <c:pt idx="5">
                  <c:v>0.4</c:v>
                </c:pt>
                <c:pt idx="6">
                  <c:v>1.6</c:v>
                </c:pt>
                <c:pt idx="7">
                  <c:v>4.9000000000000004</c:v>
                </c:pt>
                <c:pt idx="8">
                  <c:v>1</c:v>
                </c:pt>
                <c:pt idx="9">
                  <c:v>1.4</c:v>
                </c:pt>
                <c:pt idx="10">
                  <c:v>1.7</c:v>
                </c:pt>
                <c:pt idx="11">
                  <c:v>1.7</c:v>
                </c:pt>
                <c:pt idx="12">
                  <c:v>3.1</c:v>
                </c:pt>
                <c:pt idx="13">
                  <c:v>3.7</c:v>
                </c:pt>
                <c:pt idx="14">
                  <c:v>3.1</c:v>
                </c:pt>
                <c:pt idx="15">
                  <c:v>1.8</c:v>
                </c:pt>
                <c:pt idx="16">
                  <c:v>2</c:v>
                </c:pt>
                <c:pt idx="17">
                  <c:v>1.9</c:v>
                </c:pt>
                <c:pt idx="18">
                  <c:v>0.3</c:v>
                </c:pt>
                <c:pt idx="19">
                  <c:v>0.6</c:v>
                </c:pt>
                <c:pt idx="20">
                  <c:v>1.4</c:v>
                </c:pt>
                <c:pt idx="21">
                  <c:v>2.1</c:v>
                </c:pt>
                <c:pt idx="22">
                  <c:v>0.9</c:v>
                </c:pt>
                <c:pt idx="23">
                  <c:v>2</c:v>
                </c:pt>
                <c:pt idx="24">
                  <c:v>1.6</c:v>
                </c:pt>
                <c:pt idx="25">
                  <c:v>2.1</c:v>
                </c:pt>
                <c:pt idx="26">
                  <c:v>1.7</c:v>
                </c:pt>
                <c:pt idx="27">
                  <c:v>2.2999999999999998</c:v>
                </c:pt>
                <c:pt idx="28">
                  <c:v>1.6</c:v>
                </c:pt>
                <c:pt idx="29">
                  <c:v>0.7</c:v>
                </c:pt>
                <c:pt idx="30">
                  <c:v>0.7</c:v>
                </c:pt>
              </c:numCache>
            </c:numRef>
          </c:val>
          <c:extLst>
            <c:ext xmlns:c16="http://schemas.microsoft.com/office/drawing/2014/chart" uri="{C3380CC4-5D6E-409C-BE32-E72D297353CC}">
              <c16:uniqueId val="{00000000-8071-4694-9631-AE340D36EFB3}"/>
            </c:ext>
          </c:extLst>
        </c:ser>
        <c:dLbls>
          <c:showLegendKey val="0"/>
          <c:showVal val="0"/>
          <c:showCatName val="0"/>
          <c:showSerName val="0"/>
          <c:showPercent val="0"/>
          <c:showBubbleSize val="0"/>
        </c:dLbls>
        <c:gapWidth val="150"/>
        <c:axId val="276157920"/>
        <c:axId val="276158312"/>
      </c:barChart>
      <c:lineChart>
        <c:grouping val="standard"/>
        <c:varyColors val="0"/>
        <c:ser>
          <c:idx val="1"/>
          <c:order val="1"/>
          <c:tx>
            <c:strRef>
              <c:f>'Air Cdx Rd'!$I$10</c:f>
              <c:strCache>
                <c:ptCount val="1"/>
                <c:pt idx="0">
                  <c:v>Annual Average
(Insoluble Solids)</c:v>
                </c:pt>
              </c:strCache>
            </c:strRef>
          </c:tx>
          <c:spPr>
            <a:ln>
              <a:solidFill>
                <a:schemeClr val="bg2"/>
              </a:solidFill>
            </a:ln>
          </c:spPr>
          <c:marker>
            <c:symbol val="none"/>
          </c:marker>
          <c:cat>
            <c:numRef>
              <c:f>'Air Cdx Rd'!$B$11:$B$41</c:f>
              <c:numCache>
                <c:formatCode>mmm\-yy</c:formatCode>
                <c:ptCount val="31"/>
                <c:pt idx="0">
                  <c:v>40878</c:v>
                </c:pt>
                <c:pt idx="1">
                  <c:v>40909</c:v>
                </c:pt>
                <c:pt idx="2">
                  <c:v>40940</c:v>
                </c:pt>
                <c:pt idx="3">
                  <c:v>40969</c:v>
                </c:pt>
                <c:pt idx="4">
                  <c:v>41000</c:v>
                </c:pt>
                <c:pt idx="5">
                  <c:v>41030</c:v>
                </c:pt>
                <c:pt idx="6">
                  <c:v>41061</c:v>
                </c:pt>
                <c:pt idx="7">
                  <c:v>41091</c:v>
                </c:pt>
                <c:pt idx="8">
                  <c:v>41122</c:v>
                </c:pt>
                <c:pt idx="9">
                  <c:v>41153</c:v>
                </c:pt>
                <c:pt idx="10">
                  <c:v>41183</c:v>
                </c:pt>
                <c:pt idx="11">
                  <c:v>41214</c:v>
                </c:pt>
                <c:pt idx="12">
                  <c:v>41244</c:v>
                </c:pt>
                <c:pt idx="13">
                  <c:v>41275</c:v>
                </c:pt>
                <c:pt idx="14">
                  <c:v>41306</c:v>
                </c:pt>
                <c:pt idx="15">
                  <c:v>41334</c:v>
                </c:pt>
                <c:pt idx="16">
                  <c:v>41365</c:v>
                </c:pt>
                <c:pt idx="17">
                  <c:v>41395</c:v>
                </c:pt>
                <c:pt idx="18">
                  <c:v>41426</c:v>
                </c:pt>
                <c:pt idx="19">
                  <c:v>41456</c:v>
                </c:pt>
                <c:pt idx="20">
                  <c:v>41487</c:v>
                </c:pt>
                <c:pt idx="21">
                  <c:v>41518</c:v>
                </c:pt>
                <c:pt idx="22">
                  <c:v>41548</c:v>
                </c:pt>
                <c:pt idx="23">
                  <c:v>41579</c:v>
                </c:pt>
                <c:pt idx="24">
                  <c:v>41609</c:v>
                </c:pt>
                <c:pt idx="25">
                  <c:v>41640</c:v>
                </c:pt>
                <c:pt idx="26">
                  <c:v>41671</c:v>
                </c:pt>
                <c:pt idx="27">
                  <c:v>41699</c:v>
                </c:pt>
                <c:pt idx="28">
                  <c:v>41730</c:v>
                </c:pt>
                <c:pt idx="29">
                  <c:v>41760</c:v>
                </c:pt>
                <c:pt idx="30">
                  <c:v>41791</c:v>
                </c:pt>
              </c:numCache>
            </c:numRef>
          </c:cat>
          <c:val>
            <c:numRef>
              <c:f>'Air Cdx Rd'!$I$11:$I$41</c:f>
              <c:numCache>
                <c:formatCode>General</c:formatCode>
                <c:ptCount val="31"/>
                <c:pt idx="0">
                  <c:v>0</c:v>
                </c:pt>
                <c:pt idx="1">
                  <c:v>0</c:v>
                </c:pt>
                <c:pt idx="2">
                  <c:v>0</c:v>
                </c:pt>
                <c:pt idx="3">
                  <c:v>0</c:v>
                </c:pt>
                <c:pt idx="4">
                  <c:v>0</c:v>
                </c:pt>
                <c:pt idx="5">
                  <c:v>0</c:v>
                </c:pt>
                <c:pt idx="6">
                  <c:v>0</c:v>
                </c:pt>
                <c:pt idx="7">
                  <c:v>0</c:v>
                </c:pt>
                <c:pt idx="8">
                  <c:v>0</c:v>
                </c:pt>
                <c:pt idx="9">
                  <c:v>0</c:v>
                </c:pt>
                <c:pt idx="10">
                  <c:v>0</c:v>
                </c:pt>
                <c:pt idx="11" formatCode="0.0">
                  <c:v>2.3249999999999997</c:v>
                </c:pt>
                <c:pt idx="12" formatCode="0.0">
                  <c:v>2.4083333333333332</c:v>
                </c:pt>
                <c:pt idx="13" formatCode="0.0">
                  <c:v>2.458333333333333</c:v>
                </c:pt>
                <c:pt idx="14" formatCode="0.0">
                  <c:v>2.4083333333333337</c:v>
                </c:pt>
                <c:pt idx="15" formatCode="0.0">
                  <c:v>2.2166666666666668</c:v>
                </c:pt>
                <c:pt idx="16" formatCode="0.0">
                  <c:v>2.2000000000000002</c:v>
                </c:pt>
                <c:pt idx="17" formatCode="0.0">
                  <c:v>2.3249999999999997</c:v>
                </c:pt>
                <c:pt idx="18" formatCode="0.0">
                  <c:v>2.2166666666666668</c:v>
                </c:pt>
                <c:pt idx="19" formatCode="0.0">
                  <c:v>1.8583333333333334</c:v>
                </c:pt>
                <c:pt idx="20" formatCode="0.0">
                  <c:v>1.8916666666666666</c:v>
                </c:pt>
                <c:pt idx="21" formatCode="0.0">
                  <c:v>1.9500000000000002</c:v>
                </c:pt>
                <c:pt idx="22" formatCode="0.0">
                  <c:v>1.8833333333333335</c:v>
                </c:pt>
                <c:pt idx="23" formatCode="0.0">
                  <c:v>1.9083333333333334</c:v>
                </c:pt>
                <c:pt idx="24" formatCode="0.0">
                  <c:v>1.7833333333333334</c:v>
                </c:pt>
                <c:pt idx="25" formatCode="0.0">
                  <c:v>1.6500000000000004</c:v>
                </c:pt>
                <c:pt idx="26" formatCode="0.0">
                  <c:v>1.5333333333333332</c:v>
                </c:pt>
                <c:pt idx="27" formatCode="0.0">
                  <c:v>1.575</c:v>
                </c:pt>
                <c:pt idx="28" formatCode="0.0">
                  <c:v>1.5416666666666667</c:v>
                </c:pt>
                <c:pt idx="29" formatCode="0.0">
                  <c:v>1.4416666666666667</c:v>
                </c:pt>
                <c:pt idx="30" formatCode="0.0">
                  <c:v>1.4749999999999999</c:v>
                </c:pt>
              </c:numCache>
            </c:numRef>
          </c:val>
          <c:smooth val="0"/>
          <c:extLst>
            <c:ext xmlns:c16="http://schemas.microsoft.com/office/drawing/2014/chart" uri="{C3380CC4-5D6E-409C-BE32-E72D297353CC}">
              <c16:uniqueId val="{00000001-8071-4694-9631-AE340D36EFB3}"/>
            </c:ext>
          </c:extLst>
        </c:ser>
        <c:ser>
          <c:idx val="2"/>
          <c:order val="2"/>
          <c:tx>
            <c:strRef>
              <c:f>'Air Cdx Rd'!$J$10</c:f>
              <c:strCache>
                <c:ptCount val="1"/>
                <c:pt idx="0">
                  <c:v>Amenity Goal
(Insoluble Solids Annual Average)</c:v>
                </c:pt>
              </c:strCache>
            </c:strRef>
          </c:tx>
          <c:spPr>
            <a:ln>
              <a:solidFill>
                <a:schemeClr val="accent5"/>
              </a:solidFill>
            </a:ln>
          </c:spPr>
          <c:marker>
            <c:symbol val="none"/>
          </c:marker>
          <c:cat>
            <c:numRef>
              <c:f>'Air Cdx Rd'!$B$11:$B$41</c:f>
              <c:numCache>
                <c:formatCode>mmm\-yy</c:formatCode>
                <c:ptCount val="31"/>
                <c:pt idx="0">
                  <c:v>40878</c:v>
                </c:pt>
                <c:pt idx="1">
                  <c:v>40909</c:v>
                </c:pt>
                <c:pt idx="2">
                  <c:v>40940</c:v>
                </c:pt>
                <c:pt idx="3">
                  <c:v>40969</c:v>
                </c:pt>
                <c:pt idx="4">
                  <c:v>41000</c:v>
                </c:pt>
                <c:pt idx="5">
                  <c:v>41030</c:v>
                </c:pt>
                <c:pt idx="6">
                  <c:v>41061</c:v>
                </c:pt>
                <c:pt idx="7">
                  <c:v>41091</c:v>
                </c:pt>
                <c:pt idx="8">
                  <c:v>41122</c:v>
                </c:pt>
                <c:pt idx="9">
                  <c:v>41153</c:v>
                </c:pt>
                <c:pt idx="10">
                  <c:v>41183</c:v>
                </c:pt>
                <c:pt idx="11">
                  <c:v>41214</c:v>
                </c:pt>
                <c:pt idx="12">
                  <c:v>41244</c:v>
                </c:pt>
                <c:pt idx="13">
                  <c:v>41275</c:v>
                </c:pt>
                <c:pt idx="14">
                  <c:v>41306</c:v>
                </c:pt>
                <c:pt idx="15">
                  <c:v>41334</c:v>
                </c:pt>
                <c:pt idx="16">
                  <c:v>41365</c:v>
                </c:pt>
                <c:pt idx="17">
                  <c:v>41395</c:v>
                </c:pt>
                <c:pt idx="18">
                  <c:v>41426</c:v>
                </c:pt>
                <c:pt idx="19">
                  <c:v>41456</c:v>
                </c:pt>
                <c:pt idx="20">
                  <c:v>41487</c:v>
                </c:pt>
                <c:pt idx="21">
                  <c:v>41518</c:v>
                </c:pt>
                <c:pt idx="22">
                  <c:v>41548</c:v>
                </c:pt>
                <c:pt idx="23">
                  <c:v>41579</c:v>
                </c:pt>
                <c:pt idx="24">
                  <c:v>41609</c:v>
                </c:pt>
                <c:pt idx="25">
                  <c:v>41640</c:v>
                </c:pt>
                <c:pt idx="26">
                  <c:v>41671</c:v>
                </c:pt>
                <c:pt idx="27">
                  <c:v>41699</c:v>
                </c:pt>
                <c:pt idx="28">
                  <c:v>41730</c:v>
                </c:pt>
                <c:pt idx="29">
                  <c:v>41760</c:v>
                </c:pt>
                <c:pt idx="30">
                  <c:v>41791</c:v>
                </c:pt>
              </c:numCache>
            </c:numRef>
          </c:cat>
          <c:val>
            <c:numRef>
              <c:f>'Air Cdx Rd'!$J$11:$J$41</c:f>
              <c:numCache>
                <c:formatCode>0</c:formatCode>
                <c:ptCount val="3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numCache>
            </c:numRef>
          </c:val>
          <c:smooth val="0"/>
          <c:extLst>
            <c:ext xmlns:c16="http://schemas.microsoft.com/office/drawing/2014/chart" uri="{C3380CC4-5D6E-409C-BE32-E72D297353CC}">
              <c16:uniqueId val="{00000002-8071-4694-9631-AE340D36EFB3}"/>
            </c:ext>
          </c:extLst>
        </c:ser>
        <c:dLbls>
          <c:showLegendKey val="0"/>
          <c:showVal val="0"/>
          <c:showCatName val="0"/>
          <c:showSerName val="0"/>
          <c:showPercent val="0"/>
          <c:showBubbleSize val="0"/>
        </c:dLbls>
        <c:marker val="1"/>
        <c:smooth val="0"/>
        <c:axId val="276157920"/>
        <c:axId val="276158312"/>
      </c:lineChart>
      <c:catAx>
        <c:axId val="276157920"/>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6158312"/>
        <c:crosses val="autoZero"/>
        <c:auto val="0"/>
        <c:lblAlgn val="ctr"/>
        <c:lblOffset val="100"/>
        <c:noMultiLvlLbl val="0"/>
      </c:catAx>
      <c:valAx>
        <c:axId val="276158312"/>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6157920"/>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Visual Analysis</a:t>
            </a:r>
          </a:p>
        </c:rich>
      </c:tx>
      <c:layout>
        <c:manualLayout>
          <c:xMode val="edge"/>
          <c:yMode val="edge"/>
          <c:x val="1.4344682181068612E-2"/>
          <c:y val="2.0240360926541037E-2"/>
        </c:manualLayout>
      </c:layout>
      <c:overlay val="0"/>
    </c:title>
    <c:autoTitleDeleted val="0"/>
    <c:plotArea>
      <c:layout/>
      <c:barChart>
        <c:barDir val="col"/>
        <c:grouping val="percentStacked"/>
        <c:varyColors val="0"/>
        <c:ser>
          <c:idx val="0"/>
          <c:order val="0"/>
          <c:tx>
            <c:strRef>
              <c:f>'Air Cdx Rd'!$L$10</c:f>
              <c:strCache>
                <c:ptCount val="1"/>
                <c:pt idx="0">
                  <c:v>Dirt
( % )</c:v>
                </c:pt>
              </c:strCache>
            </c:strRef>
          </c:tx>
          <c:spPr>
            <a:solidFill>
              <a:schemeClr val="tx1"/>
            </a:solidFill>
          </c:spPr>
          <c:invertIfNegative val="0"/>
          <c:cat>
            <c:numRef>
              <c:f>'Air Cdx Rd'!$B$11:$B$41</c:f>
              <c:numCache>
                <c:formatCode>mmm\-yy</c:formatCode>
                <c:ptCount val="31"/>
                <c:pt idx="0">
                  <c:v>40878</c:v>
                </c:pt>
                <c:pt idx="1">
                  <c:v>40909</c:v>
                </c:pt>
                <c:pt idx="2">
                  <c:v>40940</c:v>
                </c:pt>
                <c:pt idx="3">
                  <c:v>40969</c:v>
                </c:pt>
                <c:pt idx="4">
                  <c:v>41000</c:v>
                </c:pt>
                <c:pt idx="5">
                  <c:v>41030</c:v>
                </c:pt>
                <c:pt idx="6">
                  <c:v>41061</c:v>
                </c:pt>
                <c:pt idx="7">
                  <c:v>41091</c:v>
                </c:pt>
                <c:pt idx="8">
                  <c:v>41122</c:v>
                </c:pt>
                <c:pt idx="9">
                  <c:v>41153</c:v>
                </c:pt>
                <c:pt idx="10">
                  <c:v>41183</c:v>
                </c:pt>
                <c:pt idx="11">
                  <c:v>41214</c:v>
                </c:pt>
                <c:pt idx="12">
                  <c:v>41244</c:v>
                </c:pt>
                <c:pt idx="13">
                  <c:v>41275</c:v>
                </c:pt>
                <c:pt idx="14">
                  <c:v>41306</c:v>
                </c:pt>
                <c:pt idx="15">
                  <c:v>41334</c:v>
                </c:pt>
                <c:pt idx="16">
                  <c:v>41365</c:v>
                </c:pt>
                <c:pt idx="17">
                  <c:v>41395</c:v>
                </c:pt>
                <c:pt idx="18">
                  <c:v>41426</c:v>
                </c:pt>
                <c:pt idx="19">
                  <c:v>41456</c:v>
                </c:pt>
                <c:pt idx="20">
                  <c:v>41487</c:v>
                </c:pt>
                <c:pt idx="21">
                  <c:v>41518</c:v>
                </c:pt>
                <c:pt idx="22">
                  <c:v>41548</c:v>
                </c:pt>
                <c:pt idx="23">
                  <c:v>41579</c:v>
                </c:pt>
                <c:pt idx="24">
                  <c:v>41609</c:v>
                </c:pt>
                <c:pt idx="25">
                  <c:v>41640</c:v>
                </c:pt>
                <c:pt idx="26">
                  <c:v>41671</c:v>
                </c:pt>
                <c:pt idx="27">
                  <c:v>41699</c:v>
                </c:pt>
                <c:pt idx="28">
                  <c:v>41730</c:v>
                </c:pt>
                <c:pt idx="29">
                  <c:v>41760</c:v>
                </c:pt>
                <c:pt idx="30">
                  <c:v>41791</c:v>
                </c:pt>
              </c:numCache>
            </c:numRef>
          </c:cat>
          <c:val>
            <c:numRef>
              <c:f>'Air Cdx Rd'!$L$11:$L$41</c:f>
              <c:numCache>
                <c:formatCode>General</c:formatCode>
                <c:ptCount val="31"/>
                <c:pt idx="0">
                  <c:v>20</c:v>
                </c:pt>
                <c:pt idx="1">
                  <c:v>10</c:v>
                </c:pt>
                <c:pt idx="2">
                  <c:v>50</c:v>
                </c:pt>
                <c:pt idx="3">
                  <c:v>15</c:v>
                </c:pt>
                <c:pt idx="4">
                  <c:v>35</c:v>
                </c:pt>
                <c:pt idx="5">
                  <c:v>30</c:v>
                </c:pt>
                <c:pt idx="6">
                  <c:v>30</c:v>
                </c:pt>
                <c:pt idx="7">
                  <c:v>30</c:v>
                </c:pt>
                <c:pt idx="8">
                  <c:v>35</c:v>
                </c:pt>
                <c:pt idx="9">
                  <c:v>20</c:v>
                </c:pt>
                <c:pt idx="10">
                  <c:v>50</c:v>
                </c:pt>
                <c:pt idx="11">
                  <c:v>20</c:v>
                </c:pt>
                <c:pt idx="12">
                  <c:v>15</c:v>
                </c:pt>
                <c:pt idx="13">
                  <c:v>30</c:v>
                </c:pt>
                <c:pt idx="14">
                  <c:v>15</c:v>
                </c:pt>
                <c:pt idx="15">
                  <c:v>20</c:v>
                </c:pt>
                <c:pt idx="16">
                  <c:v>25</c:v>
                </c:pt>
                <c:pt idx="17">
                  <c:v>10</c:v>
                </c:pt>
                <c:pt idx="18">
                  <c:v>60</c:v>
                </c:pt>
                <c:pt idx="19">
                  <c:v>50</c:v>
                </c:pt>
                <c:pt idx="20">
                  <c:v>30</c:v>
                </c:pt>
                <c:pt idx="21">
                  <c:v>30</c:v>
                </c:pt>
                <c:pt idx="22">
                  <c:v>30</c:v>
                </c:pt>
                <c:pt idx="23">
                  <c:v>665</c:v>
                </c:pt>
                <c:pt idx="24">
                  <c:v>25</c:v>
                </c:pt>
                <c:pt idx="25">
                  <c:v>30</c:v>
                </c:pt>
                <c:pt idx="26">
                  <c:v>50</c:v>
                </c:pt>
                <c:pt idx="27">
                  <c:v>10</c:v>
                </c:pt>
                <c:pt idx="28">
                  <c:v>70</c:v>
                </c:pt>
                <c:pt idx="29">
                  <c:v>80</c:v>
                </c:pt>
                <c:pt idx="30">
                  <c:v>50</c:v>
                </c:pt>
              </c:numCache>
            </c:numRef>
          </c:val>
          <c:extLst>
            <c:ext xmlns:c16="http://schemas.microsoft.com/office/drawing/2014/chart" uri="{C3380CC4-5D6E-409C-BE32-E72D297353CC}">
              <c16:uniqueId val="{00000000-5A2C-4B4D-A518-1EAAFEAA425D}"/>
            </c:ext>
          </c:extLst>
        </c:ser>
        <c:ser>
          <c:idx val="1"/>
          <c:order val="1"/>
          <c:tx>
            <c:strRef>
              <c:f>'Air Cdx Rd'!$M$10</c:f>
              <c:strCache>
                <c:ptCount val="1"/>
                <c:pt idx="0">
                  <c:v>Coal
( % )</c:v>
                </c:pt>
              </c:strCache>
            </c:strRef>
          </c:tx>
          <c:spPr>
            <a:solidFill>
              <a:schemeClr val="accent3"/>
            </a:solidFill>
          </c:spPr>
          <c:invertIfNegative val="0"/>
          <c:cat>
            <c:numRef>
              <c:f>'Air Cdx Rd'!$B$11:$B$41</c:f>
              <c:numCache>
                <c:formatCode>mmm\-yy</c:formatCode>
                <c:ptCount val="31"/>
                <c:pt idx="0">
                  <c:v>40878</c:v>
                </c:pt>
                <c:pt idx="1">
                  <c:v>40909</c:v>
                </c:pt>
                <c:pt idx="2">
                  <c:v>40940</c:v>
                </c:pt>
                <c:pt idx="3">
                  <c:v>40969</c:v>
                </c:pt>
                <c:pt idx="4">
                  <c:v>41000</c:v>
                </c:pt>
                <c:pt idx="5">
                  <c:v>41030</c:v>
                </c:pt>
                <c:pt idx="6">
                  <c:v>41061</c:v>
                </c:pt>
                <c:pt idx="7">
                  <c:v>41091</c:v>
                </c:pt>
                <c:pt idx="8">
                  <c:v>41122</c:v>
                </c:pt>
                <c:pt idx="9">
                  <c:v>41153</c:v>
                </c:pt>
                <c:pt idx="10">
                  <c:v>41183</c:v>
                </c:pt>
                <c:pt idx="11">
                  <c:v>41214</c:v>
                </c:pt>
                <c:pt idx="12">
                  <c:v>41244</c:v>
                </c:pt>
                <c:pt idx="13">
                  <c:v>41275</c:v>
                </c:pt>
                <c:pt idx="14">
                  <c:v>41306</c:v>
                </c:pt>
                <c:pt idx="15">
                  <c:v>41334</c:v>
                </c:pt>
                <c:pt idx="16">
                  <c:v>41365</c:v>
                </c:pt>
                <c:pt idx="17">
                  <c:v>41395</c:v>
                </c:pt>
                <c:pt idx="18">
                  <c:v>41426</c:v>
                </c:pt>
                <c:pt idx="19">
                  <c:v>41456</c:v>
                </c:pt>
                <c:pt idx="20">
                  <c:v>41487</c:v>
                </c:pt>
                <c:pt idx="21">
                  <c:v>41518</c:v>
                </c:pt>
                <c:pt idx="22">
                  <c:v>41548</c:v>
                </c:pt>
                <c:pt idx="23">
                  <c:v>41579</c:v>
                </c:pt>
                <c:pt idx="24">
                  <c:v>41609</c:v>
                </c:pt>
                <c:pt idx="25">
                  <c:v>41640</c:v>
                </c:pt>
                <c:pt idx="26">
                  <c:v>41671</c:v>
                </c:pt>
                <c:pt idx="27">
                  <c:v>41699</c:v>
                </c:pt>
                <c:pt idx="28">
                  <c:v>41730</c:v>
                </c:pt>
                <c:pt idx="29">
                  <c:v>41760</c:v>
                </c:pt>
                <c:pt idx="30">
                  <c:v>41791</c:v>
                </c:pt>
              </c:numCache>
            </c:numRef>
          </c:cat>
          <c:val>
            <c:numRef>
              <c:f>'Air Cdx Rd'!$M$11:$M$41</c:f>
              <c:numCache>
                <c:formatCode>General</c:formatCode>
                <c:ptCount val="31"/>
                <c:pt idx="0">
                  <c:v>5</c:v>
                </c:pt>
                <c:pt idx="1">
                  <c:v>10</c:v>
                </c:pt>
                <c:pt idx="2">
                  <c:v>5</c:v>
                </c:pt>
                <c:pt idx="3">
                  <c:v>15</c:v>
                </c:pt>
                <c:pt idx="4">
                  <c:v>20</c:v>
                </c:pt>
                <c:pt idx="5">
                  <c:v>30</c:v>
                </c:pt>
                <c:pt idx="6">
                  <c:v>30</c:v>
                </c:pt>
                <c:pt idx="7">
                  <c:v>10</c:v>
                </c:pt>
                <c:pt idx="8">
                  <c:v>10</c:v>
                </c:pt>
                <c:pt idx="9">
                  <c:v>1</c:v>
                </c:pt>
                <c:pt idx="10">
                  <c:v>10</c:v>
                </c:pt>
                <c:pt idx="11">
                  <c:v>5</c:v>
                </c:pt>
                <c:pt idx="12">
                  <c:v>15</c:v>
                </c:pt>
                <c:pt idx="13">
                  <c:v>15</c:v>
                </c:pt>
                <c:pt idx="14">
                  <c:v>10</c:v>
                </c:pt>
                <c:pt idx="15">
                  <c:v>10</c:v>
                </c:pt>
                <c:pt idx="16">
                  <c:v>15</c:v>
                </c:pt>
                <c:pt idx="17">
                  <c:v>10</c:v>
                </c:pt>
                <c:pt idx="18">
                  <c:v>5</c:v>
                </c:pt>
                <c:pt idx="19">
                  <c:v>20</c:v>
                </c:pt>
                <c:pt idx="20">
                  <c:v>25</c:v>
                </c:pt>
                <c:pt idx="21">
                  <c:v>10</c:v>
                </c:pt>
                <c:pt idx="22">
                  <c:v>20</c:v>
                </c:pt>
                <c:pt idx="23">
                  <c:v>5</c:v>
                </c:pt>
                <c:pt idx="24">
                  <c:v>10</c:v>
                </c:pt>
                <c:pt idx="25">
                  <c:v>5</c:v>
                </c:pt>
                <c:pt idx="26">
                  <c:v>5</c:v>
                </c:pt>
                <c:pt idx="27">
                  <c:v>25</c:v>
                </c:pt>
                <c:pt idx="28">
                  <c:v>10</c:v>
                </c:pt>
                <c:pt idx="29">
                  <c:v>5</c:v>
                </c:pt>
                <c:pt idx="30">
                  <c:v>5</c:v>
                </c:pt>
              </c:numCache>
            </c:numRef>
          </c:val>
          <c:extLst>
            <c:ext xmlns:c16="http://schemas.microsoft.com/office/drawing/2014/chart" uri="{C3380CC4-5D6E-409C-BE32-E72D297353CC}">
              <c16:uniqueId val="{00000001-5A2C-4B4D-A518-1EAAFEAA425D}"/>
            </c:ext>
          </c:extLst>
        </c:ser>
        <c:ser>
          <c:idx val="2"/>
          <c:order val="2"/>
          <c:tx>
            <c:strRef>
              <c:f>'Air Cdx Rd'!$N$10</c:f>
              <c:strCache>
                <c:ptCount val="1"/>
                <c:pt idx="0">
                  <c:v>Fibrous Material
Polysaccharide Slime
( % )</c:v>
                </c:pt>
              </c:strCache>
            </c:strRef>
          </c:tx>
          <c:spPr>
            <a:solidFill>
              <a:schemeClr val="accent4"/>
            </a:solidFill>
          </c:spPr>
          <c:invertIfNegative val="0"/>
          <c:cat>
            <c:numRef>
              <c:f>'Air Cdx Rd'!$B$11:$B$41</c:f>
              <c:numCache>
                <c:formatCode>mmm\-yy</c:formatCode>
                <c:ptCount val="31"/>
                <c:pt idx="0">
                  <c:v>40878</c:v>
                </c:pt>
                <c:pt idx="1">
                  <c:v>40909</c:v>
                </c:pt>
                <c:pt idx="2">
                  <c:v>40940</c:v>
                </c:pt>
                <c:pt idx="3">
                  <c:v>40969</c:v>
                </c:pt>
                <c:pt idx="4">
                  <c:v>41000</c:v>
                </c:pt>
                <c:pt idx="5">
                  <c:v>41030</c:v>
                </c:pt>
                <c:pt idx="6">
                  <c:v>41061</c:v>
                </c:pt>
                <c:pt idx="7">
                  <c:v>41091</c:v>
                </c:pt>
                <c:pt idx="8">
                  <c:v>41122</c:v>
                </c:pt>
                <c:pt idx="9">
                  <c:v>41153</c:v>
                </c:pt>
                <c:pt idx="10">
                  <c:v>41183</c:v>
                </c:pt>
                <c:pt idx="11">
                  <c:v>41214</c:v>
                </c:pt>
                <c:pt idx="12">
                  <c:v>41244</c:v>
                </c:pt>
                <c:pt idx="13">
                  <c:v>41275</c:v>
                </c:pt>
                <c:pt idx="14">
                  <c:v>41306</c:v>
                </c:pt>
                <c:pt idx="15">
                  <c:v>41334</c:v>
                </c:pt>
                <c:pt idx="16">
                  <c:v>41365</c:v>
                </c:pt>
                <c:pt idx="17">
                  <c:v>41395</c:v>
                </c:pt>
                <c:pt idx="18">
                  <c:v>41426</c:v>
                </c:pt>
                <c:pt idx="19">
                  <c:v>41456</c:v>
                </c:pt>
                <c:pt idx="20">
                  <c:v>41487</c:v>
                </c:pt>
                <c:pt idx="21">
                  <c:v>41518</c:v>
                </c:pt>
                <c:pt idx="22">
                  <c:v>41548</c:v>
                </c:pt>
                <c:pt idx="23">
                  <c:v>41579</c:v>
                </c:pt>
                <c:pt idx="24">
                  <c:v>41609</c:v>
                </c:pt>
                <c:pt idx="25">
                  <c:v>41640</c:v>
                </c:pt>
                <c:pt idx="26">
                  <c:v>41671</c:v>
                </c:pt>
                <c:pt idx="27">
                  <c:v>41699</c:v>
                </c:pt>
                <c:pt idx="28">
                  <c:v>41730</c:v>
                </c:pt>
                <c:pt idx="29">
                  <c:v>41760</c:v>
                </c:pt>
                <c:pt idx="30">
                  <c:v>41791</c:v>
                </c:pt>
              </c:numCache>
            </c:numRef>
          </c:cat>
          <c:val>
            <c:numRef>
              <c:f>'Air Cdx Rd'!$N$11:$N$41</c:f>
              <c:numCache>
                <c:formatCode>General</c:formatCode>
                <c:ptCount val="31"/>
                <c:pt idx="0">
                  <c:v>0</c:v>
                </c:pt>
                <c:pt idx="1">
                  <c:v>0</c:v>
                </c:pt>
                <c:pt idx="2">
                  <c:v>0</c:v>
                </c:pt>
                <c:pt idx="3">
                  <c:v>0</c:v>
                </c:pt>
                <c:pt idx="4">
                  <c:v>0</c:v>
                </c:pt>
                <c:pt idx="5">
                  <c:v>0</c:v>
                </c:pt>
                <c:pt idx="6">
                  <c:v>0</c:v>
                </c:pt>
                <c:pt idx="7">
                  <c:v>20</c:v>
                </c:pt>
                <c:pt idx="8">
                  <c:v>30</c:v>
                </c:pt>
                <c:pt idx="9">
                  <c:v>0</c:v>
                </c:pt>
                <c:pt idx="10">
                  <c:v>10</c:v>
                </c:pt>
                <c:pt idx="11">
                  <c:v>30</c:v>
                </c:pt>
                <c:pt idx="12">
                  <c:v>30</c:v>
                </c:pt>
                <c:pt idx="13">
                  <c:v>0</c:v>
                </c:pt>
                <c:pt idx="14">
                  <c:v>25</c:v>
                </c:pt>
                <c:pt idx="15">
                  <c:v>30</c:v>
                </c:pt>
                <c:pt idx="16">
                  <c:v>15</c:v>
                </c:pt>
                <c:pt idx="17">
                  <c:v>20</c:v>
                </c:pt>
                <c:pt idx="18">
                  <c:v>5</c:v>
                </c:pt>
                <c:pt idx="19">
                  <c:v>0</c:v>
                </c:pt>
                <c:pt idx="20">
                  <c:v>0</c:v>
                </c:pt>
                <c:pt idx="21">
                  <c:v>10</c:v>
                </c:pt>
                <c:pt idx="22">
                  <c:v>0</c:v>
                </c:pt>
                <c:pt idx="23">
                  <c:v>10</c:v>
                </c:pt>
                <c:pt idx="24">
                  <c:v>45</c:v>
                </c:pt>
                <c:pt idx="25">
                  <c:v>35</c:v>
                </c:pt>
                <c:pt idx="26">
                  <c:v>20</c:v>
                </c:pt>
                <c:pt idx="27">
                  <c:v>20</c:v>
                </c:pt>
                <c:pt idx="28">
                  <c:v>0</c:v>
                </c:pt>
                <c:pt idx="29">
                  <c:v>5</c:v>
                </c:pt>
                <c:pt idx="30">
                  <c:v>0</c:v>
                </c:pt>
              </c:numCache>
            </c:numRef>
          </c:val>
          <c:extLst>
            <c:ext xmlns:c16="http://schemas.microsoft.com/office/drawing/2014/chart" uri="{C3380CC4-5D6E-409C-BE32-E72D297353CC}">
              <c16:uniqueId val="{00000002-5A2C-4B4D-A518-1EAAFEAA425D}"/>
            </c:ext>
          </c:extLst>
        </c:ser>
        <c:ser>
          <c:idx val="3"/>
          <c:order val="3"/>
          <c:tx>
            <c:strRef>
              <c:f>'Air Cdx Rd'!$O$10</c:f>
              <c:strCache>
                <c:ptCount val="1"/>
                <c:pt idx="0">
                  <c:v>Metallic
( % )</c:v>
                </c:pt>
              </c:strCache>
            </c:strRef>
          </c:tx>
          <c:spPr>
            <a:solidFill>
              <a:srgbClr val="7F9C90"/>
            </a:solidFill>
          </c:spPr>
          <c:invertIfNegative val="0"/>
          <c:cat>
            <c:numRef>
              <c:f>'Air Cdx Rd'!$B$11:$B$41</c:f>
              <c:numCache>
                <c:formatCode>mmm\-yy</c:formatCode>
                <c:ptCount val="31"/>
                <c:pt idx="0">
                  <c:v>40878</c:v>
                </c:pt>
                <c:pt idx="1">
                  <c:v>40909</c:v>
                </c:pt>
                <c:pt idx="2">
                  <c:v>40940</c:v>
                </c:pt>
                <c:pt idx="3">
                  <c:v>40969</c:v>
                </c:pt>
                <c:pt idx="4">
                  <c:v>41000</c:v>
                </c:pt>
                <c:pt idx="5">
                  <c:v>41030</c:v>
                </c:pt>
                <c:pt idx="6">
                  <c:v>41061</c:v>
                </c:pt>
                <c:pt idx="7">
                  <c:v>41091</c:v>
                </c:pt>
                <c:pt idx="8">
                  <c:v>41122</c:v>
                </c:pt>
                <c:pt idx="9">
                  <c:v>41153</c:v>
                </c:pt>
                <c:pt idx="10">
                  <c:v>41183</c:v>
                </c:pt>
                <c:pt idx="11">
                  <c:v>41214</c:v>
                </c:pt>
                <c:pt idx="12">
                  <c:v>41244</c:v>
                </c:pt>
                <c:pt idx="13">
                  <c:v>41275</c:v>
                </c:pt>
                <c:pt idx="14">
                  <c:v>41306</c:v>
                </c:pt>
                <c:pt idx="15">
                  <c:v>41334</c:v>
                </c:pt>
                <c:pt idx="16">
                  <c:v>41365</c:v>
                </c:pt>
                <c:pt idx="17">
                  <c:v>41395</c:v>
                </c:pt>
                <c:pt idx="18">
                  <c:v>41426</c:v>
                </c:pt>
                <c:pt idx="19">
                  <c:v>41456</c:v>
                </c:pt>
                <c:pt idx="20">
                  <c:v>41487</c:v>
                </c:pt>
                <c:pt idx="21">
                  <c:v>41518</c:v>
                </c:pt>
                <c:pt idx="22">
                  <c:v>41548</c:v>
                </c:pt>
                <c:pt idx="23">
                  <c:v>41579</c:v>
                </c:pt>
                <c:pt idx="24">
                  <c:v>41609</c:v>
                </c:pt>
                <c:pt idx="25">
                  <c:v>41640</c:v>
                </c:pt>
                <c:pt idx="26">
                  <c:v>41671</c:v>
                </c:pt>
                <c:pt idx="27">
                  <c:v>41699</c:v>
                </c:pt>
                <c:pt idx="28">
                  <c:v>41730</c:v>
                </c:pt>
                <c:pt idx="29">
                  <c:v>41760</c:v>
                </c:pt>
                <c:pt idx="30">
                  <c:v>41791</c:v>
                </c:pt>
              </c:numCache>
            </c:numRef>
          </c:cat>
          <c:val>
            <c:numRef>
              <c:f>'Air Cdx Rd'!$O$11:$O$41</c:f>
              <c:numCache>
                <c:formatCode>General</c:formatCode>
                <c:ptCount val="31"/>
                <c:pt idx="0">
                  <c:v>0</c:v>
                </c:pt>
                <c:pt idx="1">
                  <c:v>0</c:v>
                </c:pt>
                <c:pt idx="2">
                  <c:v>0</c:v>
                </c:pt>
                <c:pt idx="3">
                  <c:v>0</c:v>
                </c:pt>
                <c:pt idx="4">
                  <c:v>0</c:v>
                </c:pt>
                <c:pt idx="5">
                  <c:v>0</c:v>
                </c:pt>
                <c:pt idx="6">
                  <c:v>0</c:v>
                </c:pt>
                <c:pt idx="7">
                  <c:v>0</c:v>
                </c:pt>
                <c:pt idx="8">
                  <c:v>5</c:v>
                </c:pt>
                <c:pt idx="9">
                  <c:v>0</c:v>
                </c:pt>
                <c:pt idx="10">
                  <c:v>0</c:v>
                </c:pt>
                <c:pt idx="11">
                  <c:v>0</c:v>
                </c:pt>
                <c:pt idx="12">
                  <c:v>0</c:v>
                </c:pt>
                <c:pt idx="13">
                  <c:v>0</c:v>
                </c:pt>
                <c:pt idx="14">
                  <c:v>0</c:v>
                </c:pt>
                <c:pt idx="15">
                  <c:v>0</c:v>
                </c:pt>
                <c:pt idx="16">
                  <c:v>0</c:v>
                </c:pt>
                <c:pt idx="17">
                  <c:v>20</c:v>
                </c:pt>
                <c:pt idx="18">
                  <c:v>5</c:v>
                </c:pt>
                <c:pt idx="19">
                  <c:v>0</c:v>
                </c:pt>
                <c:pt idx="20">
                  <c:v>5</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5A2C-4B4D-A518-1EAAFEAA425D}"/>
            </c:ext>
          </c:extLst>
        </c:ser>
        <c:ser>
          <c:idx val="4"/>
          <c:order val="4"/>
          <c:tx>
            <c:strRef>
              <c:f>'Air Cdx Rd'!$P$10</c:f>
              <c:strCache>
                <c:ptCount val="1"/>
                <c:pt idx="0">
                  <c:v>Foam/Rubber
( % )</c:v>
                </c:pt>
              </c:strCache>
            </c:strRef>
          </c:tx>
          <c:invertIfNegative val="0"/>
          <c:cat>
            <c:numRef>
              <c:f>'Air Cdx Rd'!$B$11:$B$41</c:f>
              <c:numCache>
                <c:formatCode>mmm\-yy</c:formatCode>
                <c:ptCount val="31"/>
                <c:pt idx="0">
                  <c:v>40878</c:v>
                </c:pt>
                <c:pt idx="1">
                  <c:v>40909</c:v>
                </c:pt>
                <c:pt idx="2">
                  <c:v>40940</c:v>
                </c:pt>
                <c:pt idx="3">
                  <c:v>40969</c:v>
                </c:pt>
                <c:pt idx="4">
                  <c:v>41000</c:v>
                </c:pt>
                <c:pt idx="5">
                  <c:v>41030</c:v>
                </c:pt>
                <c:pt idx="6">
                  <c:v>41061</c:v>
                </c:pt>
                <c:pt idx="7">
                  <c:v>41091</c:v>
                </c:pt>
                <c:pt idx="8">
                  <c:v>41122</c:v>
                </c:pt>
                <c:pt idx="9">
                  <c:v>41153</c:v>
                </c:pt>
                <c:pt idx="10">
                  <c:v>41183</c:v>
                </c:pt>
                <c:pt idx="11">
                  <c:v>41214</c:v>
                </c:pt>
                <c:pt idx="12">
                  <c:v>41244</c:v>
                </c:pt>
                <c:pt idx="13">
                  <c:v>41275</c:v>
                </c:pt>
                <c:pt idx="14">
                  <c:v>41306</c:v>
                </c:pt>
                <c:pt idx="15">
                  <c:v>41334</c:v>
                </c:pt>
                <c:pt idx="16">
                  <c:v>41365</c:v>
                </c:pt>
                <c:pt idx="17">
                  <c:v>41395</c:v>
                </c:pt>
                <c:pt idx="18">
                  <c:v>41426</c:v>
                </c:pt>
                <c:pt idx="19">
                  <c:v>41456</c:v>
                </c:pt>
                <c:pt idx="20">
                  <c:v>41487</c:v>
                </c:pt>
                <c:pt idx="21">
                  <c:v>41518</c:v>
                </c:pt>
                <c:pt idx="22">
                  <c:v>41548</c:v>
                </c:pt>
                <c:pt idx="23">
                  <c:v>41579</c:v>
                </c:pt>
                <c:pt idx="24">
                  <c:v>41609</c:v>
                </c:pt>
                <c:pt idx="25">
                  <c:v>41640</c:v>
                </c:pt>
                <c:pt idx="26">
                  <c:v>41671</c:v>
                </c:pt>
                <c:pt idx="27">
                  <c:v>41699</c:v>
                </c:pt>
                <c:pt idx="28">
                  <c:v>41730</c:v>
                </c:pt>
                <c:pt idx="29">
                  <c:v>41760</c:v>
                </c:pt>
                <c:pt idx="30">
                  <c:v>41791</c:v>
                </c:pt>
              </c:numCache>
            </c:numRef>
          </c:cat>
          <c:val>
            <c:numRef>
              <c:f>'Air Cdx Rd'!$P$11:$P$41</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5A2C-4B4D-A518-1EAAFEAA425D}"/>
            </c:ext>
          </c:extLst>
        </c:ser>
        <c:ser>
          <c:idx val="5"/>
          <c:order val="5"/>
          <c:tx>
            <c:strRef>
              <c:f>'Air Cdx Rd'!$Q$10</c:f>
              <c:strCache>
                <c:ptCount val="1"/>
                <c:pt idx="0">
                  <c:v>Insect
( % )</c:v>
                </c:pt>
              </c:strCache>
            </c:strRef>
          </c:tx>
          <c:spPr>
            <a:solidFill>
              <a:schemeClr val="accent2"/>
            </a:solidFill>
          </c:spPr>
          <c:invertIfNegative val="0"/>
          <c:cat>
            <c:numRef>
              <c:f>'Air Cdx Rd'!$B$11:$B$41</c:f>
              <c:numCache>
                <c:formatCode>mmm\-yy</c:formatCode>
                <c:ptCount val="31"/>
                <c:pt idx="0">
                  <c:v>40878</c:v>
                </c:pt>
                <c:pt idx="1">
                  <c:v>40909</c:v>
                </c:pt>
                <c:pt idx="2">
                  <c:v>40940</c:v>
                </c:pt>
                <c:pt idx="3">
                  <c:v>40969</c:v>
                </c:pt>
                <c:pt idx="4">
                  <c:v>41000</c:v>
                </c:pt>
                <c:pt idx="5">
                  <c:v>41030</c:v>
                </c:pt>
                <c:pt idx="6">
                  <c:v>41061</c:v>
                </c:pt>
                <c:pt idx="7">
                  <c:v>41091</c:v>
                </c:pt>
                <c:pt idx="8">
                  <c:v>41122</c:v>
                </c:pt>
                <c:pt idx="9">
                  <c:v>41153</c:v>
                </c:pt>
                <c:pt idx="10">
                  <c:v>41183</c:v>
                </c:pt>
                <c:pt idx="11">
                  <c:v>41214</c:v>
                </c:pt>
                <c:pt idx="12">
                  <c:v>41244</c:v>
                </c:pt>
                <c:pt idx="13">
                  <c:v>41275</c:v>
                </c:pt>
                <c:pt idx="14">
                  <c:v>41306</c:v>
                </c:pt>
                <c:pt idx="15">
                  <c:v>41334</c:v>
                </c:pt>
                <c:pt idx="16">
                  <c:v>41365</c:v>
                </c:pt>
                <c:pt idx="17">
                  <c:v>41395</c:v>
                </c:pt>
                <c:pt idx="18">
                  <c:v>41426</c:v>
                </c:pt>
                <c:pt idx="19">
                  <c:v>41456</c:v>
                </c:pt>
                <c:pt idx="20">
                  <c:v>41487</c:v>
                </c:pt>
                <c:pt idx="21">
                  <c:v>41518</c:v>
                </c:pt>
                <c:pt idx="22">
                  <c:v>41548</c:v>
                </c:pt>
                <c:pt idx="23">
                  <c:v>41579</c:v>
                </c:pt>
                <c:pt idx="24">
                  <c:v>41609</c:v>
                </c:pt>
                <c:pt idx="25">
                  <c:v>41640</c:v>
                </c:pt>
                <c:pt idx="26">
                  <c:v>41671</c:v>
                </c:pt>
                <c:pt idx="27">
                  <c:v>41699</c:v>
                </c:pt>
                <c:pt idx="28">
                  <c:v>41730</c:v>
                </c:pt>
                <c:pt idx="29">
                  <c:v>41760</c:v>
                </c:pt>
                <c:pt idx="30">
                  <c:v>41791</c:v>
                </c:pt>
              </c:numCache>
            </c:numRef>
          </c:cat>
          <c:val>
            <c:numRef>
              <c:f>'Air Cdx Rd'!$Q$11:$Q$41</c:f>
              <c:numCache>
                <c:formatCode>General</c:formatCode>
                <c:ptCount val="31"/>
                <c:pt idx="0">
                  <c:v>50</c:v>
                </c:pt>
                <c:pt idx="1">
                  <c:v>30</c:v>
                </c:pt>
                <c:pt idx="2">
                  <c:v>20</c:v>
                </c:pt>
                <c:pt idx="3">
                  <c:v>10</c:v>
                </c:pt>
                <c:pt idx="4">
                  <c:v>10</c:v>
                </c:pt>
                <c:pt idx="5">
                  <c:v>10</c:v>
                </c:pt>
                <c:pt idx="6">
                  <c:v>10</c:v>
                </c:pt>
                <c:pt idx="7">
                  <c:v>20</c:v>
                </c:pt>
                <c:pt idx="8">
                  <c:v>10</c:v>
                </c:pt>
                <c:pt idx="9">
                  <c:v>10</c:v>
                </c:pt>
                <c:pt idx="10">
                  <c:v>15</c:v>
                </c:pt>
                <c:pt idx="11">
                  <c:v>25</c:v>
                </c:pt>
                <c:pt idx="12">
                  <c:v>20</c:v>
                </c:pt>
                <c:pt idx="13">
                  <c:v>30</c:v>
                </c:pt>
                <c:pt idx="14">
                  <c:v>25</c:v>
                </c:pt>
                <c:pt idx="15">
                  <c:v>30</c:v>
                </c:pt>
                <c:pt idx="16">
                  <c:v>15</c:v>
                </c:pt>
                <c:pt idx="17">
                  <c:v>20</c:v>
                </c:pt>
                <c:pt idx="18">
                  <c:v>10</c:v>
                </c:pt>
                <c:pt idx="19">
                  <c:v>1</c:v>
                </c:pt>
                <c:pt idx="20">
                  <c:v>1</c:v>
                </c:pt>
                <c:pt idx="21">
                  <c:v>35</c:v>
                </c:pt>
                <c:pt idx="22">
                  <c:v>10</c:v>
                </c:pt>
                <c:pt idx="23">
                  <c:v>5</c:v>
                </c:pt>
                <c:pt idx="24">
                  <c:v>5</c:v>
                </c:pt>
                <c:pt idx="25">
                  <c:v>1</c:v>
                </c:pt>
                <c:pt idx="26">
                  <c:v>15</c:v>
                </c:pt>
                <c:pt idx="27">
                  <c:v>35</c:v>
                </c:pt>
                <c:pt idx="28">
                  <c:v>20</c:v>
                </c:pt>
                <c:pt idx="29">
                  <c:v>5</c:v>
                </c:pt>
                <c:pt idx="30">
                  <c:v>20</c:v>
                </c:pt>
              </c:numCache>
            </c:numRef>
          </c:val>
          <c:extLst>
            <c:ext xmlns:c16="http://schemas.microsoft.com/office/drawing/2014/chart" uri="{C3380CC4-5D6E-409C-BE32-E72D297353CC}">
              <c16:uniqueId val="{00000005-5A2C-4B4D-A518-1EAAFEAA425D}"/>
            </c:ext>
          </c:extLst>
        </c:ser>
        <c:ser>
          <c:idx val="6"/>
          <c:order val="6"/>
          <c:tx>
            <c:strRef>
              <c:f>'Air Cdx Rd'!$R$10</c:f>
              <c:strCache>
                <c:ptCount val="1"/>
                <c:pt idx="0">
                  <c:v>Vegetation
( % )</c:v>
                </c:pt>
              </c:strCache>
            </c:strRef>
          </c:tx>
          <c:spPr>
            <a:solidFill>
              <a:schemeClr val="bg2"/>
            </a:solidFill>
          </c:spPr>
          <c:invertIfNegative val="0"/>
          <c:cat>
            <c:numRef>
              <c:f>'Air Cdx Rd'!$B$11:$B$41</c:f>
              <c:numCache>
                <c:formatCode>mmm\-yy</c:formatCode>
                <c:ptCount val="31"/>
                <c:pt idx="0">
                  <c:v>40878</c:v>
                </c:pt>
                <c:pt idx="1">
                  <c:v>40909</c:v>
                </c:pt>
                <c:pt idx="2">
                  <c:v>40940</c:v>
                </c:pt>
                <c:pt idx="3">
                  <c:v>40969</c:v>
                </c:pt>
                <c:pt idx="4">
                  <c:v>41000</c:v>
                </c:pt>
                <c:pt idx="5">
                  <c:v>41030</c:v>
                </c:pt>
                <c:pt idx="6">
                  <c:v>41061</c:v>
                </c:pt>
                <c:pt idx="7">
                  <c:v>41091</c:v>
                </c:pt>
                <c:pt idx="8">
                  <c:v>41122</c:v>
                </c:pt>
                <c:pt idx="9">
                  <c:v>41153</c:v>
                </c:pt>
                <c:pt idx="10">
                  <c:v>41183</c:v>
                </c:pt>
                <c:pt idx="11">
                  <c:v>41214</c:v>
                </c:pt>
                <c:pt idx="12">
                  <c:v>41244</c:v>
                </c:pt>
                <c:pt idx="13">
                  <c:v>41275</c:v>
                </c:pt>
                <c:pt idx="14">
                  <c:v>41306</c:v>
                </c:pt>
                <c:pt idx="15">
                  <c:v>41334</c:v>
                </c:pt>
                <c:pt idx="16">
                  <c:v>41365</c:v>
                </c:pt>
                <c:pt idx="17">
                  <c:v>41395</c:v>
                </c:pt>
                <c:pt idx="18">
                  <c:v>41426</c:v>
                </c:pt>
                <c:pt idx="19">
                  <c:v>41456</c:v>
                </c:pt>
                <c:pt idx="20">
                  <c:v>41487</c:v>
                </c:pt>
                <c:pt idx="21">
                  <c:v>41518</c:v>
                </c:pt>
                <c:pt idx="22">
                  <c:v>41548</c:v>
                </c:pt>
                <c:pt idx="23">
                  <c:v>41579</c:v>
                </c:pt>
                <c:pt idx="24">
                  <c:v>41609</c:v>
                </c:pt>
                <c:pt idx="25">
                  <c:v>41640</c:v>
                </c:pt>
                <c:pt idx="26">
                  <c:v>41671</c:v>
                </c:pt>
                <c:pt idx="27">
                  <c:v>41699</c:v>
                </c:pt>
                <c:pt idx="28">
                  <c:v>41730</c:v>
                </c:pt>
                <c:pt idx="29">
                  <c:v>41760</c:v>
                </c:pt>
                <c:pt idx="30">
                  <c:v>41791</c:v>
                </c:pt>
              </c:numCache>
            </c:numRef>
          </c:cat>
          <c:val>
            <c:numRef>
              <c:f>'Air Cdx Rd'!$R$11:$R$41</c:f>
              <c:numCache>
                <c:formatCode>General</c:formatCode>
                <c:ptCount val="31"/>
                <c:pt idx="0">
                  <c:v>25</c:v>
                </c:pt>
                <c:pt idx="1">
                  <c:v>50</c:v>
                </c:pt>
                <c:pt idx="2">
                  <c:v>25</c:v>
                </c:pt>
                <c:pt idx="3">
                  <c:v>60</c:v>
                </c:pt>
                <c:pt idx="4">
                  <c:v>35</c:v>
                </c:pt>
                <c:pt idx="5">
                  <c:v>30</c:v>
                </c:pt>
                <c:pt idx="6">
                  <c:v>30</c:v>
                </c:pt>
                <c:pt idx="7">
                  <c:v>20</c:v>
                </c:pt>
                <c:pt idx="8">
                  <c:v>10</c:v>
                </c:pt>
                <c:pt idx="9">
                  <c:v>70</c:v>
                </c:pt>
                <c:pt idx="10">
                  <c:v>15</c:v>
                </c:pt>
                <c:pt idx="11">
                  <c:v>20</c:v>
                </c:pt>
                <c:pt idx="12">
                  <c:v>20</c:v>
                </c:pt>
                <c:pt idx="13">
                  <c:v>25</c:v>
                </c:pt>
                <c:pt idx="14">
                  <c:v>25</c:v>
                </c:pt>
                <c:pt idx="15">
                  <c:v>10</c:v>
                </c:pt>
                <c:pt idx="16">
                  <c:v>30</c:v>
                </c:pt>
                <c:pt idx="17">
                  <c:v>20</c:v>
                </c:pt>
                <c:pt idx="18">
                  <c:v>15</c:v>
                </c:pt>
                <c:pt idx="19">
                  <c:v>30</c:v>
                </c:pt>
                <c:pt idx="20">
                  <c:v>40</c:v>
                </c:pt>
                <c:pt idx="21">
                  <c:v>15</c:v>
                </c:pt>
                <c:pt idx="22">
                  <c:v>40</c:v>
                </c:pt>
                <c:pt idx="23">
                  <c:v>15</c:v>
                </c:pt>
                <c:pt idx="24">
                  <c:v>15</c:v>
                </c:pt>
                <c:pt idx="25">
                  <c:v>30</c:v>
                </c:pt>
                <c:pt idx="26">
                  <c:v>10</c:v>
                </c:pt>
                <c:pt idx="27">
                  <c:v>10</c:v>
                </c:pt>
                <c:pt idx="28">
                  <c:v>1</c:v>
                </c:pt>
                <c:pt idx="29">
                  <c:v>5</c:v>
                </c:pt>
                <c:pt idx="30">
                  <c:v>25</c:v>
                </c:pt>
              </c:numCache>
            </c:numRef>
          </c:val>
          <c:extLst>
            <c:ext xmlns:c16="http://schemas.microsoft.com/office/drawing/2014/chart" uri="{C3380CC4-5D6E-409C-BE32-E72D297353CC}">
              <c16:uniqueId val="{00000006-5A2C-4B4D-A518-1EAAFEAA425D}"/>
            </c:ext>
          </c:extLst>
        </c:ser>
        <c:dLbls>
          <c:showLegendKey val="0"/>
          <c:showVal val="0"/>
          <c:showCatName val="0"/>
          <c:showSerName val="0"/>
          <c:showPercent val="0"/>
          <c:showBubbleSize val="0"/>
        </c:dLbls>
        <c:gapWidth val="150"/>
        <c:overlap val="100"/>
        <c:axId val="276159096"/>
        <c:axId val="276159488"/>
      </c:barChart>
      <c:catAx>
        <c:axId val="27615909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6159488"/>
        <c:crosses val="autoZero"/>
        <c:auto val="0"/>
        <c:lblAlgn val="ctr"/>
        <c:lblOffset val="100"/>
        <c:noMultiLvlLbl val="0"/>
      </c:catAx>
      <c:valAx>
        <c:axId val="276159488"/>
        <c:scaling>
          <c:orientation val="minMax"/>
        </c:scaling>
        <c:delete val="0"/>
        <c:axPos val="l"/>
        <c:majorGridlines>
          <c:spPr>
            <a:ln>
              <a:solidFill>
                <a:srgbClr val="989B9C"/>
              </a:solidFill>
            </a:ln>
          </c:spPr>
        </c:majorGridlines>
        <c:numFmt formatCode="0%" sourceLinked="1"/>
        <c:majorTickMark val="out"/>
        <c:minorTickMark val="none"/>
        <c:tickLblPos val="nextTo"/>
        <c:spPr>
          <a:ln>
            <a:noFill/>
          </a:ln>
        </c:spPr>
        <c:txPr>
          <a:bodyPr/>
          <a:lstStyle/>
          <a:p>
            <a:pPr>
              <a:defRPr>
                <a:solidFill>
                  <a:schemeClr val="bg1">
                    <a:lumMod val="50000"/>
                  </a:schemeClr>
                </a:solidFill>
              </a:defRPr>
            </a:pPr>
            <a:endParaRPr lang="en-US"/>
          </a:p>
        </c:txPr>
        <c:crossAx val="276159096"/>
        <c:crosses val="autoZero"/>
        <c:crossBetween val="between"/>
      </c:valAx>
      <c:spPr>
        <a:solidFill>
          <a:srgbClr val="FFFFFF"/>
        </a:solidFill>
        <a:ln>
          <a:noFill/>
        </a:ln>
      </c:spPr>
    </c:plotArea>
    <c:legend>
      <c:legendPos val="b"/>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legendEntry>
        <c:idx val="4"/>
        <c:txPr>
          <a:bodyPr/>
          <a:lstStyle/>
          <a:p>
            <a:pPr>
              <a:defRPr>
                <a:solidFill>
                  <a:sysClr val="windowText" lastClr="000000"/>
                </a:solidFill>
              </a:defRPr>
            </a:pPr>
            <a:endParaRPr lang="en-US"/>
          </a:p>
        </c:txPr>
      </c:legendEntry>
      <c:legendEntry>
        <c:idx val="5"/>
        <c:txPr>
          <a:bodyPr/>
          <a:lstStyle/>
          <a:p>
            <a:pPr>
              <a:defRPr>
                <a:solidFill>
                  <a:sysClr val="windowText" lastClr="000000"/>
                </a:solidFill>
              </a:defRPr>
            </a:pPr>
            <a:endParaRPr lang="en-US"/>
          </a:p>
        </c:txPr>
      </c:legendEntry>
      <c:legendEntry>
        <c:idx val="6"/>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'Air HVAS 20'!$L$114:$S$114</c:f>
              <c:strCache>
                <c:ptCount val="8"/>
                <c:pt idx="0">
                  <c:v>2020 - 2021</c:v>
                </c:pt>
                <c:pt idx="1">
                  <c:v>10/12/2020</c:v>
                </c:pt>
                <c:pt idx="2">
                  <c:v>EW2100058</c:v>
                </c:pt>
                <c:pt idx="3">
                  <c:v>14/01/2021</c:v>
                </c:pt>
                <c:pt idx="4">
                  <c:v>15/01/2021</c:v>
                </c:pt>
                <c:pt idx="5">
                  <c:v>26.4</c:v>
                </c:pt>
                <c:pt idx="6">
                  <c:v>32.5</c:v>
                </c:pt>
                <c:pt idx="7">
                  <c:v>90</c:v>
                </c:pt>
              </c:strCache>
            </c:strRef>
          </c:tx>
          <c:spPr>
            <a:solidFill>
              <a:schemeClr val="accent1"/>
            </a:solidFill>
            <a:ln>
              <a:noFill/>
            </a:ln>
            <a:effectLst/>
          </c:spPr>
          <c:invertIfNegative val="0"/>
          <c:cat>
            <c:strRef>
              <c:f>'Air HVAS 20'!$T$9:$T$113</c:f>
              <c:strCache>
                <c:ptCount val="104"/>
                <c:pt idx="0">
                  <c:v>Comments</c:v>
                </c:pt>
                <c:pt idx="1">
                  <c:v>---</c:v>
                </c:pt>
                <c:pt idx="2">
                  <c:v>---</c:v>
                </c:pt>
                <c:pt idx="3">
                  <c:v>---</c:v>
                </c:pt>
                <c:pt idx="4">
                  <c:v>---</c:v>
                </c:pt>
                <c:pt idx="5">
                  <c:v>---</c:v>
                </c:pt>
                <c:pt idx="6">
                  <c:v>---</c:v>
                </c:pt>
                <c:pt idx="7">
                  <c:v>---</c:v>
                </c:pt>
                <c:pt idx="8">
                  <c:v>---</c:v>
                </c:pt>
                <c:pt idx="9">
                  <c:v>---</c:v>
                </c:pt>
                <c:pt idx="10">
                  <c:v>---</c:v>
                </c:pt>
                <c:pt idx="11">
                  <c:v>---</c:v>
                </c:pt>
                <c:pt idx="12">
                  <c:v>---</c:v>
                </c:pt>
                <c:pt idx="13">
                  <c:v>---</c:v>
                </c:pt>
                <c:pt idx="14">
                  <c:v>---</c:v>
                </c:pt>
                <c:pt idx="15">
                  <c:v>---</c:v>
                </c:pt>
                <c:pt idx="16">
                  <c:v>---</c:v>
                </c:pt>
                <c:pt idx="17">
                  <c:v>---</c:v>
                </c:pt>
                <c:pt idx="18">
                  <c:v>---</c:v>
                </c:pt>
                <c:pt idx="19">
                  <c:v>Bushfire smoke in area</c:v>
                </c:pt>
                <c:pt idx="20">
                  <c:v>---</c:v>
                </c:pt>
                <c:pt idx="21">
                  <c:v>---</c:v>
                </c:pt>
                <c:pt idx="22">
                  <c:v>---</c:v>
                </c:pt>
                <c:pt idx="23">
                  <c:v>---</c:v>
                </c:pt>
                <c:pt idx="24">
                  <c:v>---</c:v>
                </c:pt>
                <c:pt idx="25">
                  <c:v>---</c:v>
                </c:pt>
                <c:pt idx="26">
                  <c:v>---</c:v>
                </c:pt>
                <c:pt idx="27">
                  <c:v>Delay in reporting as a result of issue with Chain of Custody documentation</c:v>
                </c:pt>
                <c:pt idx="28">
                  <c:v>Delay in reporting as a result of issue with Chain of Custody documentation</c:v>
                </c:pt>
                <c:pt idx="29">
                  <c:v>---</c:v>
                </c:pt>
                <c:pt idx="30">
                  <c:v>---</c:v>
                </c:pt>
                <c:pt idx="31">
                  <c:v>---</c:v>
                </c:pt>
                <c:pt idx="32">
                  <c:v>---</c:v>
                </c:pt>
                <c:pt idx="33">
                  <c:v>---</c:v>
                </c:pt>
                <c:pt idx="34">
                  <c:v>---</c:v>
                </c:pt>
                <c:pt idx="35">
                  <c:v>---</c:v>
                </c:pt>
                <c:pt idx="36">
                  <c:v>Delay in reporting as a result of issue with Chain of Custody documentation</c:v>
                </c:pt>
                <c:pt idx="37">
                  <c:v> ---</c:v>
                </c:pt>
                <c:pt idx="38">
                  <c:v> ---</c:v>
                </c:pt>
                <c:pt idx="39">
                  <c:v> ---</c:v>
                </c:pt>
                <c:pt idx="40">
                  <c:v> ---</c:v>
                </c:pt>
                <c:pt idx="41">
                  <c:v> ---</c:v>
                </c:pt>
                <c:pt idx="42">
                  <c:v> ---</c:v>
                </c:pt>
                <c:pt idx="43">
                  <c:v> ---</c:v>
                </c:pt>
                <c:pt idx="44">
                  <c:v> ---</c:v>
                </c:pt>
                <c:pt idx="45">
                  <c:v> ---</c:v>
                </c:pt>
                <c:pt idx="46">
                  <c:v> ---</c:v>
                </c:pt>
                <c:pt idx="47">
                  <c:v> ---</c:v>
                </c:pt>
                <c:pt idx="48">
                  <c:v> --- </c:v>
                </c:pt>
                <c:pt idx="49">
                  <c:v> --- </c:v>
                </c:pt>
                <c:pt idx="50">
                  <c:v> --- </c:v>
                </c:pt>
                <c:pt idx="51">
                  <c:v> --- </c:v>
                </c:pt>
                <c:pt idx="52">
                  <c:v> --- </c:v>
                </c:pt>
                <c:pt idx="53">
                  <c:v> --- </c:v>
                </c:pt>
                <c:pt idx="54">
                  <c:v> --- </c:v>
                </c:pt>
                <c:pt idx="55">
                  <c:v> --- </c:v>
                </c:pt>
                <c:pt idx="56">
                  <c:v> --- </c:v>
                </c:pt>
                <c:pt idx="57">
                  <c:v> --- </c:v>
                </c:pt>
                <c:pt idx="58">
                  <c:v> --- </c:v>
                </c:pt>
                <c:pt idx="59">
                  <c:v> --- </c:v>
                </c:pt>
                <c:pt idx="60">
                  <c:v> --- </c:v>
                </c:pt>
                <c:pt idx="61">
                  <c:v> --- </c:v>
                </c:pt>
                <c:pt idx="62">
                  <c:v> --- </c:v>
                </c:pt>
                <c:pt idx="63">
                  <c:v> --- </c:v>
                </c:pt>
                <c:pt idx="64">
                  <c:v> --- </c:v>
                </c:pt>
                <c:pt idx="65">
                  <c:v> --- </c:v>
                </c:pt>
                <c:pt idx="66">
                  <c:v> --- </c:v>
                </c:pt>
                <c:pt idx="67">
                  <c:v> --- </c:v>
                </c:pt>
                <c:pt idx="68">
                  <c:v> --- </c:v>
                </c:pt>
                <c:pt idx="69">
                  <c:v> --- </c:v>
                </c:pt>
                <c:pt idx="70">
                  <c:v> --- </c:v>
                </c:pt>
                <c:pt idx="71">
                  <c:v>---</c:v>
                </c:pt>
                <c:pt idx="72">
                  <c:v>---</c:v>
                </c:pt>
                <c:pt idx="73">
                  <c:v>---</c:v>
                </c:pt>
                <c:pt idx="74">
                  <c:v>---</c:v>
                </c:pt>
                <c:pt idx="75">
                  <c:v>---</c:v>
                </c:pt>
                <c:pt idx="76">
                  <c:v>---</c:v>
                </c:pt>
                <c:pt idx="77">
                  <c:v>---</c:v>
                </c:pt>
                <c:pt idx="78">
                  <c:v>---</c:v>
                </c:pt>
                <c:pt idx="79">
                  <c:v>---</c:v>
                </c:pt>
                <c:pt idx="80">
                  <c:v>---</c:v>
                </c:pt>
                <c:pt idx="81">
                  <c:v>---</c:v>
                </c:pt>
                <c:pt idx="82">
                  <c:v>---</c:v>
                </c:pt>
                <c:pt idx="83">
                  <c:v>---</c:v>
                </c:pt>
                <c:pt idx="84">
                  <c:v>---</c:v>
                </c:pt>
                <c:pt idx="85">
                  <c:v>---</c:v>
                </c:pt>
                <c:pt idx="86">
                  <c:v>---</c:v>
                </c:pt>
                <c:pt idx="87">
                  <c:v> --- </c:v>
                </c:pt>
                <c:pt idx="88">
                  <c:v> --- </c:v>
                </c:pt>
                <c:pt idx="89">
                  <c:v> --- </c:v>
                </c:pt>
                <c:pt idx="90">
                  <c:v> --- </c:v>
                </c:pt>
                <c:pt idx="91">
                  <c:v> --- </c:v>
                </c:pt>
                <c:pt idx="92">
                  <c:v>Bushfire smoke in area</c:v>
                </c:pt>
                <c:pt idx="93">
                  <c:v>Bushfire smoke in area</c:v>
                </c:pt>
                <c:pt idx="94">
                  <c:v> --- </c:v>
                </c:pt>
                <c:pt idx="95">
                  <c:v> --- </c:v>
                </c:pt>
                <c:pt idx="96">
                  <c:v> --- </c:v>
                </c:pt>
                <c:pt idx="97">
                  <c:v> --- </c:v>
                </c:pt>
                <c:pt idx="98">
                  <c:v> --- </c:v>
                </c:pt>
                <c:pt idx="99">
                  <c:v>---</c:v>
                </c:pt>
                <c:pt idx="100">
                  <c:v>Results queried with Lab. Wear and tear of filters contributing to TSP result being lower than PM10/</c:v>
                </c:pt>
                <c:pt idx="101">
                  <c:v> --- </c:v>
                </c:pt>
                <c:pt idx="102">
                  <c:v> --- </c:v>
                </c:pt>
                <c:pt idx="103">
                  <c:v> --- </c:v>
                </c:pt>
              </c:strCache>
            </c:strRef>
          </c:cat>
          <c:val>
            <c:numRef>
              <c:f>'Air HVAS 20'!$T$114</c:f>
              <c:numCache>
                <c:formatCode>General</c:formatCode>
                <c:ptCount val="1"/>
              </c:numCache>
            </c:numRef>
          </c:val>
          <c:extLst>
            <c:ext xmlns:c16="http://schemas.microsoft.com/office/drawing/2014/chart" uri="{C3380CC4-5D6E-409C-BE32-E72D297353CC}">
              <c16:uniqueId val="{00000000-9CAF-4927-AF2E-5E75BBDC880F}"/>
            </c:ext>
          </c:extLst>
        </c:ser>
        <c:dLbls>
          <c:showLegendKey val="0"/>
          <c:showVal val="0"/>
          <c:showCatName val="0"/>
          <c:showSerName val="0"/>
          <c:showPercent val="0"/>
          <c:showBubbleSize val="0"/>
        </c:dLbls>
        <c:gapWidth val="219"/>
        <c:overlap val="-27"/>
        <c:axId val="1339960160"/>
        <c:axId val="1339967048"/>
      </c:barChart>
      <c:catAx>
        <c:axId val="133996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9967048"/>
        <c:crosses val="autoZero"/>
        <c:auto val="1"/>
        <c:lblAlgn val="ctr"/>
        <c:lblOffset val="100"/>
        <c:noMultiLvlLbl val="0"/>
      </c:catAx>
      <c:valAx>
        <c:axId val="1339967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9960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Zn</a:t>
            </a:r>
          </a:p>
        </c:rich>
      </c:tx>
      <c:layout>
        <c:manualLayout>
          <c:xMode val="edge"/>
          <c:yMode val="edge"/>
          <c:x val="2.2889206572010073E-2"/>
          <c:y val="2.0240360926541037E-2"/>
        </c:manualLayout>
      </c:layout>
      <c:overlay val="0"/>
    </c:title>
    <c:autoTitleDeleted val="0"/>
    <c:plotArea>
      <c:layout/>
      <c:barChart>
        <c:barDir val="col"/>
        <c:grouping val="clustered"/>
        <c:varyColors val="0"/>
        <c:ser>
          <c:idx val="0"/>
          <c:order val="0"/>
          <c:tx>
            <c:strRef>
              <c:f>'Water Quality - LDP5'!$S$8</c:f>
              <c:strCache>
                <c:ptCount val="1"/>
                <c:pt idx="0">
                  <c:v>Zn
(mg/L)</c:v>
                </c:pt>
              </c:strCache>
            </c:strRef>
          </c:tx>
          <c:spPr>
            <a:solidFill>
              <a:schemeClr val="tx1"/>
            </a:solidFill>
          </c:spPr>
          <c:invertIfNegative val="0"/>
          <c:cat>
            <c:numRef>
              <c:f>'Water Quality - LDP5'!$B$9:$B$172</c:f>
              <c:numCache>
                <c:formatCode>m/d/yyyy</c:formatCode>
                <c:ptCount val="164"/>
                <c:pt idx="0">
                  <c:v>41003</c:v>
                </c:pt>
                <c:pt idx="1">
                  <c:v>41017</c:v>
                </c:pt>
                <c:pt idx="2">
                  <c:v>41031</c:v>
                </c:pt>
                <c:pt idx="3">
                  <c:v>41045</c:v>
                </c:pt>
                <c:pt idx="4">
                  <c:v>41059</c:v>
                </c:pt>
                <c:pt idx="5">
                  <c:v>41073</c:v>
                </c:pt>
                <c:pt idx="6">
                  <c:v>41087</c:v>
                </c:pt>
                <c:pt idx="7">
                  <c:v>41101</c:v>
                </c:pt>
                <c:pt idx="8">
                  <c:v>41115</c:v>
                </c:pt>
                <c:pt idx="9">
                  <c:v>41129</c:v>
                </c:pt>
                <c:pt idx="10">
                  <c:v>41143</c:v>
                </c:pt>
                <c:pt idx="11">
                  <c:v>41157</c:v>
                </c:pt>
                <c:pt idx="12">
                  <c:v>41171</c:v>
                </c:pt>
                <c:pt idx="13">
                  <c:v>41185</c:v>
                </c:pt>
                <c:pt idx="14">
                  <c:v>41199</c:v>
                </c:pt>
                <c:pt idx="15">
                  <c:v>41213</c:v>
                </c:pt>
                <c:pt idx="16">
                  <c:v>41227</c:v>
                </c:pt>
                <c:pt idx="17">
                  <c:v>41241</c:v>
                </c:pt>
                <c:pt idx="18">
                  <c:v>41255</c:v>
                </c:pt>
                <c:pt idx="19">
                  <c:v>41267</c:v>
                </c:pt>
                <c:pt idx="20">
                  <c:v>41281</c:v>
                </c:pt>
                <c:pt idx="21">
                  <c:v>41292</c:v>
                </c:pt>
                <c:pt idx="22">
                  <c:v>41304</c:v>
                </c:pt>
                <c:pt idx="23">
                  <c:v>41318</c:v>
                </c:pt>
                <c:pt idx="24">
                  <c:v>41332</c:v>
                </c:pt>
                <c:pt idx="25">
                  <c:v>41346</c:v>
                </c:pt>
                <c:pt idx="26">
                  <c:v>41360</c:v>
                </c:pt>
                <c:pt idx="27">
                  <c:v>41374</c:v>
                </c:pt>
                <c:pt idx="28">
                  <c:v>41388</c:v>
                </c:pt>
                <c:pt idx="29">
                  <c:v>41402</c:v>
                </c:pt>
                <c:pt idx="30">
                  <c:v>41416</c:v>
                </c:pt>
                <c:pt idx="31">
                  <c:v>41430</c:v>
                </c:pt>
                <c:pt idx="32">
                  <c:v>41444</c:v>
                </c:pt>
                <c:pt idx="33">
                  <c:v>41458</c:v>
                </c:pt>
                <c:pt idx="34">
                  <c:v>41472</c:v>
                </c:pt>
                <c:pt idx="35">
                  <c:v>41485</c:v>
                </c:pt>
                <c:pt idx="36">
                  <c:v>41488</c:v>
                </c:pt>
                <c:pt idx="37">
                  <c:v>41502</c:v>
                </c:pt>
                <c:pt idx="38">
                  <c:v>41516</c:v>
                </c:pt>
                <c:pt idx="39">
                  <c:v>41530</c:v>
                </c:pt>
                <c:pt idx="40">
                  <c:v>41544</c:v>
                </c:pt>
                <c:pt idx="41">
                  <c:v>41558</c:v>
                </c:pt>
                <c:pt idx="42">
                  <c:v>41572</c:v>
                </c:pt>
                <c:pt idx="43">
                  <c:v>41586</c:v>
                </c:pt>
                <c:pt idx="44">
                  <c:v>41600</c:v>
                </c:pt>
                <c:pt idx="45">
                  <c:v>41614</c:v>
                </c:pt>
                <c:pt idx="46">
                  <c:v>41628</c:v>
                </c:pt>
                <c:pt idx="47">
                  <c:v>41642</c:v>
                </c:pt>
                <c:pt idx="48">
                  <c:v>41656</c:v>
                </c:pt>
                <c:pt idx="49">
                  <c:v>41670</c:v>
                </c:pt>
                <c:pt idx="50">
                  <c:v>41684</c:v>
                </c:pt>
                <c:pt idx="51">
                  <c:v>41698</c:v>
                </c:pt>
                <c:pt idx="52">
                  <c:v>41712</c:v>
                </c:pt>
                <c:pt idx="53">
                  <c:v>41726</c:v>
                </c:pt>
                <c:pt idx="54">
                  <c:v>41740</c:v>
                </c:pt>
                <c:pt idx="55">
                  <c:v>41752</c:v>
                </c:pt>
                <c:pt idx="56">
                  <c:v>41761</c:v>
                </c:pt>
                <c:pt idx="57">
                  <c:v>41775</c:v>
                </c:pt>
                <c:pt idx="58">
                  <c:v>41789</c:v>
                </c:pt>
                <c:pt idx="59">
                  <c:v>41803</c:v>
                </c:pt>
                <c:pt idx="60">
                  <c:v>41817</c:v>
                </c:pt>
                <c:pt idx="61">
                  <c:v>41843</c:v>
                </c:pt>
                <c:pt idx="62">
                  <c:v>41863</c:v>
                </c:pt>
                <c:pt idx="63">
                  <c:v>41884</c:v>
                </c:pt>
                <c:pt idx="64">
                  <c:v>41914</c:v>
                </c:pt>
                <c:pt idx="65">
                  <c:v>41946</c:v>
                </c:pt>
                <c:pt idx="66">
                  <c:v>41974</c:v>
                </c:pt>
                <c:pt idx="67">
                  <c:v>42009</c:v>
                </c:pt>
                <c:pt idx="68">
                  <c:v>42037</c:v>
                </c:pt>
                <c:pt idx="69">
                  <c:v>42066</c:v>
                </c:pt>
                <c:pt idx="70">
                  <c:v>42107</c:v>
                </c:pt>
                <c:pt idx="71">
                  <c:v>42130</c:v>
                </c:pt>
                <c:pt idx="72">
                  <c:v>42165</c:v>
                </c:pt>
                <c:pt idx="73">
                  <c:v>42208</c:v>
                </c:pt>
                <c:pt idx="74">
                  <c:v>42234</c:v>
                </c:pt>
                <c:pt idx="75">
                  <c:v>42263</c:v>
                </c:pt>
                <c:pt idx="76">
                  <c:v>42293</c:v>
                </c:pt>
                <c:pt idx="77">
                  <c:v>42327</c:v>
                </c:pt>
                <c:pt idx="78">
                  <c:v>42339</c:v>
                </c:pt>
                <c:pt idx="79">
                  <c:v>42380</c:v>
                </c:pt>
                <c:pt idx="80">
                  <c:v>42422</c:v>
                </c:pt>
                <c:pt idx="81">
                  <c:v>42445</c:v>
                </c:pt>
                <c:pt idx="82">
                  <c:v>42467</c:v>
                </c:pt>
                <c:pt idx="83">
                  <c:v>42507</c:v>
                </c:pt>
                <c:pt idx="84">
                  <c:v>42528</c:v>
                </c:pt>
                <c:pt idx="85">
                  <c:v>42571</c:v>
                </c:pt>
                <c:pt idx="86">
                  <c:v>42591</c:v>
                </c:pt>
                <c:pt idx="87">
                  <c:v>42619</c:v>
                </c:pt>
                <c:pt idx="88">
                  <c:v>42656</c:v>
                </c:pt>
                <c:pt idx="89">
                  <c:v>42677</c:v>
                </c:pt>
                <c:pt idx="90">
                  <c:v>42718</c:v>
                </c:pt>
                <c:pt idx="91">
                  <c:v>42747</c:v>
                </c:pt>
                <c:pt idx="92">
                  <c:v>42782</c:v>
                </c:pt>
                <c:pt idx="93">
                  <c:v>42810</c:v>
                </c:pt>
                <c:pt idx="94">
                  <c:v>42829</c:v>
                </c:pt>
                <c:pt idx="95">
                  <c:v>42873</c:v>
                </c:pt>
                <c:pt idx="96">
                  <c:v>42900</c:v>
                </c:pt>
                <c:pt idx="97">
                  <c:v>42936</c:v>
                </c:pt>
                <c:pt idx="98">
                  <c:v>42950</c:v>
                </c:pt>
                <c:pt idx="99">
                  <c:v>42982</c:v>
                </c:pt>
                <c:pt idx="100">
                  <c:v>43006</c:v>
                </c:pt>
                <c:pt idx="101">
                  <c:v>43017</c:v>
                </c:pt>
                <c:pt idx="102">
                  <c:v>43053</c:v>
                </c:pt>
                <c:pt idx="103">
                  <c:v>43090</c:v>
                </c:pt>
                <c:pt idx="104">
                  <c:v>43110</c:v>
                </c:pt>
                <c:pt idx="105">
                  <c:v>43137</c:v>
                </c:pt>
                <c:pt idx="106">
                  <c:v>43165</c:v>
                </c:pt>
                <c:pt idx="107">
                  <c:v>43201</c:v>
                </c:pt>
                <c:pt idx="108">
                  <c:v>43234</c:v>
                </c:pt>
                <c:pt idx="109">
                  <c:v>43257</c:v>
                </c:pt>
                <c:pt idx="110">
                  <c:v>43297</c:v>
                </c:pt>
                <c:pt idx="111">
                  <c:v>43299</c:v>
                </c:pt>
                <c:pt idx="112">
                  <c:v>43332</c:v>
                </c:pt>
                <c:pt idx="113">
                  <c:v>43357</c:v>
                </c:pt>
                <c:pt idx="114">
                  <c:v>43378</c:v>
                </c:pt>
                <c:pt idx="115">
                  <c:v>43427</c:v>
                </c:pt>
                <c:pt idx="116">
                  <c:v>43447</c:v>
                </c:pt>
                <c:pt idx="117">
                  <c:v>43474</c:v>
                </c:pt>
                <c:pt idx="118">
                  <c:v>43518</c:v>
                </c:pt>
                <c:pt idx="119">
                  <c:v>43531</c:v>
                </c:pt>
                <c:pt idx="120">
                  <c:v>43566</c:v>
                </c:pt>
                <c:pt idx="121">
                  <c:v>43588</c:v>
                </c:pt>
                <c:pt idx="122">
                  <c:v>43619</c:v>
                </c:pt>
                <c:pt idx="123">
                  <c:v>43648</c:v>
                </c:pt>
                <c:pt idx="124">
                  <c:v>43678</c:v>
                </c:pt>
                <c:pt idx="125">
                  <c:v>43710</c:v>
                </c:pt>
                <c:pt idx="126">
                  <c:v>43741</c:v>
                </c:pt>
                <c:pt idx="127">
                  <c:v>43770</c:v>
                </c:pt>
                <c:pt idx="128">
                  <c:v>43805</c:v>
                </c:pt>
                <c:pt idx="129">
                  <c:v>43836</c:v>
                </c:pt>
                <c:pt idx="130">
                  <c:v>43881</c:v>
                </c:pt>
                <c:pt idx="131">
                  <c:v>43910</c:v>
                </c:pt>
                <c:pt idx="132">
                  <c:v>43938</c:v>
                </c:pt>
                <c:pt idx="133">
                  <c:v>43971</c:v>
                </c:pt>
                <c:pt idx="134">
                  <c:v>44007</c:v>
                </c:pt>
                <c:pt idx="135">
                  <c:v>44029</c:v>
                </c:pt>
                <c:pt idx="136">
                  <c:v>44070</c:v>
                </c:pt>
                <c:pt idx="137">
                  <c:v>44098</c:v>
                </c:pt>
                <c:pt idx="138">
                  <c:v>44126</c:v>
                </c:pt>
                <c:pt idx="139">
                  <c:v>44151</c:v>
                </c:pt>
                <c:pt idx="140">
                  <c:v>44182</c:v>
                </c:pt>
                <c:pt idx="141">
                  <c:v>44208</c:v>
                </c:pt>
                <c:pt idx="142">
                  <c:v>44245</c:v>
                </c:pt>
                <c:pt idx="143">
                  <c:v>44272</c:v>
                </c:pt>
                <c:pt idx="144">
                  <c:v>44300</c:v>
                </c:pt>
                <c:pt idx="145">
                  <c:v>44329</c:v>
                </c:pt>
                <c:pt idx="146">
                  <c:v>44375</c:v>
                </c:pt>
                <c:pt idx="147">
                  <c:v>44397</c:v>
                </c:pt>
                <c:pt idx="148">
                  <c:v>44420</c:v>
                </c:pt>
                <c:pt idx="149">
                  <c:v>44453</c:v>
                </c:pt>
                <c:pt idx="150">
                  <c:v>44491</c:v>
                </c:pt>
                <c:pt idx="151">
                  <c:v>44515</c:v>
                </c:pt>
                <c:pt idx="152">
                  <c:v>44544</c:v>
                </c:pt>
                <c:pt idx="153">
                  <c:v>44578</c:v>
                </c:pt>
                <c:pt idx="154">
                  <c:v>44606</c:v>
                </c:pt>
                <c:pt idx="155">
                  <c:v>44634</c:v>
                </c:pt>
                <c:pt idx="156">
                  <c:v>44672</c:v>
                </c:pt>
                <c:pt idx="157">
                  <c:v>44700</c:v>
                </c:pt>
                <c:pt idx="158">
                  <c:v>44728</c:v>
                </c:pt>
                <c:pt idx="159">
                  <c:v>44762</c:v>
                </c:pt>
                <c:pt idx="160">
                  <c:v>44799</c:v>
                </c:pt>
                <c:pt idx="161">
                  <c:v>44827</c:v>
                </c:pt>
                <c:pt idx="162">
                  <c:v>44853</c:v>
                </c:pt>
                <c:pt idx="163">
                  <c:v>44883</c:v>
                </c:pt>
              </c:numCache>
            </c:numRef>
          </c:cat>
          <c:val>
            <c:numRef>
              <c:f>'Water Quality - LDP5'!$S$9:$S$172</c:f>
              <c:numCache>
                <c:formatCode>General</c:formatCode>
                <c:ptCount val="164"/>
                <c:pt idx="0">
                  <c:v>0.25600000000000001</c:v>
                </c:pt>
                <c:pt idx="1">
                  <c:v>2.8000000000000001E-2</c:v>
                </c:pt>
                <c:pt idx="2">
                  <c:v>2.5000000000000001E-2</c:v>
                </c:pt>
                <c:pt idx="3">
                  <c:v>1.6E-2</c:v>
                </c:pt>
                <c:pt idx="4">
                  <c:v>1.6E-2</c:v>
                </c:pt>
                <c:pt idx="5">
                  <c:v>0.03</c:v>
                </c:pt>
                <c:pt idx="6">
                  <c:v>5.0000000000000001E-3</c:v>
                </c:pt>
                <c:pt idx="7">
                  <c:v>2.1999999999999999E-2</c:v>
                </c:pt>
                <c:pt idx="8">
                  <c:v>2.4E-2</c:v>
                </c:pt>
                <c:pt idx="9">
                  <c:v>1.7999999999999999E-2</c:v>
                </c:pt>
                <c:pt idx="10">
                  <c:v>0.02</c:v>
                </c:pt>
                <c:pt idx="11">
                  <c:v>1.0999999999999999E-2</c:v>
                </c:pt>
                <c:pt idx="12">
                  <c:v>2.4E-2</c:v>
                </c:pt>
                <c:pt idx="13">
                  <c:v>5.0000000000000001E-3</c:v>
                </c:pt>
                <c:pt idx="14">
                  <c:v>0.02</c:v>
                </c:pt>
                <c:pt idx="15">
                  <c:v>2.8000000000000001E-2</c:v>
                </c:pt>
                <c:pt idx="16">
                  <c:v>2.1999999999999999E-2</c:v>
                </c:pt>
                <c:pt idx="17">
                  <c:v>0.10100000000000001</c:v>
                </c:pt>
                <c:pt idx="18">
                  <c:v>0.10100000000000001</c:v>
                </c:pt>
                <c:pt idx="19">
                  <c:v>0.1</c:v>
                </c:pt>
                <c:pt idx="20">
                  <c:v>9.5000000000000001E-2</c:v>
                </c:pt>
                <c:pt idx="21">
                  <c:v>0.09</c:v>
                </c:pt>
                <c:pt idx="22">
                  <c:v>8.4000000000000005E-2</c:v>
                </c:pt>
                <c:pt idx="23">
                  <c:v>0.14299999999999999</c:v>
                </c:pt>
                <c:pt idx="24">
                  <c:v>0.22700000000000001</c:v>
                </c:pt>
                <c:pt idx="25">
                  <c:v>0.09</c:v>
                </c:pt>
                <c:pt idx="26">
                  <c:v>9.0999999999999998E-2</c:v>
                </c:pt>
                <c:pt idx="27">
                  <c:v>0.13800000000000001</c:v>
                </c:pt>
                <c:pt idx="28">
                  <c:v>8.7999999999999995E-2</c:v>
                </c:pt>
                <c:pt idx="29">
                  <c:v>0.06</c:v>
                </c:pt>
                <c:pt idx="30">
                  <c:v>5.0999999999999997E-2</c:v>
                </c:pt>
                <c:pt idx="31">
                  <c:v>6.0999999999999999E-2</c:v>
                </c:pt>
                <c:pt idx="32">
                  <c:v>6.4000000000000001E-2</c:v>
                </c:pt>
                <c:pt idx="33">
                  <c:v>5.6000000000000001E-2</c:v>
                </c:pt>
                <c:pt idx="34">
                  <c:v>0.109</c:v>
                </c:pt>
                <c:pt idx="35">
                  <c:v>0.13400000000000001</c:v>
                </c:pt>
                <c:pt idx="36">
                  <c:v>0.104</c:v>
                </c:pt>
                <c:pt idx="37">
                  <c:v>8.1000000000000003E-2</c:v>
                </c:pt>
                <c:pt idx="38">
                  <c:v>7.8E-2</c:v>
                </c:pt>
                <c:pt idx="39">
                  <c:v>3.2000000000000001E-2</c:v>
                </c:pt>
                <c:pt idx="40">
                  <c:v>3.2000000000000001E-2</c:v>
                </c:pt>
                <c:pt idx="41">
                  <c:v>5.1999999999999998E-2</c:v>
                </c:pt>
                <c:pt idx="42">
                  <c:v>3.9E-2</c:v>
                </c:pt>
                <c:pt idx="43">
                  <c:v>2.5999999999999999E-2</c:v>
                </c:pt>
                <c:pt idx="44">
                  <c:v>2.1999999999999999E-2</c:v>
                </c:pt>
                <c:pt idx="45">
                  <c:v>2.5000000000000001E-2</c:v>
                </c:pt>
                <c:pt idx="46">
                  <c:v>0.245</c:v>
                </c:pt>
                <c:pt idx="47">
                  <c:v>2.1000000000000001E-2</c:v>
                </c:pt>
                <c:pt idx="48">
                  <c:v>1.7000000000000001E-2</c:v>
                </c:pt>
                <c:pt idx="49">
                  <c:v>0.112</c:v>
                </c:pt>
                <c:pt idx="50">
                  <c:v>4.8000000000000001E-2</c:v>
                </c:pt>
                <c:pt idx="51">
                  <c:v>2.3E-2</c:v>
                </c:pt>
                <c:pt idx="52">
                  <c:v>4.9000000000000002E-2</c:v>
                </c:pt>
                <c:pt idx="53">
                  <c:v>2.1999999999999999E-2</c:v>
                </c:pt>
                <c:pt idx="54">
                  <c:v>1.4999999999999999E-2</c:v>
                </c:pt>
                <c:pt idx="55">
                  <c:v>1.2999999999999999E-2</c:v>
                </c:pt>
                <c:pt idx="56">
                  <c:v>1.7000000000000001E-2</c:v>
                </c:pt>
                <c:pt idx="57">
                  <c:v>1.6E-2</c:v>
                </c:pt>
                <c:pt idx="58">
                  <c:v>6.2E-2</c:v>
                </c:pt>
                <c:pt idx="59">
                  <c:v>2.9000000000000001E-2</c:v>
                </c:pt>
                <c:pt idx="60">
                  <c:v>3.5999999999999997E-2</c:v>
                </c:pt>
                <c:pt idx="61">
                  <c:v>2.1999999999999999E-2</c:v>
                </c:pt>
                <c:pt idx="62">
                  <c:v>2.1999999999999999E-2</c:v>
                </c:pt>
                <c:pt idx="63">
                  <c:v>4.4999999999999998E-2</c:v>
                </c:pt>
                <c:pt idx="64">
                  <c:v>2.3E-2</c:v>
                </c:pt>
                <c:pt idx="65">
                  <c:v>4.5999999999999999E-2</c:v>
                </c:pt>
                <c:pt idx="66">
                  <c:v>2.4E-2</c:v>
                </c:pt>
                <c:pt idx="67">
                  <c:v>2.3E-2</c:v>
                </c:pt>
                <c:pt idx="68">
                  <c:v>2.3E-2</c:v>
                </c:pt>
                <c:pt idx="69">
                  <c:v>2.5999999999999999E-2</c:v>
                </c:pt>
                <c:pt idx="70">
                  <c:v>2.1999999999999999E-2</c:v>
                </c:pt>
                <c:pt idx="71">
                  <c:v>4.2000000000000003E-2</c:v>
                </c:pt>
                <c:pt idx="72">
                  <c:v>3.3000000000000002E-2</c:v>
                </c:pt>
                <c:pt idx="73">
                  <c:v>4.9000000000000002E-2</c:v>
                </c:pt>
                <c:pt idx="74">
                  <c:v>3.1E-2</c:v>
                </c:pt>
                <c:pt idx="75">
                  <c:v>3.5999999999999997E-2</c:v>
                </c:pt>
                <c:pt idx="76">
                  <c:v>3.2000000000000001E-2</c:v>
                </c:pt>
                <c:pt idx="77">
                  <c:v>2.8000000000000001E-2</c:v>
                </c:pt>
                <c:pt idx="78">
                  <c:v>3.4000000000000002E-2</c:v>
                </c:pt>
                <c:pt idx="79">
                  <c:v>3.6999999999999998E-2</c:v>
                </c:pt>
                <c:pt idx="80">
                  <c:v>0.04</c:v>
                </c:pt>
                <c:pt idx="81">
                  <c:v>4.3999999999999997E-2</c:v>
                </c:pt>
                <c:pt idx="82">
                  <c:v>3.2000000000000001E-2</c:v>
                </c:pt>
                <c:pt idx="83">
                  <c:v>0.03</c:v>
                </c:pt>
                <c:pt idx="84">
                  <c:v>0.02</c:v>
                </c:pt>
                <c:pt idx="85">
                  <c:v>2.3E-2</c:v>
                </c:pt>
                <c:pt idx="86">
                  <c:v>2.8000000000000001E-2</c:v>
                </c:pt>
                <c:pt idx="87">
                  <c:v>2.9000000000000001E-2</c:v>
                </c:pt>
                <c:pt idx="88">
                  <c:v>2.1999999999999999E-2</c:v>
                </c:pt>
                <c:pt idx="89">
                  <c:v>1.7000000000000001E-2</c:v>
                </c:pt>
                <c:pt idx="90">
                  <c:v>2.1000000000000001E-2</c:v>
                </c:pt>
                <c:pt idx="91">
                  <c:v>0.02</c:v>
                </c:pt>
                <c:pt idx="92">
                  <c:v>2.1000000000000001E-2</c:v>
                </c:pt>
                <c:pt idx="93">
                  <c:v>0.02</c:v>
                </c:pt>
                <c:pt idx="94">
                  <c:v>2.5999999999999999E-2</c:v>
                </c:pt>
                <c:pt idx="95">
                  <c:v>3.1E-2</c:v>
                </c:pt>
                <c:pt idx="96">
                  <c:v>4.2000000000000003E-2</c:v>
                </c:pt>
                <c:pt idx="97">
                  <c:v>0.11</c:v>
                </c:pt>
                <c:pt idx="98">
                  <c:v>0.02</c:v>
                </c:pt>
                <c:pt idx="99">
                  <c:v>3.2000000000000001E-2</c:v>
                </c:pt>
                <c:pt idx="100">
                  <c:v>2.8000000000000001E-2</c:v>
                </c:pt>
                <c:pt idx="101">
                  <c:v>5.3999999999999999E-2</c:v>
                </c:pt>
                <c:pt idx="102">
                  <c:v>2.5000000000000001E-2</c:v>
                </c:pt>
                <c:pt idx="103">
                  <c:v>2.3E-2</c:v>
                </c:pt>
                <c:pt idx="104">
                  <c:v>1.7999999999999999E-2</c:v>
                </c:pt>
                <c:pt idx="105">
                  <c:v>9.8000000000000004E-2</c:v>
                </c:pt>
                <c:pt idx="106">
                  <c:v>2.4E-2</c:v>
                </c:pt>
                <c:pt idx="107">
                  <c:v>2.4E-2</c:v>
                </c:pt>
                <c:pt idx="108">
                  <c:v>2.5999999999999999E-2</c:v>
                </c:pt>
                <c:pt idx="109">
                  <c:v>6.5000000000000002E-2</c:v>
                </c:pt>
                <c:pt idx="110">
                  <c:v>3.2000000000000001E-2</c:v>
                </c:pt>
                <c:pt idx="111">
                  <c:v>3.5999999999999997E-2</c:v>
                </c:pt>
                <c:pt idx="112">
                  <c:v>3.3000000000000002E-2</c:v>
                </c:pt>
                <c:pt idx="113">
                  <c:v>0.04</c:v>
                </c:pt>
                <c:pt idx="114">
                  <c:v>3.4000000000000002E-2</c:v>
                </c:pt>
                <c:pt idx="115">
                  <c:v>4.7E-2</c:v>
                </c:pt>
                <c:pt idx="116">
                  <c:v>0.05</c:v>
                </c:pt>
                <c:pt idx="117">
                  <c:v>0.04</c:v>
                </c:pt>
                <c:pt idx="118">
                  <c:v>0.04</c:v>
                </c:pt>
                <c:pt idx="119">
                  <c:v>3.9E-2</c:v>
                </c:pt>
                <c:pt idx="120">
                  <c:v>3.3000000000000002E-2</c:v>
                </c:pt>
                <c:pt idx="121">
                  <c:v>3.2000000000000001E-2</c:v>
                </c:pt>
                <c:pt idx="122">
                  <c:v>3.2000000000000001E-2</c:v>
                </c:pt>
                <c:pt idx="123">
                  <c:v>0.03</c:v>
                </c:pt>
                <c:pt idx="124">
                  <c:v>0.03</c:v>
                </c:pt>
                <c:pt idx="125">
                  <c:v>5.3999999999999999E-2</c:v>
                </c:pt>
                <c:pt idx="126">
                  <c:v>0.04</c:v>
                </c:pt>
                <c:pt idx="127">
                  <c:v>2.5999999999999999E-2</c:v>
                </c:pt>
                <c:pt idx="128">
                  <c:v>3.7999999999999999E-2</c:v>
                </c:pt>
                <c:pt idx="129">
                  <c:v>2.3E-2</c:v>
                </c:pt>
                <c:pt idx="130">
                  <c:v>4.4999999999999998E-2</c:v>
                </c:pt>
                <c:pt idx="131">
                  <c:v>3.2000000000000001E-2</c:v>
                </c:pt>
                <c:pt idx="132">
                  <c:v>3.2000000000000001E-2</c:v>
                </c:pt>
                <c:pt idx="133">
                  <c:v>3.5999999999999997E-2</c:v>
                </c:pt>
                <c:pt idx="134">
                  <c:v>0.03</c:v>
                </c:pt>
                <c:pt idx="135">
                  <c:v>3.2000000000000001E-2</c:v>
                </c:pt>
                <c:pt idx="136">
                  <c:v>3.5999999999999997E-2</c:v>
                </c:pt>
                <c:pt idx="137">
                  <c:v>6.0999999999999999E-2</c:v>
                </c:pt>
                <c:pt idx="138">
                  <c:v>0.06</c:v>
                </c:pt>
                <c:pt idx="139">
                  <c:v>0.06</c:v>
                </c:pt>
                <c:pt idx="140">
                  <c:v>3.4000000000000002E-2</c:v>
                </c:pt>
                <c:pt idx="141">
                  <c:v>5.1999999999999998E-2</c:v>
                </c:pt>
                <c:pt idx="142">
                  <c:v>7.9000000000000001E-2</c:v>
                </c:pt>
                <c:pt idx="143">
                  <c:v>5.5E-2</c:v>
                </c:pt>
                <c:pt idx="144">
                  <c:v>3.1E-2</c:v>
                </c:pt>
                <c:pt idx="145">
                  <c:v>9.2999999999999999E-2</c:v>
                </c:pt>
                <c:pt idx="146">
                  <c:v>2.5999999999999999E-2</c:v>
                </c:pt>
                <c:pt idx="147">
                  <c:v>3.1E-2</c:v>
                </c:pt>
                <c:pt idx="148">
                  <c:v>4.4999999999999998E-2</c:v>
                </c:pt>
                <c:pt idx="149">
                  <c:v>8.5000000000000006E-2</c:v>
                </c:pt>
                <c:pt idx="150">
                  <c:v>4.7E-2</c:v>
                </c:pt>
                <c:pt idx="151">
                  <c:v>0.154</c:v>
                </c:pt>
                <c:pt idx="152">
                  <c:v>3.6999999999999998E-2</c:v>
                </c:pt>
                <c:pt idx="153">
                  <c:v>0.11</c:v>
                </c:pt>
                <c:pt idx="154">
                  <c:v>0.13500000000000001</c:v>
                </c:pt>
                <c:pt idx="155">
                  <c:v>8.5000000000000006E-2</c:v>
                </c:pt>
                <c:pt idx="156">
                  <c:v>4.3999999999999997E-2</c:v>
                </c:pt>
                <c:pt idx="157">
                  <c:v>0.13800000000000001</c:v>
                </c:pt>
                <c:pt idx="158">
                  <c:v>0.126</c:v>
                </c:pt>
                <c:pt idx="159">
                  <c:v>6.0999999999999999E-2</c:v>
                </c:pt>
                <c:pt idx="160">
                  <c:v>0.20799999999999999</c:v>
                </c:pt>
                <c:pt idx="161">
                  <c:v>0.23499999999999999</c:v>
                </c:pt>
                <c:pt idx="162">
                  <c:v>0.248</c:v>
                </c:pt>
                <c:pt idx="163">
                  <c:v>0.17899999999999999</c:v>
                </c:pt>
              </c:numCache>
            </c:numRef>
          </c:val>
          <c:extLst>
            <c:ext xmlns:c16="http://schemas.microsoft.com/office/drawing/2014/chart" uri="{C3380CC4-5D6E-409C-BE32-E72D297353CC}">
              <c16:uniqueId val="{00000000-B651-48E5-9D3C-475212B76B15}"/>
            </c:ext>
          </c:extLst>
        </c:ser>
        <c:dLbls>
          <c:showLegendKey val="0"/>
          <c:showVal val="0"/>
          <c:showCatName val="0"/>
          <c:showSerName val="0"/>
          <c:showPercent val="0"/>
          <c:showBubbleSize val="0"/>
        </c:dLbls>
        <c:gapWidth val="150"/>
        <c:axId val="198248256"/>
        <c:axId val="198248648"/>
      </c:barChart>
      <c:lineChart>
        <c:grouping val="standard"/>
        <c:varyColors val="0"/>
        <c:ser>
          <c:idx val="1"/>
          <c:order val="1"/>
          <c:tx>
            <c:strRef>
              <c:f>'Water Quality - LDP5'!$T$8</c:f>
              <c:strCache>
                <c:ptCount val="1"/>
                <c:pt idx="0">
                  <c:v>Zn
(mg/L)
EPL 100 Percentile Limit</c:v>
                </c:pt>
              </c:strCache>
            </c:strRef>
          </c:tx>
          <c:spPr>
            <a:ln>
              <a:solidFill>
                <a:srgbClr val="A4C8E1"/>
              </a:solidFill>
            </a:ln>
          </c:spPr>
          <c:marker>
            <c:symbol val="none"/>
          </c:marker>
          <c:cat>
            <c:numRef>
              <c:f>'Water Quality - LDP5'!$B$9:$B$172</c:f>
              <c:numCache>
                <c:formatCode>m/d/yyyy</c:formatCode>
                <c:ptCount val="164"/>
                <c:pt idx="0">
                  <c:v>41003</c:v>
                </c:pt>
                <c:pt idx="1">
                  <c:v>41017</c:v>
                </c:pt>
                <c:pt idx="2">
                  <c:v>41031</c:v>
                </c:pt>
                <c:pt idx="3">
                  <c:v>41045</c:v>
                </c:pt>
                <c:pt idx="4">
                  <c:v>41059</c:v>
                </c:pt>
                <c:pt idx="5">
                  <c:v>41073</c:v>
                </c:pt>
                <c:pt idx="6">
                  <c:v>41087</c:v>
                </c:pt>
                <c:pt idx="7">
                  <c:v>41101</c:v>
                </c:pt>
                <c:pt idx="8">
                  <c:v>41115</c:v>
                </c:pt>
                <c:pt idx="9">
                  <c:v>41129</c:v>
                </c:pt>
                <c:pt idx="10">
                  <c:v>41143</c:v>
                </c:pt>
                <c:pt idx="11">
                  <c:v>41157</c:v>
                </c:pt>
                <c:pt idx="12">
                  <c:v>41171</c:v>
                </c:pt>
                <c:pt idx="13">
                  <c:v>41185</c:v>
                </c:pt>
                <c:pt idx="14">
                  <c:v>41199</c:v>
                </c:pt>
                <c:pt idx="15">
                  <c:v>41213</c:v>
                </c:pt>
                <c:pt idx="16">
                  <c:v>41227</c:v>
                </c:pt>
                <c:pt idx="17">
                  <c:v>41241</c:v>
                </c:pt>
                <c:pt idx="18">
                  <c:v>41255</c:v>
                </c:pt>
                <c:pt idx="19">
                  <c:v>41267</c:v>
                </c:pt>
                <c:pt idx="20">
                  <c:v>41281</c:v>
                </c:pt>
                <c:pt idx="21">
                  <c:v>41292</c:v>
                </c:pt>
                <c:pt idx="22">
                  <c:v>41304</c:v>
                </c:pt>
                <c:pt idx="23">
                  <c:v>41318</c:v>
                </c:pt>
                <c:pt idx="24">
                  <c:v>41332</c:v>
                </c:pt>
                <c:pt idx="25">
                  <c:v>41346</c:v>
                </c:pt>
                <c:pt idx="26">
                  <c:v>41360</c:v>
                </c:pt>
                <c:pt idx="27">
                  <c:v>41374</c:v>
                </c:pt>
                <c:pt idx="28">
                  <c:v>41388</c:v>
                </c:pt>
                <c:pt idx="29">
                  <c:v>41402</c:v>
                </c:pt>
                <c:pt idx="30">
                  <c:v>41416</c:v>
                </c:pt>
                <c:pt idx="31">
                  <c:v>41430</c:v>
                </c:pt>
                <c:pt idx="32">
                  <c:v>41444</c:v>
                </c:pt>
                <c:pt idx="33">
                  <c:v>41458</c:v>
                </c:pt>
                <c:pt idx="34">
                  <c:v>41472</c:v>
                </c:pt>
                <c:pt idx="35">
                  <c:v>41485</c:v>
                </c:pt>
                <c:pt idx="36">
                  <c:v>41488</c:v>
                </c:pt>
                <c:pt idx="37">
                  <c:v>41502</c:v>
                </c:pt>
                <c:pt idx="38">
                  <c:v>41516</c:v>
                </c:pt>
                <c:pt idx="39">
                  <c:v>41530</c:v>
                </c:pt>
                <c:pt idx="40">
                  <c:v>41544</c:v>
                </c:pt>
                <c:pt idx="41">
                  <c:v>41558</c:v>
                </c:pt>
                <c:pt idx="42">
                  <c:v>41572</c:v>
                </c:pt>
                <c:pt idx="43">
                  <c:v>41586</c:v>
                </c:pt>
                <c:pt idx="44">
                  <c:v>41600</c:v>
                </c:pt>
                <c:pt idx="45">
                  <c:v>41614</c:v>
                </c:pt>
                <c:pt idx="46">
                  <c:v>41628</c:v>
                </c:pt>
                <c:pt idx="47">
                  <c:v>41642</c:v>
                </c:pt>
                <c:pt idx="48">
                  <c:v>41656</c:v>
                </c:pt>
                <c:pt idx="49">
                  <c:v>41670</c:v>
                </c:pt>
                <c:pt idx="50">
                  <c:v>41684</c:v>
                </c:pt>
                <c:pt idx="51">
                  <c:v>41698</c:v>
                </c:pt>
                <c:pt idx="52">
                  <c:v>41712</c:v>
                </c:pt>
                <c:pt idx="53">
                  <c:v>41726</c:v>
                </c:pt>
                <c:pt idx="54">
                  <c:v>41740</c:v>
                </c:pt>
                <c:pt idx="55">
                  <c:v>41752</c:v>
                </c:pt>
                <c:pt idx="56">
                  <c:v>41761</c:v>
                </c:pt>
                <c:pt idx="57">
                  <c:v>41775</c:v>
                </c:pt>
                <c:pt idx="58">
                  <c:v>41789</c:v>
                </c:pt>
                <c:pt idx="59">
                  <c:v>41803</c:v>
                </c:pt>
                <c:pt idx="60">
                  <c:v>41817</c:v>
                </c:pt>
                <c:pt idx="61">
                  <c:v>41843</c:v>
                </c:pt>
                <c:pt idx="62">
                  <c:v>41863</c:v>
                </c:pt>
                <c:pt idx="63">
                  <c:v>41884</c:v>
                </c:pt>
                <c:pt idx="64">
                  <c:v>41914</c:v>
                </c:pt>
                <c:pt idx="65">
                  <c:v>41946</c:v>
                </c:pt>
                <c:pt idx="66">
                  <c:v>41974</c:v>
                </c:pt>
                <c:pt idx="67">
                  <c:v>42009</c:v>
                </c:pt>
                <c:pt idx="68">
                  <c:v>42037</c:v>
                </c:pt>
                <c:pt idx="69">
                  <c:v>42066</c:v>
                </c:pt>
                <c:pt idx="70">
                  <c:v>42107</c:v>
                </c:pt>
                <c:pt idx="71">
                  <c:v>42130</c:v>
                </c:pt>
                <c:pt idx="72">
                  <c:v>42165</c:v>
                </c:pt>
                <c:pt idx="73">
                  <c:v>42208</c:v>
                </c:pt>
                <c:pt idx="74">
                  <c:v>42234</c:v>
                </c:pt>
                <c:pt idx="75">
                  <c:v>42263</c:v>
                </c:pt>
                <c:pt idx="76">
                  <c:v>42293</c:v>
                </c:pt>
                <c:pt idx="77">
                  <c:v>42327</c:v>
                </c:pt>
                <c:pt idx="78">
                  <c:v>42339</c:v>
                </c:pt>
                <c:pt idx="79">
                  <c:v>42380</c:v>
                </c:pt>
                <c:pt idx="80">
                  <c:v>42422</c:v>
                </c:pt>
                <c:pt idx="81">
                  <c:v>42445</c:v>
                </c:pt>
                <c:pt idx="82">
                  <c:v>42467</c:v>
                </c:pt>
                <c:pt idx="83">
                  <c:v>42507</c:v>
                </c:pt>
                <c:pt idx="84">
                  <c:v>42528</c:v>
                </c:pt>
                <c:pt idx="85">
                  <c:v>42571</c:v>
                </c:pt>
                <c:pt idx="86">
                  <c:v>42591</c:v>
                </c:pt>
                <c:pt idx="87">
                  <c:v>42619</c:v>
                </c:pt>
                <c:pt idx="88">
                  <c:v>42656</c:v>
                </c:pt>
                <c:pt idx="89">
                  <c:v>42677</c:v>
                </c:pt>
                <c:pt idx="90">
                  <c:v>42718</c:v>
                </c:pt>
                <c:pt idx="91">
                  <c:v>42747</c:v>
                </c:pt>
                <c:pt idx="92">
                  <c:v>42782</c:v>
                </c:pt>
                <c:pt idx="93">
                  <c:v>42810</c:v>
                </c:pt>
                <c:pt idx="94">
                  <c:v>42829</c:v>
                </c:pt>
                <c:pt idx="95">
                  <c:v>42873</c:v>
                </c:pt>
                <c:pt idx="96">
                  <c:v>42900</c:v>
                </c:pt>
                <c:pt idx="97">
                  <c:v>42936</c:v>
                </c:pt>
                <c:pt idx="98">
                  <c:v>42950</c:v>
                </c:pt>
                <c:pt idx="99">
                  <c:v>42982</c:v>
                </c:pt>
                <c:pt idx="100">
                  <c:v>43006</c:v>
                </c:pt>
                <c:pt idx="101">
                  <c:v>43017</c:v>
                </c:pt>
                <c:pt idx="102">
                  <c:v>43053</c:v>
                </c:pt>
                <c:pt idx="103">
                  <c:v>43090</c:v>
                </c:pt>
                <c:pt idx="104">
                  <c:v>43110</c:v>
                </c:pt>
                <c:pt idx="105">
                  <c:v>43137</c:v>
                </c:pt>
                <c:pt idx="106">
                  <c:v>43165</c:v>
                </c:pt>
                <c:pt idx="107">
                  <c:v>43201</c:v>
                </c:pt>
                <c:pt idx="108">
                  <c:v>43234</c:v>
                </c:pt>
                <c:pt idx="109">
                  <c:v>43257</c:v>
                </c:pt>
                <c:pt idx="110">
                  <c:v>43297</c:v>
                </c:pt>
                <c:pt idx="111">
                  <c:v>43299</c:v>
                </c:pt>
                <c:pt idx="112">
                  <c:v>43332</c:v>
                </c:pt>
                <c:pt idx="113">
                  <c:v>43357</c:v>
                </c:pt>
                <c:pt idx="114">
                  <c:v>43378</c:v>
                </c:pt>
                <c:pt idx="115">
                  <c:v>43427</c:v>
                </c:pt>
                <c:pt idx="116">
                  <c:v>43447</c:v>
                </c:pt>
                <c:pt idx="117">
                  <c:v>43474</c:v>
                </c:pt>
                <c:pt idx="118">
                  <c:v>43518</c:v>
                </c:pt>
                <c:pt idx="119">
                  <c:v>43531</c:v>
                </c:pt>
                <c:pt idx="120">
                  <c:v>43566</c:v>
                </c:pt>
                <c:pt idx="121">
                  <c:v>43588</c:v>
                </c:pt>
                <c:pt idx="122">
                  <c:v>43619</c:v>
                </c:pt>
                <c:pt idx="123">
                  <c:v>43648</c:v>
                </c:pt>
                <c:pt idx="124">
                  <c:v>43678</c:v>
                </c:pt>
                <c:pt idx="125">
                  <c:v>43710</c:v>
                </c:pt>
                <c:pt idx="126">
                  <c:v>43741</c:v>
                </c:pt>
                <c:pt idx="127">
                  <c:v>43770</c:v>
                </c:pt>
                <c:pt idx="128">
                  <c:v>43805</c:v>
                </c:pt>
                <c:pt idx="129">
                  <c:v>43836</c:v>
                </c:pt>
                <c:pt idx="130">
                  <c:v>43881</c:v>
                </c:pt>
                <c:pt idx="131">
                  <c:v>43910</c:v>
                </c:pt>
                <c:pt idx="132">
                  <c:v>43938</c:v>
                </c:pt>
                <c:pt idx="133">
                  <c:v>43971</c:v>
                </c:pt>
                <c:pt idx="134">
                  <c:v>44007</c:v>
                </c:pt>
                <c:pt idx="135">
                  <c:v>44029</c:v>
                </c:pt>
                <c:pt idx="136">
                  <c:v>44070</c:v>
                </c:pt>
                <c:pt idx="137">
                  <c:v>44098</c:v>
                </c:pt>
                <c:pt idx="138">
                  <c:v>44126</c:v>
                </c:pt>
                <c:pt idx="139">
                  <c:v>44151</c:v>
                </c:pt>
                <c:pt idx="140">
                  <c:v>44182</c:v>
                </c:pt>
                <c:pt idx="141">
                  <c:v>44208</c:v>
                </c:pt>
                <c:pt idx="142">
                  <c:v>44245</c:v>
                </c:pt>
                <c:pt idx="143">
                  <c:v>44272</c:v>
                </c:pt>
                <c:pt idx="144">
                  <c:v>44300</c:v>
                </c:pt>
                <c:pt idx="145">
                  <c:v>44329</c:v>
                </c:pt>
                <c:pt idx="146">
                  <c:v>44375</c:v>
                </c:pt>
                <c:pt idx="147">
                  <c:v>44397</c:v>
                </c:pt>
                <c:pt idx="148">
                  <c:v>44420</c:v>
                </c:pt>
                <c:pt idx="149">
                  <c:v>44453</c:v>
                </c:pt>
                <c:pt idx="150">
                  <c:v>44491</c:v>
                </c:pt>
                <c:pt idx="151">
                  <c:v>44515</c:v>
                </c:pt>
                <c:pt idx="152">
                  <c:v>44544</c:v>
                </c:pt>
                <c:pt idx="153">
                  <c:v>44578</c:v>
                </c:pt>
                <c:pt idx="154">
                  <c:v>44606</c:v>
                </c:pt>
                <c:pt idx="155">
                  <c:v>44634</c:v>
                </c:pt>
                <c:pt idx="156">
                  <c:v>44672</c:v>
                </c:pt>
                <c:pt idx="157">
                  <c:v>44700</c:v>
                </c:pt>
                <c:pt idx="158">
                  <c:v>44728</c:v>
                </c:pt>
                <c:pt idx="159">
                  <c:v>44762</c:v>
                </c:pt>
                <c:pt idx="160">
                  <c:v>44799</c:v>
                </c:pt>
                <c:pt idx="161">
                  <c:v>44827</c:v>
                </c:pt>
                <c:pt idx="162">
                  <c:v>44853</c:v>
                </c:pt>
                <c:pt idx="163">
                  <c:v>44883</c:v>
                </c:pt>
              </c:numCache>
            </c:numRef>
          </c:cat>
          <c:val>
            <c:numRef>
              <c:f>'Water Quality - LDP5'!$T$9:$T$172</c:f>
              <c:numCache>
                <c:formatCode>0.0</c:formatCode>
                <c:ptCount val="164"/>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0.4</c:v>
                </c:pt>
                <c:pt idx="35">
                  <c:v>0.4</c:v>
                </c:pt>
                <c:pt idx="36">
                  <c:v>0.4</c:v>
                </c:pt>
                <c:pt idx="37">
                  <c:v>0.4</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0.4</c:v>
                </c:pt>
                <c:pt idx="141">
                  <c:v>0.4</c:v>
                </c:pt>
                <c:pt idx="142">
                  <c:v>0.4</c:v>
                </c:pt>
                <c:pt idx="143">
                  <c:v>0.4</c:v>
                </c:pt>
                <c:pt idx="144">
                  <c:v>0.4</c:v>
                </c:pt>
                <c:pt idx="145">
                  <c:v>0.4</c:v>
                </c:pt>
                <c:pt idx="146">
                  <c:v>0.4</c:v>
                </c:pt>
                <c:pt idx="147">
                  <c:v>0.4</c:v>
                </c:pt>
                <c:pt idx="148">
                  <c:v>0.4</c:v>
                </c:pt>
                <c:pt idx="149">
                  <c:v>0.4</c:v>
                </c:pt>
                <c:pt idx="150">
                  <c:v>0.4</c:v>
                </c:pt>
                <c:pt idx="151">
                  <c:v>0.4</c:v>
                </c:pt>
                <c:pt idx="152">
                  <c:v>0.4</c:v>
                </c:pt>
                <c:pt idx="153">
                  <c:v>0.4</c:v>
                </c:pt>
                <c:pt idx="154">
                  <c:v>0.4</c:v>
                </c:pt>
                <c:pt idx="155">
                  <c:v>0.4</c:v>
                </c:pt>
                <c:pt idx="156">
                  <c:v>0.4</c:v>
                </c:pt>
                <c:pt idx="157">
                  <c:v>0.4</c:v>
                </c:pt>
                <c:pt idx="158">
                  <c:v>0.4</c:v>
                </c:pt>
                <c:pt idx="159">
                  <c:v>0.4</c:v>
                </c:pt>
                <c:pt idx="160">
                  <c:v>0.4</c:v>
                </c:pt>
                <c:pt idx="161">
                  <c:v>0.4</c:v>
                </c:pt>
                <c:pt idx="162">
                  <c:v>0.4</c:v>
                </c:pt>
                <c:pt idx="163">
                  <c:v>0.4</c:v>
                </c:pt>
              </c:numCache>
            </c:numRef>
          </c:val>
          <c:smooth val="0"/>
          <c:extLst>
            <c:ext xmlns:c16="http://schemas.microsoft.com/office/drawing/2014/chart" uri="{C3380CC4-5D6E-409C-BE32-E72D297353CC}">
              <c16:uniqueId val="{00000001-B651-48E5-9D3C-475212B76B15}"/>
            </c:ext>
          </c:extLst>
        </c:ser>
        <c:dLbls>
          <c:showLegendKey val="0"/>
          <c:showVal val="0"/>
          <c:showCatName val="0"/>
          <c:showSerName val="0"/>
          <c:showPercent val="0"/>
          <c:showBubbleSize val="0"/>
        </c:dLbls>
        <c:marker val="1"/>
        <c:smooth val="0"/>
        <c:axId val="198248256"/>
        <c:axId val="198248648"/>
      </c:lineChart>
      <c:catAx>
        <c:axId val="19824825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198248648"/>
        <c:crosses val="autoZero"/>
        <c:auto val="0"/>
        <c:lblAlgn val="ctr"/>
        <c:lblOffset val="100"/>
        <c:noMultiLvlLbl val="0"/>
      </c:catAx>
      <c:valAx>
        <c:axId val="19824864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19824825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PM10</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HVAS 20'!$F$9</c:f>
              <c:strCache>
                <c:ptCount val="1"/>
                <c:pt idx="0">
                  <c:v>PM10
(µg/m3)</c:v>
                </c:pt>
              </c:strCache>
            </c:strRef>
          </c:tx>
          <c:spPr>
            <a:solidFill>
              <a:schemeClr val="tx1"/>
            </a:solidFill>
          </c:spPr>
          <c:invertIfNegative val="0"/>
          <c:cat>
            <c:numRef>
              <c:f>'Air HVAS 20'!$B$10:$B$120</c:f>
              <c:numCache>
                <c:formatCode>m/d/yyyy</c:formatCode>
                <c:ptCount val="111"/>
                <c:pt idx="0">
                  <c:v>41013</c:v>
                </c:pt>
                <c:pt idx="1">
                  <c:v>41037</c:v>
                </c:pt>
                <c:pt idx="2">
                  <c:v>41079</c:v>
                </c:pt>
                <c:pt idx="3">
                  <c:v>41097</c:v>
                </c:pt>
                <c:pt idx="4">
                  <c:v>41139</c:v>
                </c:pt>
                <c:pt idx="5">
                  <c:v>41157</c:v>
                </c:pt>
                <c:pt idx="6">
                  <c:v>41199</c:v>
                </c:pt>
                <c:pt idx="7">
                  <c:v>41217</c:v>
                </c:pt>
                <c:pt idx="8">
                  <c:v>41259</c:v>
                </c:pt>
                <c:pt idx="9">
                  <c:v>41277</c:v>
                </c:pt>
                <c:pt idx="10">
                  <c:v>41319</c:v>
                </c:pt>
                <c:pt idx="11">
                  <c:v>41337</c:v>
                </c:pt>
                <c:pt idx="12">
                  <c:v>41379</c:v>
                </c:pt>
                <c:pt idx="13">
                  <c:v>41397</c:v>
                </c:pt>
                <c:pt idx="14">
                  <c:v>41439</c:v>
                </c:pt>
                <c:pt idx="15">
                  <c:v>41457</c:v>
                </c:pt>
                <c:pt idx="16">
                  <c:v>41498</c:v>
                </c:pt>
                <c:pt idx="17">
                  <c:v>41530</c:v>
                </c:pt>
                <c:pt idx="18">
                  <c:v>41558</c:v>
                </c:pt>
                <c:pt idx="19">
                  <c:v>41607</c:v>
                </c:pt>
                <c:pt idx="20">
                  <c:v>41613</c:v>
                </c:pt>
                <c:pt idx="21">
                  <c:v>41660</c:v>
                </c:pt>
                <c:pt idx="22">
                  <c:v>41674</c:v>
                </c:pt>
                <c:pt idx="23">
                  <c:v>41718</c:v>
                </c:pt>
                <c:pt idx="24">
                  <c:v>41732</c:v>
                </c:pt>
                <c:pt idx="25">
                  <c:v>41761</c:v>
                </c:pt>
                <c:pt idx="26">
                  <c:v>41798</c:v>
                </c:pt>
                <c:pt idx="27">
                  <c:v>41821</c:v>
                </c:pt>
                <c:pt idx="28">
                  <c:v>41857</c:v>
                </c:pt>
                <c:pt idx="29">
                  <c:v>41885</c:v>
                </c:pt>
                <c:pt idx="30">
                  <c:v>41940</c:v>
                </c:pt>
                <c:pt idx="31">
                  <c:v>41968</c:v>
                </c:pt>
                <c:pt idx="32">
                  <c:v>41991</c:v>
                </c:pt>
                <c:pt idx="33">
                  <c:v>42011</c:v>
                </c:pt>
                <c:pt idx="34">
                  <c:v>42047</c:v>
                </c:pt>
                <c:pt idx="35">
                  <c:v>42080</c:v>
                </c:pt>
                <c:pt idx="36">
                  <c:v>42108</c:v>
                </c:pt>
                <c:pt idx="37">
                  <c:v>42129</c:v>
                </c:pt>
                <c:pt idx="38">
                  <c:v>42160</c:v>
                </c:pt>
                <c:pt idx="39">
                  <c:v>42189</c:v>
                </c:pt>
                <c:pt idx="40">
                  <c:v>42235</c:v>
                </c:pt>
                <c:pt idx="41">
                  <c:v>42266</c:v>
                </c:pt>
                <c:pt idx="42">
                  <c:v>42291</c:v>
                </c:pt>
                <c:pt idx="43">
                  <c:v>42322</c:v>
                </c:pt>
                <c:pt idx="44">
                  <c:v>42352</c:v>
                </c:pt>
                <c:pt idx="45">
                  <c:v>42387</c:v>
                </c:pt>
                <c:pt idx="46">
                  <c:v>42424</c:v>
                </c:pt>
                <c:pt idx="47">
                  <c:v>42444</c:v>
                </c:pt>
                <c:pt idx="48">
                  <c:v>42466</c:v>
                </c:pt>
                <c:pt idx="49">
                  <c:v>42492</c:v>
                </c:pt>
                <c:pt idx="50">
                  <c:v>42543</c:v>
                </c:pt>
                <c:pt idx="51">
                  <c:v>42556</c:v>
                </c:pt>
                <c:pt idx="52">
                  <c:v>42612</c:v>
                </c:pt>
                <c:pt idx="53">
                  <c:v>42619</c:v>
                </c:pt>
                <c:pt idx="54">
                  <c:v>42671</c:v>
                </c:pt>
                <c:pt idx="55">
                  <c:v>42685</c:v>
                </c:pt>
                <c:pt idx="56">
                  <c:v>42723</c:v>
                </c:pt>
                <c:pt idx="57">
                  <c:v>42750</c:v>
                </c:pt>
                <c:pt idx="58">
                  <c:v>42791</c:v>
                </c:pt>
                <c:pt idx="59">
                  <c:v>42802</c:v>
                </c:pt>
                <c:pt idx="60">
                  <c:v>42833</c:v>
                </c:pt>
                <c:pt idx="61">
                  <c:v>42872</c:v>
                </c:pt>
                <c:pt idx="62">
                  <c:v>42902</c:v>
                </c:pt>
                <c:pt idx="63">
                  <c:v>42928</c:v>
                </c:pt>
                <c:pt idx="64">
                  <c:v>42961</c:v>
                </c:pt>
                <c:pt idx="65">
                  <c:v>42996</c:v>
                </c:pt>
                <c:pt idx="66">
                  <c:v>43012</c:v>
                </c:pt>
                <c:pt idx="67">
                  <c:v>43056</c:v>
                </c:pt>
                <c:pt idx="68">
                  <c:v>43088</c:v>
                </c:pt>
                <c:pt idx="69">
                  <c:v>43117</c:v>
                </c:pt>
                <c:pt idx="70">
                  <c:v>43136</c:v>
                </c:pt>
                <c:pt idx="71">
                  <c:v>43179</c:v>
                </c:pt>
                <c:pt idx="72">
                  <c:v>43214</c:v>
                </c:pt>
                <c:pt idx="73">
                  <c:v>43238</c:v>
                </c:pt>
                <c:pt idx="74">
                  <c:v>43258</c:v>
                </c:pt>
                <c:pt idx="75">
                  <c:v>43299</c:v>
                </c:pt>
                <c:pt idx="76">
                  <c:v>43336</c:v>
                </c:pt>
                <c:pt idx="77">
                  <c:v>43367</c:v>
                </c:pt>
                <c:pt idx="78">
                  <c:v>43391</c:v>
                </c:pt>
                <c:pt idx="79">
                  <c:v>43411</c:v>
                </c:pt>
                <c:pt idx="80">
                  <c:v>43445</c:v>
                </c:pt>
                <c:pt idx="81">
                  <c:v>43489</c:v>
                </c:pt>
                <c:pt idx="82">
                  <c:v>43515</c:v>
                </c:pt>
                <c:pt idx="83">
                  <c:v>43544</c:v>
                </c:pt>
                <c:pt idx="84">
                  <c:v>43572</c:v>
                </c:pt>
                <c:pt idx="85">
                  <c:v>43599</c:v>
                </c:pt>
                <c:pt idx="86">
                  <c:v>43629</c:v>
                </c:pt>
                <c:pt idx="87">
                  <c:v>43656</c:v>
                </c:pt>
                <c:pt idx="88">
                  <c:v>43705</c:v>
                </c:pt>
                <c:pt idx="89">
                  <c:v>43732</c:v>
                </c:pt>
                <c:pt idx="90">
                  <c:v>43760</c:v>
                </c:pt>
                <c:pt idx="91">
                  <c:v>43789</c:v>
                </c:pt>
                <c:pt idx="92">
                  <c:v>43826</c:v>
                </c:pt>
                <c:pt idx="93">
                  <c:v>43859</c:v>
                </c:pt>
                <c:pt idx="94">
                  <c:v>43886</c:v>
                </c:pt>
                <c:pt idx="95">
                  <c:v>43909</c:v>
                </c:pt>
                <c:pt idx="96">
                  <c:v>43936</c:v>
                </c:pt>
                <c:pt idx="97">
                  <c:v>43971</c:v>
                </c:pt>
                <c:pt idx="98">
                  <c:v>44005</c:v>
                </c:pt>
                <c:pt idx="99">
                  <c:v>44038</c:v>
                </c:pt>
                <c:pt idx="100">
                  <c:v>44072</c:v>
                </c:pt>
                <c:pt idx="101">
                  <c:v>44098</c:v>
                </c:pt>
                <c:pt idx="102">
                  <c:v>44123</c:v>
                </c:pt>
                <c:pt idx="103">
                  <c:v>44153</c:v>
                </c:pt>
                <c:pt idx="104">
                  <c:v>44186</c:v>
                </c:pt>
                <c:pt idx="105">
                  <c:v>44215</c:v>
                </c:pt>
                <c:pt idx="106">
                  <c:v>44249</c:v>
                </c:pt>
                <c:pt idx="107">
                  <c:v>44271</c:v>
                </c:pt>
                <c:pt idx="108">
                  <c:v>44307</c:v>
                </c:pt>
                <c:pt idx="109">
                  <c:v>44341</c:v>
                </c:pt>
                <c:pt idx="110">
                  <c:v>44369</c:v>
                </c:pt>
              </c:numCache>
            </c:numRef>
          </c:cat>
          <c:val>
            <c:numRef>
              <c:f>'Air HVAS 20'!$F$10:$F$120</c:f>
              <c:numCache>
                <c:formatCode>0.0</c:formatCode>
                <c:ptCount val="111"/>
                <c:pt idx="0">
                  <c:v>15.8</c:v>
                </c:pt>
                <c:pt idx="1">
                  <c:v>21.7</c:v>
                </c:pt>
                <c:pt idx="2">
                  <c:v>14.3</c:v>
                </c:pt>
                <c:pt idx="3">
                  <c:v>5.0999999999999996</c:v>
                </c:pt>
                <c:pt idx="4">
                  <c:v>9.6999999999999993</c:v>
                </c:pt>
                <c:pt idx="5">
                  <c:v>22</c:v>
                </c:pt>
                <c:pt idx="6">
                  <c:v>23.5</c:v>
                </c:pt>
                <c:pt idx="7">
                  <c:v>14.8</c:v>
                </c:pt>
                <c:pt idx="8">
                  <c:v>21.4</c:v>
                </c:pt>
                <c:pt idx="9">
                  <c:v>19.5</c:v>
                </c:pt>
                <c:pt idx="10">
                  <c:v>12.2</c:v>
                </c:pt>
                <c:pt idx="11">
                  <c:v>14.9</c:v>
                </c:pt>
                <c:pt idx="12">
                  <c:v>19.7</c:v>
                </c:pt>
                <c:pt idx="13">
                  <c:v>6.2</c:v>
                </c:pt>
                <c:pt idx="14">
                  <c:v>4.4000000000000004</c:v>
                </c:pt>
                <c:pt idx="15">
                  <c:v>7.3</c:v>
                </c:pt>
                <c:pt idx="16">
                  <c:v>3.9</c:v>
                </c:pt>
                <c:pt idx="17">
                  <c:v>25.2</c:v>
                </c:pt>
                <c:pt idx="18">
                  <c:v>12.2</c:v>
                </c:pt>
                <c:pt idx="19">
                  <c:v>20.399999999999999</c:v>
                </c:pt>
                <c:pt idx="20">
                  <c:v>7.1</c:v>
                </c:pt>
                <c:pt idx="21">
                  <c:v>17</c:v>
                </c:pt>
                <c:pt idx="22">
                  <c:v>16.5</c:v>
                </c:pt>
                <c:pt idx="23">
                  <c:v>18.8</c:v>
                </c:pt>
                <c:pt idx="24">
                  <c:v>17</c:v>
                </c:pt>
                <c:pt idx="25">
                  <c:v>10.9</c:v>
                </c:pt>
                <c:pt idx="26">
                  <c:v>7.3</c:v>
                </c:pt>
                <c:pt idx="27">
                  <c:v>8</c:v>
                </c:pt>
                <c:pt idx="28">
                  <c:v>8.9</c:v>
                </c:pt>
                <c:pt idx="29">
                  <c:v>0.1</c:v>
                </c:pt>
                <c:pt idx="30">
                  <c:v>15.5</c:v>
                </c:pt>
                <c:pt idx="31">
                  <c:v>16.7</c:v>
                </c:pt>
                <c:pt idx="32">
                  <c:v>22.1</c:v>
                </c:pt>
                <c:pt idx="33">
                  <c:v>13.1</c:v>
                </c:pt>
                <c:pt idx="34">
                  <c:v>17.100000000000001</c:v>
                </c:pt>
                <c:pt idx="35">
                  <c:v>13.3</c:v>
                </c:pt>
                <c:pt idx="36">
                  <c:v>16.600000000000001</c:v>
                </c:pt>
                <c:pt idx="37">
                  <c:v>20.7</c:v>
                </c:pt>
                <c:pt idx="38">
                  <c:v>5.5</c:v>
                </c:pt>
                <c:pt idx="39">
                  <c:v>6.4</c:v>
                </c:pt>
                <c:pt idx="40">
                  <c:v>7.7</c:v>
                </c:pt>
                <c:pt idx="41">
                  <c:v>7.4</c:v>
                </c:pt>
                <c:pt idx="42">
                  <c:v>17.399999999999999</c:v>
                </c:pt>
                <c:pt idx="43">
                  <c:v>10.4</c:v>
                </c:pt>
                <c:pt idx="44">
                  <c:v>24.9</c:v>
                </c:pt>
                <c:pt idx="45">
                  <c:v>14.6</c:v>
                </c:pt>
                <c:pt idx="46">
                  <c:v>26</c:v>
                </c:pt>
                <c:pt idx="47">
                  <c:v>6.8</c:v>
                </c:pt>
                <c:pt idx="48">
                  <c:v>27.2</c:v>
                </c:pt>
                <c:pt idx="49">
                  <c:v>10.1</c:v>
                </c:pt>
                <c:pt idx="50">
                  <c:v>0.1</c:v>
                </c:pt>
                <c:pt idx="51">
                  <c:v>0.5</c:v>
                </c:pt>
                <c:pt idx="52">
                  <c:v>18.7</c:v>
                </c:pt>
                <c:pt idx="53">
                  <c:v>8.6</c:v>
                </c:pt>
                <c:pt idx="54">
                  <c:v>7.4</c:v>
                </c:pt>
                <c:pt idx="55">
                  <c:v>21.6</c:v>
                </c:pt>
                <c:pt idx="56">
                  <c:v>13.3</c:v>
                </c:pt>
                <c:pt idx="57">
                  <c:v>22.6</c:v>
                </c:pt>
                <c:pt idx="58">
                  <c:v>13.9</c:v>
                </c:pt>
                <c:pt idx="59">
                  <c:v>8.6</c:v>
                </c:pt>
                <c:pt idx="60">
                  <c:v>8.6</c:v>
                </c:pt>
                <c:pt idx="61">
                  <c:v>13.3</c:v>
                </c:pt>
                <c:pt idx="62">
                  <c:v>9.6999999999999993</c:v>
                </c:pt>
                <c:pt idx="63">
                  <c:v>9.5</c:v>
                </c:pt>
                <c:pt idx="64">
                  <c:v>2.8</c:v>
                </c:pt>
                <c:pt idx="65">
                  <c:v>17.899999999999999</c:v>
                </c:pt>
                <c:pt idx="66">
                  <c:v>14</c:v>
                </c:pt>
                <c:pt idx="67">
                  <c:v>10.4</c:v>
                </c:pt>
                <c:pt idx="68">
                  <c:v>49.3</c:v>
                </c:pt>
                <c:pt idx="69">
                  <c:v>12.9</c:v>
                </c:pt>
                <c:pt idx="70">
                  <c:v>12.4</c:v>
                </c:pt>
                <c:pt idx="71">
                  <c:v>17</c:v>
                </c:pt>
                <c:pt idx="72">
                  <c:v>6.9</c:v>
                </c:pt>
                <c:pt idx="73">
                  <c:v>12.5</c:v>
                </c:pt>
                <c:pt idx="74">
                  <c:v>4.7</c:v>
                </c:pt>
                <c:pt idx="75">
                  <c:v>14.3</c:v>
                </c:pt>
                <c:pt idx="76">
                  <c:v>5.2</c:v>
                </c:pt>
                <c:pt idx="77">
                  <c:v>11.7</c:v>
                </c:pt>
                <c:pt idx="78">
                  <c:v>16.600000000000001</c:v>
                </c:pt>
                <c:pt idx="79">
                  <c:v>10.6</c:v>
                </c:pt>
                <c:pt idx="80">
                  <c:v>11.1</c:v>
                </c:pt>
                <c:pt idx="81">
                  <c:v>17.899999999999999</c:v>
                </c:pt>
                <c:pt idx="82">
                  <c:v>20.6</c:v>
                </c:pt>
                <c:pt idx="83">
                  <c:v>15</c:v>
                </c:pt>
                <c:pt idx="84">
                  <c:v>12.7</c:v>
                </c:pt>
                <c:pt idx="85">
                  <c:v>16.8</c:v>
                </c:pt>
                <c:pt idx="86">
                  <c:v>7.6</c:v>
                </c:pt>
                <c:pt idx="87">
                  <c:v>7.5</c:v>
                </c:pt>
                <c:pt idx="88">
                  <c:v>12</c:v>
                </c:pt>
                <c:pt idx="89">
                  <c:v>6.1</c:v>
                </c:pt>
                <c:pt idx="90">
                  <c:v>10.8</c:v>
                </c:pt>
                <c:pt idx="91">
                  <c:v>29</c:v>
                </c:pt>
                <c:pt idx="92">
                  <c:v>15.5</c:v>
                </c:pt>
                <c:pt idx="93">
                  <c:v>16.899999999999999</c:v>
                </c:pt>
                <c:pt idx="94">
                  <c:v>18.399999999999999</c:v>
                </c:pt>
                <c:pt idx="95">
                  <c:v>10.9</c:v>
                </c:pt>
                <c:pt idx="96">
                  <c:v>23.2</c:v>
                </c:pt>
                <c:pt idx="97">
                  <c:v>5</c:v>
                </c:pt>
                <c:pt idx="98">
                  <c:v>2</c:v>
                </c:pt>
                <c:pt idx="99">
                  <c:v>5</c:v>
                </c:pt>
                <c:pt idx="100">
                  <c:v>14.9</c:v>
                </c:pt>
                <c:pt idx="101">
                  <c:v>6.6</c:v>
                </c:pt>
                <c:pt idx="102">
                  <c:v>11</c:v>
                </c:pt>
                <c:pt idx="103">
                  <c:v>13.6</c:v>
                </c:pt>
                <c:pt idx="104">
                  <c:v>7.4</c:v>
                </c:pt>
                <c:pt idx="105">
                  <c:v>11.4</c:v>
                </c:pt>
                <c:pt idx="106">
                  <c:v>10.4</c:v>
                </c:pt>
                <c:pt idx="107">
                  <c:v>10.3</c:v>
                </c:pt>
                <c:pt idx="108">
                  <c:v>13.9</c:v>
                </c:pt>
                <c:pt idx="109">
                  <c:v>6.6</c:v>
                </c:pt>
                <c:pt idx="110">
                  <c:v>5.6</c:v>
                </c:pt>
              </c:numCache>
            </c:numRef>
          </c:val>
          <c:extLst>
            <c:ext xmlns:c16="http://schemas.microsoft.com/office/drawing/2014/chart" uri="{C3380CC4-5D6E-409C-BE32-E72D297353CC}">
              <c16:uniqueId val="{00000000-D468-44C5-ABFC-ACAB09531604}"/>
            </c:ext>
          </c:extLst>
        </c:ser>
        <c:dLbls>
          <c:showLegendKey val="0"/>
          <c:showVal val="0"/>
          <c:showCatName val="0"/>
          <c:showSerName val="0"/>
          <c:showPercent val="0"/>
          <c:showBubbleSize val="0"/>
        </c:dLbls>
        <c:gapWidth val="150"/>
        <c:axId val="276160272"/>
        <c:axId val="276160664"/>
      </c:barChart>
      <c:lineChart>
        <c:grouping val="standard"/>
        <c:varyColors val="0"/>
        <c:ser>
          <c:idx val="1"/>
          <c:order val="1"/>
          <c:tx>
            <c:strRef>
              <c:f>'Air HVAS 20'!$G$9</c:f>
              <c:strCache>
                <c:ptCount val="1"/>
                <c:pt idx="0">
                  <c:v>Annual Average</c:v>
                </c:pt>
              </c:strCache>
            </c:strRef>
          </c:tx>
          <c:spPr>
            <a:ln>
              <a:solidFill>
                <a:schemeClr val="bg2"/>
              </a:solidFill>
            </a:ln>
          </c:spPr>
          <c:marker>
            <c:symbol val="none"/>
          </c:marker>
          <c:cat>
            <c:numRef>
              <c:f>'Air HVAS 20'!$B$10:$B$120</c:f>
              <c:numCache>
                <c:formatCode>m/d/yyyy</c:formatCode>
                <c:ptCount val="111"/>
                <c:pt idx="0">
                  <c:v>41013</c:v>
                </c:pt>
                <c:pt idx="1">
                  <c:v>41037</c:v>
                </c:pt>
                <c:pt idx="2">
                  <c:v>41079</c:v>
                </c:pt>
                <c:pt idx="3">
                  <c:v>41097</c:v>
                </c:pt>
                <c:pt idx="4">
                  <c:v>41139</c:v>
                </c:pt>
                <c:pt idx="5">
                  <c:v>41157</c:v>
                </c:pt>
                <c:pt idx="6">
                  <c:v>41199</c:v>
                </c:pt>
                <c:pt idx="7">
                  <c:v>41217</c:v>
                </c:pt>
                <c:pt idx="8">
                  <c:v>41259</c:v>
                </c:pt>
                <c:pt idx="9">
                  <c:v>41277</c:v>
                </c:pt>
                <c:pt idx="10">
                  <c:v>41319</c:v>
                </c:pt>
                <c:pt idx="11">
                  <c:v>41337</c:v>
                </c:pt>
                <c:pt idx="12">
                  <c:v>41379</c:v>
                </c:pt>
                <c:pt idx="13">
                  <c:v>41397</c:v>
                </c:pt>
                <c:pt idx="14">
                  <c:v>41439</c:v>
                </c:pt>
                <c:pt idx="15">
                  <c:v>41457</c:v>
                </c:pt>
                <c:pt idx="16">
                  <c:v>41498</c:v>
                </c:pt>
                <c:pt idx="17">
                  <c:v>41530</c:v>
                </c:pt>
                <c:pt idx="18">
                  <c:v>41558</c:v>
                </c:pt>
                <c:pt idx="19">
                  <c:v>41607</c:v>
                </c:pt>
                <c:pt idx="20">
                  <c:v>41613</c:v>
                </c:pt>
                <c:pt idx="21">
                  <c:v>41660</c:v>
                </c:pt>
                <c:pt idx="22">
                  <c:v>41674</c:v>
                </c:pt>
                <c:pt idx="23">
                  <c:v>41718</c:v>
                </c:pt>
                <c:pt idx="24">
                  <c:v>41732</c:v>
                </c:pt>
                <c:pt idx="25">
                  <c:v>41761</c:v>
                </c:pt>
                <c:pt idx="26">
                  <c:v>41798</c:v>
                </c:pt>
                <c:pt idx="27">
                  <c:v>41821</c:v>
                </c:pt>
                <c:pt idx="28">
                  <c:v>41857</c:v>
                </c:pt>
                <c:pt idx="29">
                  <c:v>41885</c:v>
                </c:pt>
                <c:pt idx="30">
                  <c:v>41940</c:v>
                </c:pt>
                <c:pt idx="31">
                  <c:v>41968</c:v>
                </c:pt>
                <c:pt idx="32">
                  <c:v>41991</c:v>
                </c:pt>
                <c:pt idx="33">
                  <c:v>42011</c:v>
                </c:pt>
                <c:pt idx="34">
                  <c:v>42047</c:v>
                </c:pt>
                <c:pt idx="35">
                  <c:v>42080</c:v>
                </c:pt>
                <c:pt idx="36">
                  <c:v>42108</c:v>
                </c:pt>
                <c:pt idx="37">
                  <c:v>42129</c:v>
                </c:pt>
                <c:pt idx="38">
                  <c:v>42160</c:v>
                </c:pt>
                <c:pt idx="39">
                  <c:v>42189</c:v>
                </c:pt>
                <c:pt idx="40">
                  <c:v>42235</c:v>
                </c:pt>
                <c:pt idx="41">
                  <c:v>42266</c:v>
                </c:pt>
                <c:pt idx="42">
                  <c:v>42291</c:v>
                </c:pt>
                <c:pt idx="43">
                  <c:v>42322</c:v>
                </c:pt>
                <c:pt idx="44">
                  <c:v>42352</c:v>
                </c:pt>
                <c:pt idx="45">
                  <c:v>42387</c:v>
                </c:pt>
                <c:pt idx="46">
                  <c:v>42424</c:v>
                </c:pt>
                <c:pt idx="47">
                  <c:v>42444</c:v>
                </c:pt>
                <c:pt idx="48">
                  <c:v>42466</c:v>
                </c:pt>
                <c:pt idx="49">
                  <c:v>42492</c:v>
                </c:pt>
                <c:pt idx="50">
                  <c:v>42543</c:v>
                </c:pt>
                <c:pt idx="51">
                  <c:v>42556</c:v>
                </c:pt>
                <c:pt idx="52">
                  <c:v>42612</c:v>
                </c:pt>
                <c:pt idx="53">
                  <c:v>42619</c:v>
                </c:pt>
                <c:pt idx="54">
                  <c:v>42671</c:v>
                </c:pt>
                <c:pt idx="55">
                  <c:v>42685</c:v>
                </c:pt>
                <c:pt idx="56">
                  <c:v>42723</c:v>
                </c:pt>
                <c:pt idx="57">
                  <c:v>42750</c:v>
                </c:pt>
                <c:pt idx="58">
                  <c:v>42791</c:v>
                </c:pt>
                <c:pt idx="59">
                  <c:v>42802</c:v>
                </c:pt>
                <c:pt idx="60">
                  <c:v>42833</c:v>
                </c:pt>
                <c:pt idx="61">
                  <c:v>42872</c:v>
                </c:pt>
                <c:pt idx="62">
                  <c:v>42902</c:v>
                </c:pt>
                <c:pt idx="63">
                  <c:v>42928</c:v>
                </c:pt>
                <c:pt idx="64">
                  <c:v>42961</c:v>
                </c:pt>
                <c:pt idx="65">
                  <c:v>42996</c:v>
                </c:pt>
                <c:pt idx="66">
                  <c:v>43012</c:v>
                </c:pt>
                <c:pt idx="67">
                  <c:v>43056</c:v>
                </c:pt>
                <c:pt idx="68">
                  <c:v>43088</c:v>
                </c:pt>
                <c:pt idx="69">
                  <c:v>43117</c:v>
                </c:pt>
                <c:pt idx="70">
                  <c:v>43136</c:v>
                </c:pt>
                <c:pt idx="71">
                  <c:v>43179</c:v>
                </c:pt>
                <c:pt idx="72">
                  <c:v>43214</c:v>
                </c:pt>
                <c:pt idx="73">
                  <c:v>43238</c:v>
                </c:pt>
                <c:pt idx="74">
                  <c:v>43258</c:v>
                </c:pt>
                <c:pt idx="75">
                  <c:v>43299</c:v>
                </c:pt>
                <c:pt idx="76">
                  <c:v>43336</c:v>
                </c:pt>
                <c:pt idx="77">
                  <c:v>43367</c:v>
                </c:pt>
                <c:pt idx="78">
                  <c:v>43391</c:v>
                </c:pt>
                <c:pt idx="79">
                  <c:v>43411</c:v>
                </c:pt>
                <c:pt idx="80">
                  <c:v>43445</c:v>
                </c:pt>
                <c:pt idx="81">
                  <c:v>43489</c:v>
                </c:pt>
                <c:pt idx="82">
                  <c:v>43515</c:v>
                </c:pt>
                <c:pt idx="83">
                  <c:v>43544</c:v>
                </c:pt>
                <c:pt idx="84">
                  <c:v>43572</c:v>
                </c:pt>
                <c:pt idx="85">
                  <c:v>43599</c:v>
                </c:pt>
                <c:pt idx="86">
                  <c:v>43629</c:v>
                </c:pt>
                <c:pt idx="87">
                  <c:v>43656</c:v>
                </c:pt>
                <c:pt idx="88">
                  <c:v>43705</c:v>
                </c:pt>
                <c:pt idx="89">
                  <c:v>43732</c:v>
                </c:pt>
                <c:pt idx="90">
                  <c:v>43760</c:v>
                </c:pt>
                <c:pt idx="91">
                  <c:v>43789</c:v>
                </c:pt>
                <c:pt idx="92">
                  <c:v>43826</c:v>
                </c:pt>
                <c:pt idx="93">
                  <c:v>43859</c:v>
                </c:pt>
                <c:pt idx="94">
                  <c:v>43886</c:v>
                </c:pt>
                <c:pt idx="95">
                  <c:v>43909</c:v>
                </c:pt>
                <c:pt idx="96">
                  <c:v>43936</c:v>
                </c:pt>
                <c:pt idx="97">
                  <c:v>43971</c:v>
                </c:pt>
                <c:pt idx="98">
                  <c:v>44005</c:v>
                </c:pt>
                <c:pt idx="99">
                  <c:v>44038</c:v>
                </c:pt>
                <c:pt idx="100">
                  <c:v>44072</c:v>
                </c:pt>
                <c:pt idx="101">
                  <c:v>44098</c:v>
                </c:pt>
                <c:pt idx="102">
                  <c:v>44123</c:v>
                </c:pt>
                <c:pt idx="103">
                  <c:v>44153</c:v>
                </c:pt>
                <c:pt idx="104">
                  <c:v>44186</c:v>
                </c:pt>
                <c:pt idx="105">
                  <c:v>44215</c:v>
                </c:pt>
                <c:pt idx="106">
                  <c:v>44249</c:v>
                </c:pt>
                <c:pt idx="107">
                  <c:v>44271</c:v>
                </c:pt>
                <c:pt idx="108">
                  <c:v>44307</c:v>
                </c:pt>
                <c:pt idx="109">
                  <c:v>44341</c:v>
                </c:pt>
                <c:pt idx="110">
                  <c:v>44369</c:v>
                </c:pt>
              </c:numCache>
            </c:numRef>
          </c:cat>
          <c:val>
            <c:numRef>
              <c:f>'Air HVAS 20'!$G$10:$G$120</c:f>
              <c:numCache>
                <c:formatCode>General</c:formatCode>
                <c:ptCount val="111"/>
                <c:pt idx="0">
                  <c:v>0</c:v>
                </c:pt>
                <c:pt idx="1">
                  <c:v>0</c:v>
                </c:pt>
                <c:pt idx="2">
                  <c:v>0</c:v>
                </c:pt>
                <c:pt idx="3">
                  <c:v>0</c:v>
                </c:pt>
                <c:pt idx="4">
                  <c:v>0</c:v>
                </c:pt>
                <c:pt idx="5">
                  <c:v>0</c:v>
                </c:pt>
                <c:pt idx="6">
                  <c:v>0</c:v>
                </c:pt>
                <c:pt idx="7">
                  <c:v>0</c:v>
                </c:pt>
                <c:pt idx="8">
                  <c:v>0</c:v>
                </c:pt>
                <c:pt idx="9">
                  <c:v>0</c:v>
                </c:pt>
                <c:pt idx="10">
                  <c:v>0</c:v>
                </c:pt>
                <c:pt idx="11" formatCode="0.0">
                  <c:v>16.241666666666664</c:v>
                </c:pt>
                <c:pt idx="12" formatCode="0.0">
                  <c:v>16.566666666666666</c:v>
                </c:pt>
                <c:pt idx="13" formatCode="0.0">
                  <c:v>15.274999999999997</c:v>
                </c:pt>
                <c:pt idx="14" formatCode="0.0">
                  <c:v>14.449999999999998</c:v>
                </c:pt>
                <c:pt idx="15" formatCode="0.0">
                  <c:v>14.633333333333333</c:v>
                </c:pt>
                <c:pt idx="16" formatCode="0.0">
                  <c:v>14.149999999999999</c:v>
                </c:pt>
                <c:pt idx="17" formatCode="0.0">
                  <c:v>14.416666666666666</c:v>
                </c:pt>
                <c:pt idx="18" formatCode="0.0">
                  <c:v>13.475000000000001</c:v>
                </c:pt>
                <c:pt idx="19" formatCode="0.0">
                  <c:v>13.941666666666668</c:v>
                </c:pt>
                <c:pt idx="20" formatCode="0.0">
                  <c:v>12.75</c:v>
                </c:pt>
                <c:pt idx="21" formatCode="0.0">
                  <c:v>12.541666666666666</c:v>
                </c:pt>
                <c:pt idx="22" formatCode="0.0">
                  <c:v>12.899999999999999</c:v>
                </c:pt>
                <c:pt idx="23" formatCode="0.0">
                  <c:v>13.225</c:v>
                </c:pt>
                <c:pt idx="24" formatCode="0.0">
                  <c:v>13</c:v>
                </c:pt>
                <c:pt idx="25" formatCode="0.0">
                  <c:v>13.391666666666667</c:v>
                </c:pt>
                <c:pt idx="26" formatCode="0.0">
                  <c:v>13.633333333333335</c:v>
                </c:pt>
                <c:pt idx="27" formatCode="0.0">
                  <c:v>13.691666666666668</c:v>
                </c:pt>
                <c:pt idx="28" formatCode="0.0">
                  <c:v>14.108333333333334</c:v>
                </c:pt>
                <c:pt idx="29" formatCode="0.0">
                  <c:v>12.016666666666666</c:v>
                </c:pt>
                <c:pt idx="30" formatCode="0.0">
                  <c:v>12.291666666666666</c:v>
                </c:pt>
                <c:pt idx="31" formatCode="0.0">
                  <c:v>11.983333333333334</c:v>
                </c:pt>
                <c:pt idx="32" formatCode="0.0">
                  <c:v>13.233333333333333</c:v>
                </c:pt>
                <c:pt idx="33" formatCode="0.0">
                  <c:v>12.908333333333333</c:v>
                </c:pt>
                <c:pt idx="34" formatCode="0.0">
                  <c:v>12.95833333333333</c:v>
                </c:pt>
                <c:pt idx="35" formatCode="0.0">
                  <c:v>12.5</c:v>
                </c:pt>
                <c:pt idx="36" formatCode="0.0">
                  <c:v>12.466666666666667</c:v>
                </c:pt>
                <c:pt idx="37" formatCode="0.0">
                  <c:v>13.283333333333331</c:v>
                </c:pt>
                <c:pt idx="38" formatCode="0.0">
                  <c:v>13.133333333333333</c:v>
                </c:pt>
                <c:pt idx="39" formatCode="0.0">
                  <c:v>13</c:v>
                </c:pt>
                <c:pt idx="40" formatCode="0.0">
                  <c:v>12.899999999999999</c:v>
                </c:pt>
                <c:pt idx="41" formatCode="0.0">
                  <c:v>13.508333333333333</c:v>
                </c:pt>
                <c:pt idx="42" formatCode="0.0">
                  <c:v>13.666666666666666</c:v>
                </c:pt>
                <c:pt idx="43" formatCode="0.0">
                  <c:v>13.141666666666671</c:v>
                </c:pt>
                <c:pt idx="44" formatCode="0.0">
                  <c:v>13.375000000000002</c:v>
                </c:pt>
                <c:pt idx="45" formatCode="0.0">
                  <c:v>13.500000000000002</c:v>
                </c:pt>
                <c:pt idx="46" formatCode="0.0">
                  <c:v>14.241666666666667</c:v>
                </c:pt>
                <c:pt idx="47" formatCode="0.0">
                  <c:v>13.700000000000001</c:v>
                </c:pt>
                <c:pt idx="48" formatCode="0.0">
                  <c:v>14.583333333333334</c:v>
                </c:pt>
                <c:pt idx="49" formatCode="0.0">
                  <c:v>13.699999999999998</c:v>
                </c:pt>
                <c:pt idx="50" formatCode="0.0">
                  <c:v>13.249999999999998</c:v>
                </c:pt>
                <c:pt idx="51" formatCode="0.0">
                  <c:v>12.758333333333331</c:v>
                </c:pt>
                <c:pt idx="52" formatCode="0.0">
                  <c:v>13.674999999999997</c:v>
                </c:pt>
                <c:pt idx="53" formatCode="0.0">
                  <c:v>13.774999999999999</c:v>
                </c:pt>
                <c:pt idx="54" formatCode="0.0">
                  <c:v>12.941666666666665</c:v>
                </c:pt>
                <c:pt idx="55" formatCode="0.0">
                  <c:v>13.874999999999998</c:v>
                </c:pt>
                <c:pt idx="56" formatCode="0.0">
                  <c:v>12.908333333333333</c:v>
                </c:pt>
                <c:pt idx="57" formatCode="0.0">
                  <c:v>13.575000000000001</c:v>
                </c:pt>
                <c:pt idx="58" formatCode="0.0">
                  <c:v>12.566666666666668</c:v>
                </c:pt>
                <c:pt idx="59" formatCode="0.0">
                  <c:v>12.716666666666667</c:v>
                </c:pt>
                <c:pt idx="60" formatCode="0.0">
                  <c:v>11.166666666666666</c:v>
                </c:pt>
                <c:pt idx="61" formatCode="0.0">
                  <c:v>11.433333333333335</c:v>
                </c:pt>
                <c:pt idx="62" formatCode="0.0">
                  <c:v>12.233333333333333</c:v>
                </c:pt>
                <c:pt idx="63" formatCode="0.0">
                  <c:v>12.983333333333333</c:v>
                </c:pt>
                <c:pt idx="64" formatCode="0.0">
                  <c:v>11.658333333333333</c:v>
                </c:pt>
                <c:pt idx="65" formatCode="0.0">
                  <c:v>12.433333333333335</c:v>
                </c:pt>
                <c:pt idx="66" formatCode="0.0">
                  <c:v>12.983333333333333</c:v>
                </c:pt>
                <c:pt idx="67" formatCode="0.0">
                  <c:v>12.049999999999999</c:v>
                </c:pt>
                <c:pt idx="68" formatCode="0.0">
                  <c:v>15.050000000000002</c:v>
                </c:pt>
                <c:pt idx="69" formatCode="0.0">
                  <c:v>14.241666666666667</c:v>
                </c:pt>
                <c:pt idx="70" formatCode="0.0">
                  <c:v>14.116666666666669</c:v>
                </c:pt>
                <c:pt idx="71" formatCode="0.0">
                  <c:v>14.816666666666668</c:v>
                </c:pt>
                <c:pt idx="72" formatCode="0.0">
                  <c:v>14.674999999999999</c:v>
                </c:pt>
                <c:pt idx="73" formatCode="0.0">
                  <c:v>14.608333333333334</c:v>
                </c:pt>
                <c:pt idx="74" formatCode="0.0">
                  <c:v>14.191666666666668</c:v>
                </c:pt>
                <c:pt idx="75" formatCode="0.0">
                  <c:v>14.591666666666669</c:v>
                </c:pt>
                <c:pt idx="76" formatCode="0.0">
                  <c:v>14.791666666666666</c:v>
                </c:pt>
                <c:pt idx="77" formatCode="0.0">
                  <c:v>14.274999999999999</c:v>
                </c:pt>
                <c:pt idx="78" formatCode="0.0">
                  <c:v>14.491666666666665</c:v>
                </c:pt>
                <c:pt idx="79" formatCode="0.0">
                  <c:v>14.508333333333331</c:v>
                </c:pt>
                <c:pt idx="80" formatCode="0.0">
                  <c:v>11.324999999999998</c:v>
                </c:pt>
                <c:pt idx="81" formatCode="0.0">
                  <c:v>11.741666666666667</c:v>
                </c:pt>
                <c:pt idx="82" formatCode="0.0">
                  <c:v>12.424999999999999</c:v>
                </c:pt>
                <c:pt idx="83" formatCode="0.0">
                  <c:v>12.258333333333333</c:v>
                </c:pt>
                <c:pt idx="84" formatCode="0.0">
                  <c:v>12.741666666666665</c:v>
                </c:pt>
                <c:pt idx="85" formatCode="0.0">
                  <c:v>13.1</c:v>
                </c:pt>
                <c:pt idx="86" formatCode="0.0">
                  <c:v>13.341666666666667</c:v>
                </c:pt>
                <c:pt idx="87" formatCode="0.0">
                  <c:v>12.774999999999999</c:v>
                </c:pt>
                <c:pt idx="88" formatCode="0.0">
                  <c:v>13.341666666666667</c:v>
                </c:pt>
                <c:pt idx="89" formatCode="0.0">
                  <c:v>12.875</c:v>
                </c:pt>
                <c:pt idx="90" formatCode="0.0">
                  <c:v>12.391666666666666</c:v>
                </c:pt>
                <c:pt idx="91" formatCode="0.0">
                  <c:v>13.924999999999999</c:v>
                </c:pt>
                <c:pt idx="92" formatCode="0.0">
                  <c:v>14.291666666666666</c:v>
                </c:pt>
                <c:pt idx="93" formatCode="0.0">
                  <c:v>14.20833333333333</c:v>
                </c:pt>
                <c:pt idx="94" formatCode="0.0">
                  <c:v>14.025</c:v>
                </c:pt>
                <c:pt idx="95" formatCode="0.0">
                  <c:v>13.683333333333335</c:v>
                </c:pt>
                <c:pt idx="96" formatCode="0.0">
                  <c:v>14.558333333333332</c:v>
                </c:pt>
                <c:pt idx="97" formatCode="0.0">
                  <c:v>13.575000000000001</c:v>
                </c:pt>
                <c:pt idx="98" formatCode="0.0">
                  <c:v>13.108333333333334</c:v>
                </c:pt>
                <c:pt idx="99" formatCode="0.0">
                  <c:v>12.484615384615385</c:v>
                </c:pt>
                <c:pt idx="100" formatCode="0.0">
                  <c:v>13.053846153846155</c:v>
                </c:pt>
                <c:pt idx="101" formatCode="0.0">
                  <c:v>12.638461538461538</c:v>
                </c:pt>
                <c:pt idx="102" formatCode="0.0">
                  <c:v>13.015384615384615</c:v>
                </c:pt>
                <c:pt idx="103" formatCode="0.0">
                  <c:v>13.23076923076923</c:v>
                </c:pt>
                <c:pt idx="104" formatCode="0.0">
                  <c:v>11.569230769230767</c:v>
                </c:pt>
                <c:pt idx="105" formatCode="0.0">
                  <c:v>10.783333333333333</c:v>
                </c:pt>
                <c:pt idx="106" formatCode="0.0">
                  <c:v>10.116666666666667</c:v>
                </c:pt>
                <c:pt idx="107" formatCode="0.0">
                  <c:v>10.066666666666668</c:v>
                </c:pt>
                <c:pt idx="108" formatCode="0.0">
                  <c:v>9.2916666666666679</c:v>
                </c:pt>
                <c:pt idx="109" formatCode="0.0">
                  <c:v>9.4250000000000007</c:v>
                </c:pt>
                <c:pt idx="110" formatCode="0.0">
                  <c:v>9.7249999999999996</c:v>
                </c:pt>
              </c:numCache>
            </c:numRef>
          </c:val>
          <c:smooth val="0"/>
          <c:extLst>
            <c:ext xmlns:c16="http://schemas.microsoft.com/office/drawing/2014/chart" uri="{C3380CC4-5D6E-409C-BE32-E72D297353CC}">
              <c16:uniqueId val="{00000001-D468-44C5-ABFC-ACAB09531604}"/>
            </c:ext>
          </c:extLst>
        </c:ser>
        <c:ser>
          <c:idx val="2"/>
          <c:order val="2"/>
          <c:tx>
            <c:strRef>
              <c:f>'Air HVAS 20'!$H$9</c:f>
              <c:strCache>
                <c:ptCount val="1"/>
                <c:pt idx="0">
                  <c:v>Short Term Criterion</c:v>
                </c:pt>
              </c:strCache>
            </c:strRef>
          </c:tx>
          <c:spPr>
            <a:ln>
              <a:solidFill>
                <a:schemeClr val="accent5"/>
              </a:solidFill>
            </a:ln>
          </c:spPr>
          <c:marker>
            <c:symbol val="none"/>
          </c:marker>
          <c:cat>
            <c:numRef>
              <c:f>'Air HVAS 20'!$B$10:$B$120</c:f>
              <c:numCache>
                <c:formatCode>m/d/yyyy</c:formatCode>
                <c:ptCount val="111"/>
                <c:pt idx="0">
                  <c:v>41013</c:v>
                </c:pt>
                <c:pt idx="1">
                  <c:v>41037</c:v>
                </c:pt>
                <c:pt idx="2">
                  <c:v>41079</c:v>
                </c:pt>
                <c:pt idx="3">
                  <c:v>41097</c:v>
                </c:pt>
                <c:pt idx="4">
                  <c:v>41139</c:v>
                </c:pt>
                <c:pt idx="5">
                  <c:v>41157</c:v>
                </c:pt>
                <c:pt idx="6">
                  <c:v>41199</c:v>
                </c:pt>
                <c:pt idx="7">
                  <c:v>41217</c:v>
                </c:pt>
                <c:pt idx="8">
                  <c:v>41259</c:v>
                </c:pt>
                <c:pt idx="9">
                  <c:v>41277</c:v>
                </c:pt>
                <c:pt idx="10">
                  <c:v>41319</c:v>
                </c:pt>
                <c:pt idx="11">
                  <c:v>41337</c:v>
                </c:pt>
                <c:pt idx="12">
                  <c:v>41379</c:v>
                </c:pt>
                <c:pt idx="13">
                  <c:v>41397</c:v>
                </c:pt>
                <c:pt idx="14">
                  <c:v>41439</c:v>
                </c:pt>
                <c:pt idx="15">
                  <c:v>41457</c:v>
                </c:pt>
                <c:pt idx="16">
                  <c:v>41498</c:v>
                </c:pt>
                <c:pt idx="17">
                  <c:v>41530</c:v>
                </c:pt>
                <c:pt idx="18">
                  <c:v>41558</c:v>
                </c:pt>
                <c:pt idx="19">
                  <c:v>41607</c:v>
                </c:pt>
                <c:pt idx="20">
                  <c:v>41613</c:v>
                </c:pt>
                <c:pt idx="21">
                  <c:v>41660</c:v>
                </c:pt>
                <c:pt idx="22">
                  <c:v>41674</c:v>
                </c:pt>
                <c:pt idx="23">
                  <c:v>41718</c:v>
                </c:pt>
                <c:pt idx="24">
                  <c:v>41732</c:v>
                </c:pt>
                <c:pt idx="25">
                  <c:v>41761</c:v>
                </c:pt>
                <c:pt idx="26">
                  <c:v>41798</c:v>
                </c:pt>
                <c:pt idx="27">
                  <c:v>41821</c:v>
                </c:pt>
                <c:pt idx="28">
                  <c:v>41857</c:v>
                </c:pt>
                <c:pt idx="29">
                  <c:v>41885</c:v>
                </c:pt>
                <c:pt idx="30">
                  <c:v>41940</c:v>
                </c:pt>
                <c:pt idx="31">
                  <c:v>41968</c:v>
                </c:pt>
                <c:pt idx="32">
                  <c:v>41991</c:v>
                </c:pt>
                <c:pt idx="33">
                  <c:v>42011</c:v>
                </c:pt>
                <c:pt idx="34">
                  <c:v>42047</c:v>
                </c:pt>
                <c:pt idx="35">
                  <c:v>42080</c:v>
                </c:pt>
                <c:pt idx="36">
                  <c:v>42108</c:v>
                </c:pt>
                <c:pt idx="37">
                  <c:v>42129</c:v>
                </c:pt>
                <c:pt idx="38">
                  <c:v>42160</c:v>
                </c:pt>
                <c:pt idx="39">
                  <c:v>42189</c:v>
                </c:pt>
                <c:pt idx="40">
                  <c:v>42235</c:v>
                </c:pt>
                <c:pt idx="41">
                  <c:v>42266</c:v>
                </c:pt>
                <c:pt idx="42">
                  <c:v>42291</c:v>
                </c:pt>
                <c:pt idx="43">
                  <c:v>42322</c:v>
                </c:pt>
                <c:pt idx="44">
                  <c:v>42352</c:v>
                </c:pt>
                <c:pt idx="45">
                  <c:v>42387</c:v>
                </c:pt>
                <c:pt idx="46">
                  <c:v>42424</c:v>
                </c:pt>
                <c:pt idx="47">
                  <c:v>42444</c:v>
                </c:pt>
                <c:pt idx="48">
                  <c:v>42466</c:v>
                </c:pt>
                <c:pt idx="49">
                  <c:v>42492</c:v>
                </c:pt>
                <c:pt idx="50">
                  <c:v>42543</c:v>
                </c:pt>
                <c:pt idx="51">
                  <c:v>42556</c:v>
                </c:pt>
                <c:pt idx="52">
                  <c:v>42612</c:v>
                </c:pt>
                <c:pt idx="53">
                  <c:v>42619</c:v>
                </c:pt>
                <c:pt idx="54">
                  <c:v>42671</c:v>
                </c:pt>
                <c:pt idx="55">
                  <c:v>42685</c:v>
                </c:pt>
                <c:pt idx="56">
                  <c:v>42723</c:v>
                </c:pt>
                <c:pt idx="57">
                  <c:v>42750</c:v>
                </c:pt>
                <c:pt idx="58">
                  <c:v>42791</c:v>
                </c:pt>
                <c:pt idx="59">
                  <c:v>42802</c:v>
                </c:pt>
                <c:pt idx="60">
                  <c:v>42833</c:v>
                </c:pt>
                <c:pt idx="61">
                  <c:v>42872</c:v>
                </c:pt>
                <c:pt idx="62">
                  <c:v>42902</c:v>
                </c:pt>
                <c:pt idx="63">
                  <c:v>42928</c:v>
                </c:pt>
                <c:pt idx="64">
                  <c:v>42961</c:v>
                </c:pt>
                <c:pt idx="65">
                  <c:v>42996</c:v>
                </c:pt>
                <c:pt idx="66">
                  <c:v>43012</c:v>
                </c:pt>
                <c:pt idx="67">
                  <c:v>43056</c:v>
                </c:pt>
                <c:pt idx="68">
                  <c:v>43088</c:v>
                </c:pt>
                <c:pt idx="69">
                  <c:v>43117</c:v>
                </c:pt>
                <c:pt idx="70">
                  <c:v>43136</c:v>
                </c:pt>
                <c:pt idx="71">
                  <c:v>43179</c:v>
                </c:pt>
                <c:pt idx="72">
                  <c:v>43214</c:v>
                </c:pt>
                <c:pt idx="73">
                  <c:v>43238</c:v>
                </c:pt>
                <c:pt idx="74">
                  <c:v>43258</c:v>
                </c:pt>
                <c:pt idx="75">
                  <c:v>43299</c:v>
                </c:pt>
                <c:pt idx="76">
                  <c:v>43336</c:v>
                </c:pt>
                <c:pt idx="77">
                  <c:v>43367</c:v>
                </c:pt>
                <c:pt idx="78">
                  <c:v>43391</c:v>
                </c:pt>
                <c:pt idx="79">
                  <c:v>43411</c:v>
                </c:pt>
                <c:pt idx="80">
                  <c:v>43445</c:v>
                </c:pt>
                <c:pt idx="81">
                  <c:v>43489</c:v>
                </c:pt>
                <c:pt idx="82">
                  <c:v>43515</c:v>
                </c:pt>
                <c:pt idx="83">
                  <c:v>43544</c:v>
                </c:pt>
                <c:pt idx="84">
                  <c:v>43572</c:v>
                </c:pt>
                <c:pt idx="85">
                  <c:v>43599</c:v>
                </c:pt>
                <c:pt idx="86">
                  <c:v>43629</c:v>
                </c:pt>
                <c:pt idx="87">
                  <c:v>43656</c:v>
                </c:pt>
                <c:pt idx="88">
                  <c:v>43705</c:v>
                </c:pt>
                <c:pt idx="89">
                  <c:v>43732</c:v>
                </c:pt>
                <c:pt idx="90">
                  <c:v>43760</c:v>
                </c:pt>
                <c:pt idx="91">
                  <c:v>43789</c:v>
                </c:pt>
                <c:pt idx="92">
                  <c:v>43826</c:v>
                </c:pt>
                <c:pt idx="93">
                  <c:v>43859</c:v>
                </c:pt>
                <c:pt idx="94">
                  <c:v>43886</c:v>
                </c:pt>
                <c:pt idx="95">
                  <c:v>43909</c:v>
                </c:pt>
                <c:pt idx="96">
                  <c:v>43936</c:v>
                </c:pt>
                <c:pt idx="97">
                  <c:v>43971</c:v>
                </c:pt>
                <c:pt idx="98">
                  <c:v>44005</c:v>
                </c:pt>
                <c:pt idx="99">
                  <c:v>44038</c:v>
                </c:pt>
                <c:pt idx="100">
                  <c:v>44072</c:v>
                </c:pt>
                <c:pt idx="101">
                  <c:v>44098</c:v>
                </c:pt>
                <c:pt idx="102">
                  <c:v>44123</c:v>
                </c:pt>
                <c:pt idx="103">
                  <c:v>44153</c:v>
                </c:pt>
                <c:pt idx="104">
                  <c:v>44186</c:v>
                </c:pt>
                <c:pt idx="105">
                  <c:v>44215</c:v>
                </c:pt>
                <c:pt idx="106">
                  <c:v>44249</c:v>
                </c:pt>
                <c:pt idx="107">
                  <c:v>44271</c:v>
                </c:pt>
                <c:pt idx="108">
                  <c:v>44307</c:v>
                </c:pt>
                <c:pt idx="109">
                  <c:v>44341</c:v>
                </c:pt>
                <c:pt idx="110">
                  <c:v>44369</c:v>
                </c:pt>
              </c:numCache>
            </c:numRef>
          </c:cat>
          <c:val>
            <c:numRef>
              <c:f>'Air HVAS 20'!$H$10:$H$120</c:f>
              <c:numCache>
                <c:formatCode>0</c:formatCode>
                <c:ptCount val="11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pt idx="101">
                  <c:v>50</c:v>
                </c:pt>
                <c:pt idx="102">
                  <c:v>50</c:v>
                </c:pt>
                <c:pt idx="103">
                  <c:v>50</c:v>
                </c:pt>
                <c:pt idx="104">
                  <c:v>50</c:v>
                </c:pt>
                <c:pt idx="105">
                  <c:v>50</c:v>
                </c:pt>
                <c:pt idx="106">
                  <c:v>50</c:v>
                </c:pt>
                <c:pt idx="107">
                  <c:v>50</c:v>
                </c:pt>
                <c:pt idx="108">
                  <c:v>50</c:v>
                </c:pt>
                <c:pt idx="109">
                  <c:v>50</c:v>
                </c:pt>
                <c:pt idx="110">
                  <c:v>50</c:v>
                </c:pt>
              </c:numCache>
            </c:numRef>
          </c:val>
          <c:smooth val="0"/>
          <c:extLst>
            <c:ext xmlns:c16="http://schemas.microsoft.com/office/drawing/2014/chart" uri="{C3380CC4-5D6E-409C-BE32-E72D297353CC}">
              <c16:uniqueId val="{00000002-D468-44C5-ABFC-ACAB09531604}"/>
            </c:ext>
          </c:extLst>
        </c:ser>
        <c:ser>
          <c:idx val="3"/>
          <c:order val="3"/>
          <c:tx>
            <c:strRef>
              <c:f>'Air HVAS 20'!$I$9</c:f>
              <c:strCache>
                <c:ptCount val="1"/>
                <c:pt idx="0">
                  <c:v>Long Term Criterion</c:v>
                </c:pt>
              </c:strCache>
            </c:strRef>
          </c:tx>
          <c:spPr>
            <a:ln>
              <a:solidFill>
                <a:schemeClr val="accent1"/>
              </a:solidFill>
            </a:ln>
          </c:spPr>
          <c:marker>
            <c:symbol val="none"/>
          </c:marker>
          <c:cat>
            <c:numRef>
              <c:f>'Air HVAS 20'!$B$10:$B$120</c:f>
              <c:numCache>
                <c:formatCode>m/d/yyyy</c:formatCode>
                <c:ptCount val="111"/>
                <c:pt idx="0">
                  <c:v>41013</c:v>
                </c:pt>
                <c:pt idx="1">
                  <c:v>41037</c:v>
                </c:pt>
                <c:pt idx="2">
                  <c:v>41079</c:v>
                </c:pt>
                <c:pt idx="3">
                  <c:v>41097</c:v>
                </c:pt>
                <c:pt idx="4">
                  <c:v>41139</c:v>
                </c:pt>
                <c:pt idx="5">
                  <c:v>41157</c:v>
                </c:pt>
                <c:pt idx="6">
                  <c:v>41199</c:v>
                </c:pt>
                <c:pt idx="7">
                  <c:v>41217</c:v>
                </c:pt>
                <c:pt idx="8">
                  <c:v>41259</c:v>
                </c:pt>
                <c:pt idx="9">
                  <c:v>41277</c:v>
                </c:pt>
                <c:pt idx="10">
                  <c:v>41319</c:v>
                </c:pt>
                <c:pt idx="11">
                  <c:v>41337</c:v>
                </c:pt>
                <c:pt idx="12">
                  <c:v>41379</c:v>
                </c:pt>
                <c:pt idx="13">
                  <c:v>41397</c:v>
                </c:pt>
                <c:pt idx="14">
                  <c:v>41439</c:v>
                </c:pt>
                <c:pt idx="15">
                  <c:v>41457</c:v>
                </c:pt>
                <c:pt idx="16">
                  <c:v>41498</c:v>
                </c:pt>
                <c:pt idx="17">
                  <c:v>41530</c:v>
                </c:pt>
                <c:pt idx="18">
                  <c:v>41558</c:v>
                </c:pt>
                <c:pt idx="19">
                  <c:v>41607</c:v>
                </c:pt>
                <c:pt idx="20">
                  <c:v>41613</c:v>
                </c:pt>
                <c:pt idx="21">
                  <c:v>41660</c:v>
                </c:pt>
                <c:pt idx="22">
                  <c:v>41674</c:v>
                </c:pt>
                <c:pt idx="23">
                  <c:v>41718</c:v>
                </c:pt>
                <c:pt idx="24">
                  <c:v>41732</c:v>
                </c:pt>
                <c:pt idx="25">
                  <c:v>41761</c:v>
                </c:pt>
                <c:pt idx="26">
                  <c:v>41798</c:v>
                </c:pt>
                <c:pt idx="27">
                  <c:v>41821</c:v>
                </c:pt>
                <c:pt idx="28">
                  <c:v>41857</c:v>
                </c:pt>
                <c:pt idx="29">
                  <c:v>41885</c:v>
                </c:pt>
                <c:pt idx="30">
                  <c:v>41940</c:v>
                </c:pt>
                <c:pt idx="31">
                  <c:v>41968</c:v>
                </c:pt>
                <c:pt idx="32">
                  <c:v>41991</c:v>
                </c:pt>
                <c:pt idx="33">
                  <c:v>42011</c:v>
                </c:pt>
                <c:pt idx="34">
                  <c:v>42047</c:v>
                </c:pt>
                <c:pt idx="35">
                  <c:v>42080</c:v>
                </c:pt>
                <c:pt idx="36">
                  <c:v>42108</c:v>
                </c:pt>
                <c:pt idx="37">
                  <c:v>42129</c:v>
                </c:pt>
                <c:pt idx="38">
                  <c:v>42160</c:v>
                </c:pt>
                <c:pt idx="39">
                  <c:v>42189</c:v>
                </c:pt>
                <c:pt idx="40">
                  <c:v>42235</c:v>
                </c:pt>
                <c:pt idx="41">
                  <c:v>42266</c:v>
                </c:pt>
                <c:pt idx="42">
                  <c:v>42291</c:v>
                </c:pt>
                <c:pt idx="43">
                  <c:v>42322</c:v>
                </c:pt>
                <c:pt idx="44">
                  <c:v>42352</c:v>
                </c:pt>
                <c:pt idx="45">
                  <c:v>42387</c:v>
                </c:pt>
                <c:pt idx="46">
                  <c:v>42424</c:v>
                </c:pt>
                <c:pt idx="47">
                  <c:v>42444</c:v>
                </c:pt>
                <c:pt idx="48">
                  <c:v>42466</c:v>
                </c:pt>
                <c:pt idx="49">
                  <c:v>42492</c:v>
                </c:pt>
                <c:pt idx="50">
                  <c:v>42543</c:v>
                </c:pt>
                <c:pt idx="51">
                  <c:v>42556</c:v>
                </c:pt>
                <c:pt idx="52">
                  <c:v>42612</c:v>
                </c:pt>
                <c:pt idx="53">
                  <c:v>42619</c:v>
                </c:pt>
                <c:pt idx="54">
                  <c:v>42671</c:v>
                </c:pt>
                <c:pt idx="55">
                  <c:v>42685</c:v>
                </c:pt>
                <c:pt idx="56">
                  <c:v>42723</c:v>
                </c:pt>
                <c:pt idx="57">
                  <c:v>42750</c:v>
                </c:pt>
                <c:pt idx="58">
                  <c:v>42791</c:v>
                </c:pt>
                <c:pt idx="59">
                  <c:v>42802</c:v>
                </c:pt>
                <c:pt idx="60">
                  <c:v>42833</c:v>
                </c:pt>
                <c:pt idx="61">
                  <c:v>42872</c:v>
                </c:pt>
                <c:pt idx="62">
                  <c:v>42902</c:v>
                </c:pt>
                <c:pt idx="63">
                  <c:v>42928</c:v>
                </c:pt>
                <c:pt idx="64">
                  <c:v>42961</c:v>
                </c:pt>
                <c:pt idx="65">
                  <c:v>42996</c:v>
                </c:pt>
                <c:pt idx="66">
                  <c:v>43012</c:v>
                </c:pt>
                <c:pt idx="67">
                  <c:v>43056</c:v>
                </c:pt>
                <c:pt idx="68">
                  <c:v>43088</c:v>
                </c:pt>
                <c:pt idx="69">
                  <c:v>43117</c:v>
                </c:pt>
                <c:pt idx="70">
                  <c:v>43136</c:v>
                </c:pt>
                <c:pt idx="71">
                  <c:v>43179</c:v>
                </c:pt>
                <c:pt idx="72">
                  <c:v>43214</c:v>
                </c:pt>
                <c:pt idx="73">
                  <c:v>43238</c:v>
                </c:pt>
                <c:pt idx="74">
                  <c:v>43258</c:v>
                </c:pt>
                <c:pt idx="75">
                  <c:v>43299</c:v>
                </c:pt>
                <c:pt idx="76">
                  <c:v>43336</c:v>
                </c:pt>
                <c:pt idx="77">
                  <c:v>43367</c:v>
                </c:pt>
                <c:pt idx="78">
                  <c:v>43391</c:v>
                </c:pt>
                <c:pt idx="79">
                  <c:v>43411</c:v>
                </c:pt>
                <c:pt idx="80">
                  <c:v>43445</c:v>
                </c:pt>
                <c:pt idx="81">
                  <c:v>43489</c:v>
                </c:pt>
                <c:pt idx="82">
                  <c:v>43515</c:v>
                </c:pt>
                <c:pt idx="83">
                  <c:v>43544</c:v>
                </c:pt>
                <c:pt idx="84">
                  <c:v>43572</c:v>
                </c:pt>
                <c:pt idx="85">
                  <c:v>43599</c:v>
                </c:pt>
                <c:pt idx="86">
                  <c:v>43629</c:v>
                </c:pt>
                <c:pt idx="87">
                  <c:v>43656</c:v>
                </c:pt>
                <c:pt idx="88">
                  <c:v>43705</c:v>
                </c:pt>
                <c:pt idx="89">
                  <c:v>43732</c:v>
                </c:pt>
                <c:pt idx="90">
                  <c:v>43760</c:v>
                </c:pt>
                <c:pt idx="91">
                  <c:v>43789</c:v>
                </c:pt>
                <c:pt idx="92">
                  <c:v>43826</c:v>
                </c:pt>
                <c:pt idx="93">
                  <c:v>43859</c:v>
                </c:pt>
                <c:pt idx="94">
                  <c:v>43886</c:v>
                </c:pt>
                <c:pt idx="95">
                  <c:v>43909</c:v>
                </c:pt>
                <c:pt idx="96">
                  <c:v>43936</c:v>
                </c:pt>
                <c:pt idx="97">
                  <c:v>43971</c:v>
                </c:pt>
                <c:pt idx="98">
                  <c:v>44005</c:v>
                </c:pt>
                <c:pt idx="99">
                  <c:v>44038</c:v>
                </c:pt>
                <c:pt idx="100">
                  <c:v>44072</c:v>
                </c:pt>
                <c:pt idx="101">
                  <c:v>44098</c:v>
                </c:pt>
                <c:pt idx="102">
                  <c:v>44123</c:v>
                </c:pt>
                <c:pt idx="103">
                  <c:v>44153</c:v>
                </c:pt>
                <c:pt idx="104">
                  <c:v>44186</c:v>
                </c:pt>
                <c:pt idx="105">
                  <c:v>44215</c:v>
                </c:pt>
                <c:pt idx="106">
                  <c:v>44249</c:v>
                </c:pt>
                <c:pt idx="107">
                  <c:v>44271</c:v>
                </c:pt>
                <c:pt idx="108">
                  <c:v>44307</c:v>
                </c:pt>
                <c:pt idx="109">
                  <c:v>44341</c:v>
                </c:pt>
                <c:pt idx="110">
                  <c:v>44369</c:v>
                </c:pt>
              </c:numCache>
            </c:numRef>
          </c:cat>
          <c:val>
            <c:numRef>
              <c:f>'Air HVAS 20'!$I$10:$I$120</c:f>
              <c:numCache>
                <c:formatCode>0</c:formatCode>
                <c:ptCount val="111"/>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30</c:v>
                </c:pt>
                <c:pt idx="36">
                  <c:v>30</c:v>
                </c:pt>
                <c:pt idx="37">
                  <c:v>30</c:v>
                </c:pt>
                <c:pt idx="38">
                  <c:v>30</c:v>
                </c:pt>
                <c:pt idx="39">
                  <c:v>30</c:v>
                </c:pt>
                <c:pt idx="40">
                  <c:v>30</c:v>
                </c:pt>
                <c:pt idx="41">
                  <c:v>30</c:v>
                </c:pt>
                <c:pt idx="42">
                  <c:v>30</c:v>
                </c:pt>
                <c:pt idx="43">
                  <c:v>30</c:v>
                </c:pt>
                <c:pt idx="44">
                  <c:v>30</c:v>
                </c:pt>
                <c:pt idx="45">
                  <c:v>30</c:v>
                </c:pt>
                <c:pt idx="46">
                  <c:v>30</c:v>
                </c:pt>
                <c:pt idx="47">
                  <c:v>30</c:v>
                </c:pt>
                <c:pt idx="48">
                  <c:v>30</c:v>
                </c:pt>
                <c:pt idx="49">
                  <c:v>30</c:v>
                </c:pt>
                <c:pt idx="50">
                  <c:v>30</c:v>
                </c:pt>
                <c:pt idx="51">
                  <c:v>30</c:v>
                </c:pt>
                <c:pt idx="52">
                  <c:v>30</c:v>
                </c:pt>
                <c:pt idx="53">
                  <c:v>30</c:v>
                </c:pt>
                <c:pt idx="54">
                  <c:v>30</c:v>
                </c:pt>
                <c:pt idx="55">
                  <c:v>30</c:v>
                </c:pt>
                <c:pt idx="56">
                  <c:v>30</c:v>
                </c:pt>
                <c:pt idx="57">
                  <c:v>30</c:v>
                </c:pt>
                <c:pt idx="58">
                  <c:v>30</c:v>
                </c:pt>
                <c:pt idx="59">
                  <c:v>30</c:v>
                </c:pt>
                <c:pt idx="60">
                  <c:v>30</c:v>
                </c:pt>
                <c:pt idx="61">
                  <c:v>30</c:v>
                </c:pt>
                <c:pt idx="62">
                  <c:v>30</c:v>
                </c:pt>
                <c:pt idx="63">
                  <c:v>30</c:v>
                </c:pt>
                <c:pt idx="64">
                  <c:v>30</c:v>
                </c:pt>
                <c:pt idx="65">
                  <c:v>30</c:v>
                </c:pt>
                <c:pt idx="66">
                  <c:v>30</c:v>
                </c:pt>
                <c:pt idx="67">
                  <c:v>30</c:v>
                </c:pt>
                <c:pt idx="68">
                  <c:v>30</c:v>
                </c:pt>
                <c:pt idx="69">
                  <c:v>30</c:v>
                </c:pt>
                <c:pt idx="70">
                  <c:v>30</c:v>
                </c:pt>
                <c:pt idx="71">
                  <c:v>30</c:v>
                </c:pt>
                <c:pt idx="72">
                  <c:v>30</c:v>
                </c:pt>
                <c:pt idx="73">
                  <c:v>30</c:v>
                </c:pt>
                <c:pt idx="74">
                  <c:v>30</c:v>
                </c:pt>
                <c:pt idx="75">
                  <c:v>30</c:v>
                </c:pt>
                <c:pt idx="76">
                  <c:v>30</c:v>
                </c:pt>
                <c:pt idx="77">
                  <c:v>30</c:v>
                </c:pt>
                <c:pt idx="78">
                  <c:v>30</c:v>
                </c:pt>
                <c:pt idx="79">
                  <c:v>30</c:v>
                </c:pt>
                <c:pt idx="80">
                  <c:v>30</c:v>
                </c:pt>
                <c:pt idx="81">
                  <c:v>30</c:v>
                </c:pt>
                <c:pt idx="82">
                  <c:v>30</c:v>
                </c:pt>
                <c:pt idx="83">
                  <c:v>30</c:v>
                </c:pt>
                <c:pt idx="84">
                  <c:v>30</c:v>
                </c:pt>
                <c:pt idx="85">
                  <c:v>30</c:v>
                </c:pt>
                <c:pt idx="86">
                  <c:v>30</c:v>
                </c:pt>
                <c:pt idx="87">
                  <c:v>30</c:v>
                </c:pt>
                <c:pt idx="88">
                  <c:v>30</c:v>
                </c:pt>
                <c:pt idx="89">
                  <c:v>30</c:v>
                </c:pt>
                <c:pt idx="90">
                  <c:v>30</c:v>
                </c:pt>
                <c:pt idx="91">
                  <c:v>30</c:v>
                </c:pt>
                <c:pt idx="92">
                  <c:v>30</c:v>
                </c:pt>
                <c:pt idx="93">
                  <c:v>30</c:v>
                </c:pt>
                <c:pt idx="94">
                  <c:v>30</c:v>
                </c:pt>
                <c:pt idx="95">
                  <c:v>30</c:v>
                </c:pt>
                <c:pt idx="96">
                  <c:v>30</c:v>
                </c:pt>
                <c:pt idx="97">
                  <c:v>30</c:v>
                </c:pt>
                <c:pt idx="98">
                  <c:v>30</c:v>
                </c:pt>
                <c:pt idx="99">
                  <c:v>30</c:v>
                </c:pt>
                <c:pt idx="100">
                  <c:v>30</c:v>
                </c:pt>
                <c:pt idx="101">
                  <c:v>30</c:v>
                </c:pt>
                <c:pt idx="102">
                  <c:v>30</c:v>
                </c:pt>
                <c:pt idx="103">
                  <c:v>30</c:v>
                </c:pt>
                <c:pt idx="104">
                  <c:v>30</c:v>
                </c:pt>
                <c:pt idx="105">
                  <c:v>30</c:v>
                </c:pt>
                <c:pt idx="106">
                  <c:v>30</c:v>
                </c:pt>
                <c:pt idx="107">
                  <c:v>30</c:v>
                </c:pt>
                <c:pt idx="108">
                  <c:v>30</c:v>
                </c:pt>
                <c:pt idx="109">
                  <c:v>30</c:v>
                </c:pt>
                <c:pt idx="110">
                  <c:v>30</c:v>
                </c:pt>
              </c:numCache>
            </c:numRef>
          </c:val>
          <c:smooth val="0"/>
          <c:extLst>
            <c:ext xmlns:c16="http://schemas.microsoft.com/office/drawing/2014/chart" uri="{C3380CC4-5D6E-409C-BE32-E72D297353CC}">
              <c16:uniqueId val="{00000003-D468-44C5-ABFC-ACAB09531604}"/>
            </c:ext>
          </c:extLst>
        </c:ser>
        <c:dLbls>
          <c:showLegendKey val="0"/>
          <c:showVal val="0"/>
          <c:showCatName val="0"/>
          <c:showSerName val="0"/>
          <c:showPercent val="0"/>
          <c:showBubbleSize val="0"/>
        </c:dLbls>
        <c:marker val="1"/>
        <c:smooth val="0"/>
        <c:axId val="276160272"/>
        <c:axId val="276160664"/>
      </c:lineChart>
      <c:catAx>
        <c:axId val="27616027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6160664"/>
        <c:crosses val="autoZero"/>
        <c:auto val="0"/>
        <c:lblAlgn val="ctr"/>
        <c:lblOffset val="100"/>
        <c:noMultiLvlLbl val="0"/>
      </c:catAx>
      <c:valAx>
        <c:axId val="276160664"/>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27616027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TSP</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HVAS 20'!$Q$9</c:f>
              <c:strCache>
                <c:ptCount val="1"/>
                <c:pt idx="0">
                  <c:v>TSP
(µg/m3)</c:v>
                </c:pt>
              </c:strCache>
            </c:strRef>
          </c:tx>
          <c:spPr>
            <a:solidFill>
              <a:schemeClr val="tx1"/>
            </a:solidFill>
          </c:spPr>
          <c:invertIfNegative val="0"/>
          <c:cat>
            <c:numRef>
              <c:f>'Air HVAS 20'!$M$10:$M$120</c:f>
              <c:numCache>
                <c:formatCode>m/d/yyyy</c:formatCode>
                <c:ptCount val="111"/>
                <c:pt idx="0">
                  <c:v>41001</c:v>
                </c:pt>
                <c:pt idx="1">
                  <c:v>41046</c:v>
                </c:pt>
                <c:pt idx="2">
                  <c:v>41067</c:v>
                </c:pt>
                <c:pt idx="3">
                  <c:v>41109</c:v>
                </c:pt>
                <c:pt idx="4">
                  <c:v>41127</c:v>
                </c:pt>
                <c:pt idx="5">
                  <c:v>41169</c:v>
                </c:pt>
                <c:pt idx="6">
                  <c:v>41187</c:v>
                </c:pt>
                <c:pt idx="7">
                  <c:v>41229</c:v>
                </c:pt>
                <c:pt idx="8">
                  <c:v>41247</c:v>
                </c:pt>
                <c:pt idx="9">
                  <c:v>41289</c:v>
                </c:pt>
                <c:pt idx="10">
                  <c:v>41307</c:v>
                </c:pt>
                <c:pt idx="11">
                  <c:v>41349</c:v>
                </c:pt>
                <c:pt idx="12">
                  <c:v>41376</c:v>
                </c:pt>
                <c:pt idx="13">
                  <c:v>41412</c:v>
                </c:pt>
                <c:pt idx="14">
                  <c:v>41431</c:v>
                </c:pt>
                <c:pt idx="15">
                  <c:v>41469</c:v>
                </c:pt>
                <c:pt idx="16">
                  <c:v>41505</c:v>
                </c:pt>
                <c:pt idx="17">
                  <c:v>41547</c:v>
                </c:pt>
                <c:pt idx="18">
                  <c:v>41570</c:v>
                </c:pt>
                <c:pt idx="19">
                  <c:v>41605</c:v>
                </c:pt>
                <c:pt idx="20">
                  <c:v>41615</c:v>
                </c:pt>
                <c:pt idx="21">
                  <c:v>41657</c:v>
                </c:pt>
                <c:pt idx="22">
                  <c:v>41676</c:v>
                </c:pt>
                <c:pt idx="23">
                  <c:v>41714</c:v>
                </c:pt>
                <c:pt idx="24">
                  <c:v>41730</c:v>
                </c:pt>
                <c:pt idx="25">
                  <c:v>41765</c:v>
                </c:pt>
                <c:pt idx="26">
                  <c:v>41795</c:v>
                </c:pt>
                <c:pt idx="27">
                  <c:v>41823</c:v>
                </c:pt>
                <c:pt idx="28">
                  <c:v>41855</c:v>
                </c:pt>
                <c:pt idx="29">
                  <c:v>41896</c:v>
                </c:pt>
                <c:pt idx="30">
                  <c:v>41914</c:v>
                </c:pt>
                <c:pt idx="31">
                  <c:v>41969</c:v>
                </c:pt>
                <c:pt idx="32">
                  <c:v>41975</c:v>
                </c:pt>
                <c:pt idx="33">
                  <c:v>42014</c:v>
                </c:pt>
                <c:pt idx="34">
                  <c:v>42041</c:v>
                </c:pt>
                <c:pt idx="35">
                  <c:v>42088</c:v>
                </c:pt>
                <c:pt idx="36">
                  <c:v>42104</c:v>
                </c:pt>
                <c:pt idx="37">
                  <c:v>42150</c:v>
                </c:pt>
                <c:pt idx="38">
                  <c:v>42158</c:v>
                </c:pt>
                <c:pt idx="39">
                  <c:v>42195</c:v>
                </c:pt>
                <c:pt idx="40">
                  <c:v>42233</c:v>
                </c:pt>
                <c:pt idx="41">
                  <c:v>42275</c:v>
                </c:pt>
                <c:pt idx="42">
                  <c:v>42284</c:v>
                </c:pt>
                <c:pt idx="43">
                  <c:v>42325</c:v>
                </c:pt>
                <c:pt idx="44">
                  <c:v>42352</c:v>
                </c:pt>
                <c:pt idx="45">
                  <c:v>42388</c:v>
                </c:pt>
                <c:pt idx="46">
                  <c:v>42423</c:v>
                </c:pt>
                <c:pt idx="47">
                  <c:v>42452</c:v>
                </c:pt>
                <c:pt idx="48">
                  <c:v>42482</c:v>
                </c:pt>
                <c:pt idx="49">
                  <c:v>42508</c:v>
                </c:pt>
                <c:pt idx="50">
                  <c:v>42537</c:v>
                </c:pt>
                <c:pt idx="51">
                  <c:v>42579</c:v>
                </c:pt>
                <c:pt idx="52">
                  <c:v>42597</c:v>
                </c:pt>
                <c:pt idx="53">
                  <c:v>42627</c:v>
                </c:pt>
                <c:pt idx="54">
                  <c:v>42668</c:v>
                </c:pt>
                <c:pt idx="55">
                  <c:v>42676</c:v>
                </c:pt>
                <c:pt idx="56">
                  <c:v>42718</c:v>
                </c:pt>
                <c:pt idx="57">
                  <c:v>42752</c:v>
                </c:pt>
                <c:pt idx="58">
                  <c:v>42789</c:v>
                </c:pt>
                <c:pt idx="59">
                  <c:v>42808</c:v>
                </c:pt>
                <c:pt idx="60">
                  <c:v>42830</c:v>
                </c:pt>
                <c:pt idx="61">
                  <c:v>42873</c:v>
                </c:pt>
                <c:pt idx="62">
                  <c:v>42911</c:v>
                </c:pt>
                <c:pt idx="63">
                  <c:v>42930</c:v>
                </c:pt>
                <c:pt idx="64">
                  <c:v>42959</c:v>
                </c:pt>
                <c:pt idx="65">
                  <c:v>42990</c:v>
                </c:pt>
                <c:pt idx="66">
                  <c:v>43019</c:v>
                </c:pt>
                <c:pt idx="67">
                  <c:v>43061</c:v>
                </c:pt>
                <c:pt idx="68">
                  <c:v>43085</c:v>
                </c:pt>
                <c:pt idx="69">
                  <c:v>43128</c:v>
                </c:pt>
                <c:pt idx="70">
                  <c:v>43136</c:v>
                </c:pt>
                <c:pt idx="71">
                  <c:v>43176</c:v>
                </c:pt>
                <c:pt idx="72">
                  <c:v>43209</c:v>
                </c:pt>
                <c:pt idx="73">
                  <c:v>43244</c:v>
                </c:pt>
                <c:pt idx="74">
                  <c:v>43265</c:v>
                </c:pt>
                <c:pt idx="75">
                  <c:v>43308</c:v>
                </c:pt>
                <c:pt idx="76">
                  <c:v>43336</c:v>
                </c:pt>
                <c:pt idx="77">
                  <c:v>43360</c:v>
                </c:pt>
                <c:pt idx="78">
                  <c:v>43389</c:v>
                </c:pt>
                <c:pt idx="79">
                  <c:v>43412</c:v>
                </c:pt>
                <c:pt idx="80">
                  <c:v>43444</c:v>
                </c:pt>
                <c:pt idx="81">
                  <c:v>43489</c:v>
                </c:pt>
                <c:pt idx="82">
                  <c:v>43517</c:v>
                </c:pt>
                <c:pt idx="83">
                  <c:v>43550</c:v>
                </c:pt>
                <c:pt idx="84">
                  <c:v>43570</c:v>
                </c:pt>
                <c:pt idx="85">
                  <c:v>43600</c:v>
                </c:pt>
                <c:pt idx="86">
                  <c:v>43627</c:v>
                </c:pt>
                <c:pt idx="87">
                  <c:v>43655</c:v>
                </c:pt>
                <c:pt idx="88">
                  <c:v>43689</c:v>
                </c:pt>
                <c:pt idx="89">
                  <c:v>43732</c:v>
                </c:pt>
                <c:pt idx="90">
                  <c:v>43755</c:v>
                </c:pt>
                <c:pt idx="91">
                  <c:v>43789</c:v>
                </c:pt>
                <c:pt idx="92">
                  <c:v>43823</c:v>
                </c:pt>
                <c:pt idx="93">
                  <c:v>43858</c:v>
                </c:pt>
                <c:pt idx="94">
                  <c:v>43887</c:v>
                </c:pt>
                <c:pt idx="95">
                  <c:v>43913</c:v>
                </c:pt>
                <c:pt idx="96">
                  <c:v>43937</c:v>
                </c:pt>
                <c:pt idx="97">
                  <c:v>43964</c:v>
                </c:pt>
                <c:pt idx="98">
                  <c:v>44005</c:v>
                </c:pt>
                <c:pt idx="99">
                  <c:v>44038</c:v>
                </c:pt>
                <c:pt idx="100">
                  <c:v>44071</c:v>
                </c:pt>
                <c:pt idx="101">
                  <c:v>44103</c:v>
                </c:pt>
                <c:pt idx="102">
                  <c:v>44117</c:v>
                </c:pt>
                <c:pt idx="103">
                  <c:v>44151</c:v>
                </c:pt>
                <c:pt idx="104">
                  <c:v>44175</c:v>
                </c:pt>
                <c:pt idx="105">
                  <c:v>44207</c:v>
                </c:pt>
                <c:pt idx="106">
                  <c:v>44242</c:v>
                </c:pt>
                <c:pt idx="107">
                  <c:v>44259</c:v>
                </c:pt>
                <c:pt idx="108">
                  <c:v>44308</c:v>
                </c:pt>
                <c:pt idx="109">
                  <c:v>44336</c:v>
                </c:pt>
                <c:pt idx="110">
                  <c:v>44363</c:v>
                </c:pt>
              </c:numCache>
            </c:numRef>
          </c:cat>
          <c:val>
            <c:numRef>
              <c:f>'Air HVAS 20'!$Q$10:$Q$120</c:f>
              <c:numCache>
                <c:formatCode>General</c:formatCode>
                <c:ptCount val="111"/>
                <c:pt idx="0">
                  <c:v>25.7</c:v>
                </c:pt>
                <c:pt idx="1">
                  <c:v>27.6</c:v>
                </c:pt>
                <c:pt idx="2">
                  <c:v>14.7</c:v>
                </c:pt>
                <c:pt idx="3">
                  <c:v>19.5</c:v>
                </c:pt>
                <c:pt idx="4">
                  <c:v>24.7</c:v>
                </c:pt>
                <c:pt idx="5">
                  <c:v>36.700000000000003</c:v>
                </c:pt>
                <c:pt idx="6">
                  <c:v>64.400000000000006</c:v>
                </c:pt>
                <c:pt idx="7">
                  <c:v>30</c:v>
                </c:pt>
                <c:pt idx="8">
                  <c:v>48.3</c:v>
                </c:pt>
                <c:pt idx="9">
                  <c:v>31.2</c:v>
                </c:pt>
                <c:pt idx="10">
                  <c:v>28</c:v>
                </c:pt>
                <c:pt idx="11">
                  <c:v>46.8</c:v>
                </c:pt>
                <c:pt idx="12">
                  <c:v>32.200000000000003</c:v>
                </c:pt>
                <c:pt idx="13">
                  <c:v>17.5</c:v>
                </c:pt>
                <c:pt idx="14">
                  <c:v>16.7</c:v>
                </c:pt>
                <c:pt idx="15">
                  <c:v>29.6</c:v>
                </c:pt>
                <c:pt idx="16">
                  <c:v>13.9</c:v>
                </c:pt>
                <c:pt idx="17">
                  <c:v>28.8</c:v>
                </c:pt>
                <c:pt idx="18">
                  <c:v>75.400000000000006</c:v>
                </c:pt>
                <c:pt idx="19">
                  <c:v>24.5</c:v>
                </c:pt>
                <c:pt idx="20">
                  <c:v>16.7</c:v>
                </c:pt>
                <c:pt idx="21">
                  <c:v>33.200000000000003</c:v>
                </c:pt>
                <c:pt idx="22">
                  <c:v>21.2</c:v>
                </c:pt>
                <c:pt idx="23">
                  <c:v>27.9</c:v>
                </c:pt>
                <c:pt idx="24">
                  <c:v>21</c:v>
                </c:pt>
                <c:pt idx="25">
                  <c:v>11.1</c:v>
                </c:pt>
                <c:pt idx="26">
                  <c:v>17.600000000000001</c:v>
                </c:pt>
                <c:pt idx="27">
                  <c:v>21.5</c:v>
                </c:pt>
                <c:pt idx="28">
                  <c:v>26.2</c:v>
                </c:pt>
                <c:pt idx="29">
                  <c:v>25.9</c:v>
                </c:pt>
                <c:pt idx="30">
                  <c:v>15.6</c:v>
                </c:pt>
                <c:pt idx="31">
                  <c:v>21.1</c:v>
                </c:pt>
                <c:pt idx="32">
                  <c:v>21.8</c:v>
                </c:pt>
                <c:pt idx="33">
                  <c:v>9.8000000000000007</c:v>
                </c:pt>
                <c:pt idx="34">
                  <c:v>17.5</c:v>
                </c:pt>
                <c:pt idx="35">
                  <c:v>21.8</c:v>
                </c:pt>
                <c:pt idx="36">
                  <c:v>12.1</c:v>
                </c:pt>
                <c:pt idx="37">
                  <c:v>13.5</c:v>
                </c:pt>
                <c:pt idx="38">
                  <c:v>13.2</c:v>
                </c:pt>
                <c:pt idx="39">
                  <c:v>7.9</c:v>
                </c:pt>
                <c:pt idx="40">
                  <c:v>31.8</c:v>
                </c:pt>
                <c:pt idx="41">
                  <c:v>14</c:v>
                </c:pt>
                <c:pt idx="42">
                  <c:v>48</c:v>
                </c:pt>
                <c:pt idx="43">
                  <c:v>26.8</c:v>
                </c:pt>
                <c:pt idx="44">
                  <c:v>43.4</c:v>
                </c:pt>
                <c:pt idx="45">
                  <c:v>39.200000000000003</c:v>
                </c:pt>
                <c:pt idx="46">
                  <c:v>12.8</c:v>
                </c:pt>
                <c:pt idx="47">
                  <c:v>22.9</c:v>
                </c:pt>
                <c:pt idx="48">
                  <c:v>33.9</c:v>
                </c:pt>
                <c:pt idx="49">
                  <c:v>24.5</c:v>
                </c:pt>
                <c:pt idx="50">
                  <c:v>16.100000000000001</c:v>
                </c:pt>
                <c:pt idx="51">
                  <c:v>0.5</c:v>
                </c:pt>
                <c:pt idx="52">
                  <c:v>23.9</c:v>
                </c:pt>
                <c:pt idx="53">
                  <c:v>9.9</c:v>
                </c:pt>
                <c:pt idx="54">
                  <c:v>17.5</c:v>
                </c:pt>
                <c:pt idx="55">
                  <c:v>7.4</c:v>
                </c:pt>
                <c:pt idx="56">
                  <c:v>23.3</c:v>
                </c:pt>
                <c:pt idx="57">
                  <c:v>26</c:v>
                </c:pt>
                <c:pt idx="58">
                  <c:v>36.6</c:v>
                </c:pt>
                <c:pt idx="59">
                  <c:v>41.5</c:v>
                </c:pt>
                <c:pt idx="60">
                  <c:v>15.5</c:v>
                </c:pt>
                <c:pt idx="61">
                  <c:v>11.7</c:v>
                </c:pt>
                <c:pt idx="62">
                  <c:v>20.399999999999999</c:v>
                </c:pt>
                <c:pt idx="63">
                  <c:v>7.7</c:v>
                </c:pt>
                <c:pt idx="64">
                  <c:v>0.9</c:v>
                </c:pt>
                <c:pt idx="65">
                  <c:v>33.9</c:v>
                </c:pt>
                <c:pt idx="66">
                  <c:v>29</c:v>
                </c:pt>
                <c:pt idx="67">
                  <c:v>33.700000000000003</c:v>
                </c:pt>
                <c:pt idx="68">
                  <c:v>16.3</c:v>
                </c:pt>
                <c:pt idx="69">
                  <c:v>33.700000000000003</c:v>
                </c:pt>
                <c:pt idx="70">
                  <c:v>10.8</c:v>
                </c:pt>
                <c:pt idx="71">
                  <c:v>14.2</c:v>
                </c:pt>
                <c:pt idx="72">
                  <c:v>35.299999999999997</c:v>
                </c:pt>
                <c:pt idx="73">
                  <c:v>31.6</c:v>
                </c:pt>
                <c:pt idx="74">
                  <c:v>11.6</c:v>
                </c:pt>
                <c:pt idx="75">
                  <c:v>19.2</c:v>
                </c:pt>
                <c:pt idx="76">
                  <c:v>21.6</c:v>
                </c:pt>
                <c:pt idx="77">
                  <c:v>6.6</c:v>
                </c:pt>
                <c:pt idx="78">
                  <c:v>25.2</c:v>
                </c:pt>
                <c:pt idx="79">
                  <c:v>28.5</c:v>
                </c:pt>
                <c:pt idx="80">
                  <c:v>28.5</c:v>
                </c:pt>
                <c:pt idx="81">
                  <c:v>51</c:v>
                </c:pt>
                <c:pt idx="82">
                  <c:v>12.8</c:v>
                </c:pt>
                <c:pt idx="83">
                  <c:v>25.4</c:v>
                </c:pt>
                <c:pt idx="84">
                  <c:v>16.5</c:v>
                </c:pt>
                <c:pt idx="85">
                  <c:v>14.4</c:v>
                </c:pt>
                <c:pt idx="86">
                  <c:v>17.7</c:v>
                </c:pt>
                <c:pt idx="87">
                  <c:v>14</c:v>
                </c:pt>
                <c:pt idx="88">
                  <c:v>18.8</c:v>
                </c:pt>
                <c:pt idx="89">
                  <c:v>17.8</c:v>
                </c:pt>
                <c:pt idx="90">
                  <c:v>25.1</c:v>
                </c:pt>
                <c:pt idx="91">
                  <c:v>55</c:v>
                </c:pt>
                <c:pt idx="92">
                  <c:v>43.4</c:v>
                </c:pt>
                <c:pt idx="93">
                  <c:v>46</c:v>
                </c:pt>
                <c:pt idx="94">
                  <c:v>54.2</c:v>
                </c:pt>
                <c:pt idx="95">
                  <c:v>32.700000000000003</c:v>
                </c:pt>
                <c:pt idx="96">
                  <c:v>22</c:v>
                </c:pt>
                <c:pt idx="97">
                  <c:v>10.4</c:v>
                </c:pt>
                <c:pt idx="98">
                  <c:v>71.400000000000006</c:v>
                </c:pt>
                <c:pt idx="99">
                  <c:v>2.2000000000000002</c:v>
                </c:pt>
                <c:pt idx="100">
                  <c:v>19.399999999999999</c:v>
                </c:pt>
                <c:pt idx="101">
                  <c:v>21.1</c:v>
                </c:pt>
                <c:pt idx="102">
                  <c:v>37.9</c:v>
                </c:pt>
                <c:pt idx="103">
                  <c:v>45.8</c:v>
                </c:pt>
                <c:pt idx="104">
                  <c:v>26.4</c:v>
                </c:pt>
                <c:pt idx="105">
                  <c:v>16.8</c:v>
                </c:pt>
                <c:pt idx="106">
                  <c:v>12.7</c:v>
                </c:pt>
                <c:pt idx="107">
                  <c:v>25.9</c:v>
                </c:pt>
                <c:pt idx="108">
                  <c:v>16.899999999999999</c:v>
                </c:pt>
                <c:pt idx="109">
                  <c:v>10.4</c:v>
                </c:pt>
                <c:pt idx="110">
                  <c:v>8.9</c:v>
                </c:pt>
              </c:numCache>
            </c:numRef>
          </c:val>
          <c:extLst>
            <c:ext xmlns:c16="http://schemas.microsoft.com/office/drawing/2014/chart" uri="{C3380CC4-5D6E-409C-BE32-E72D297353CC}">
              <c16:uniqueId val="{00000000-3188-48E8-B73B-1D01ADD58AE7}"/>
            </c:ext>
          </c:extLst>
        </c:ser>
        <c:dLbls>
          <c:showLegendKey val="0"/>
          <c:showVal val="0"/>
          <c:showCatName val="0"/>
          <c:showSerName val="0"/>
          <c:showPercent val="0"/>
          <c:showBubbleSize val="0"/>
        </c:dLbls>
        <c:gapWidth val="150"/>
        <c:axId val="276161448"/>
        <c:axId val="276161840"/>
      </c:barChart>
      <c:lineChart>
        <c:grouping val="standard"/>
        <c:varyColors val="0"/>
        <c:ser>
          <c:idx val="1"/>
          <c:order val="1"/>
          <c:tx>
            <c:strRef>
              <c:f>'Air HVAS 20'!$R$9</c:f>
              <c:strCache>
                <c:ptCount val="1"/>
                <c:pt idx="0">
                  <c:v>Annual Average</c:v>
                </c:pt>
              </c:strCache>
            </c:strRef>
          </c:tx>
          <c:spPr>
            <a:ln>
              <a:solidFill>
                <a:schemeClr val="bg2"/>
              </a:solidFill>
            </a:ln>
          </c:spPr>
          <c:marker>
            <c:symbol val="none"/>
          </c:marker>
          <c:cat>
            <c:numRef>
              <c:f>'Air HVAS 20'!$M$10:$M$120</c:f>
              <c:numCache>
                <c:formatCode>m/d/yyyy</c:formatCode>
                <c:ptCount val="111"/>
                <c:pt idx="0">
                  <c:v>41001</c:v>
                </c:pt>
                <c:pt idx="1">
                  <c:v>41046</c:v>
                </c:pt>
                <c:pt idx="2">
                  <c:v>41067</c:v>
                </c:pt>
                <c:pt idx="3">
                  <c:v>41109</c:v>
                </c:pt>
                <c:pt idx="4">
                  <c:v>41127</c:v>
                </c:pt>
                <c:pt idx="5">
                  <c:v>41169</c:v>
                </c:pt>
                <c:pt idx="6">
                  <c:v>41187</c:v>
                </c:pt>
                <c:pt idx="7">
                  <c:v>41229</c:v>
                </c:pt>
                <c:pt idx="8">
                  <c:v>41247</c:v>
                </c:pt>
                <c:pt idx="9">
                  <c:v>41289</c:v>
                </c:pt>
                <c:pt idx="10">
                  <c:v>41307</c:v>
                </c:pt>
                <c:pt idx="11">
                  <c:v>41349</c:v>
                </c:pt>
                <c:pt idx="12">
                  <c:v>41376</c:v>
                </c:pt>
                <c:pt idx="13">
                  <c:v>41412</c:v>
                </c:pt>
                <c:pt idx="14">
                  <c:v>41431</c:v>
                </c:pt>
                <c:pt idx="15">
                  <c:v>41469</c:v>
                </c:pt>
                <c:pt idx="16">
                  <c:v>41505</c:v>
                </c:pt>
                <c:pt idx="17">
                  <c:v>41547</c:v>
                </c:pt>
                <c:pt idx="18">
                  <c:v>41570</c:v>
                </c:pt>
                <c:pt idx="19">
                  <c:v>41605</c:v>
                </c:pt>
                <c:pt idx="20">
                  <c:v>41615</c:v>
                </c:pt>
                <c:pt idx="21">
                  <c:v>41657</c:v>
                </c:pt>
                <c:pt idx="22">
                  <c:v>41676</c:v>
                </c:pt>
                <c:pt idx="23">
                  <c:v>41714</c:v>
                </c:pt>
                <c:pt idx="24">
                  <c:v>41730</c:v>
                </c:pt>
                <c:pt idx="25">
                  <c:v>41765</c:v>
                </c:pt>
                <c:pt idx="26">
                  <c:v>41795</c:v>
                </c:pt>
                <c:pt idx="27">
                  <c:v>41823</c:v>
                </c:pt>
                <c:pt idx="28">
                  <c:v>41855</c:v>
                </c:pt>
                <c:pt idx="29">
                  <c:v>41896</c:v>
                </c:pt>
                <c:pt idx="30">
                  <c:v>41914</c:v>
                </c:pt>
                <c:pt idx="31">
                  <c:v>41969</c:v>
                </c:pt>
                <c:pt idx="32">
                  <c:v>41975</c:v>
                </c:pt>
                <c:pt idx="33">
                  <c:v>42014</c:v>
                </c:pt>
                <c:pt idx="34">
                  <c:v>42041</c:v>
                </c:pt>
                <c:pt idx="35">
                  <c:v>42088</c:v>
                </c:pt>
                <c:pt idx="36">
                  <c:v>42104</c:v>
                </c:pt>
                <c:pt idx="37">
                  <c:v>42150</c:v>
                </c:pt>
                <c:pt idx="38">
                  <c:v>42158</c:v>
                </c:pt>
                <c:pt idx="39">
                  <c:v>42195</c:v>
                </c:pt>
                <c:pt idx="40">
                  <c:v>42233</c:v>
                </c:pt>
                <c:pt idx="41">
                  <c:v>42275</c:v>
                </c:pt>
                <c:pt idx="42">
                  <c:v>42284</c:v>
                </c:pt>
                <c:pt idx="43">
                  <c:v>42325</c:v>
                </c:pt>
                <c:pt idx="44">
                  <c:v>42352</c:v>
                </c:pt>
                <c:pt idx="45">
                  <c:v>42388</c:v>
                </c:pt>
                <c:pt idx="46">
                  <c:v>42423</c:v>
                </c:pt>
                <c:pt idx="47">
                  <c:v>42452</c:v>
                </c:pt>
                <c:pt idx="48">
                  <c:v>42482</c:v>
                </c:pt>
                <c:pt idx="49">
                  <c:v>42508</c:v>
                </c:pt>
                <c:pt idx="50">
                  <c:v>42537</c:v>
                </c:pt>
                <c:pt idx="51">
                  <c:v>42579</c:v>
                </c:pt>
                <c:pt idx="52">
                  <c:v>42597</c:v>
                </c:pt>
                <c:pt idx="53">
                  <c:v>42627</c:v>
                </c:pt>
                <c:pt idx="54">
                  <c:v>42668</c:v>
                </c:pt>
                <c:pt idx="55">
                  <c:v>42676</c:v>
                </c:pt>
                <c:pt idx="56">
                  <c:v>42718</c:v>
                </c:pt>
                <c:pt idx="57">
                  <c:v>42752</c:v>
                </c:pt>
                <c:pt idx="58">
                  <c:v>42789</c:v>
                </c:pt>
                <c:pt idx="59">
                  <c:v>42808</c:v>
                </c:pt>
                <c:pt idx="60">
                  <c:v>42830</c:v>
                </c:pt>
                <c:pt idx="61">
                  <c:v>42873</c:v>
                </c:pt>
                <c:pt idx="62">
                  <c:v>42911</c:v>
                </c:pt>
                <c:pt idx="63">
                  <c:v>42930</c:v>
                </c:pt>
                <c:pt idx="64">
                  <c:v>42959</c:v>
                </c:pt>
                <c:pt idx="65">
                  <c:v>42990</c:v>
                </c:pt>
                <c:pt idx="66">
                  <c:v>43019</c:v>
                </c:pt>
                <c:pt idx="67">
                  <c:v>43061</c:v>
                </c:pt>
                <c:pt idx="68">
                  <c:v>43085</c:v>
                </c:pt>
                <c:pt idx="69">
                  <c:v>43128</c:v>
                </c:pt>
                <c:pt idx="70">
                  <c:v>43136</c:v>
                </c:pt>
                <c:pt idx="71">
                  <c:v>43176</c:v>
                </c:pt>
                <c:pt idx="72">
                  <c:v>43209</c:v>
                </c:pt>
                <c:pt idx="73">
                  <c:v>43244</c:v>
                </c:pt>
                <c:pt idx="74">
                  <c:v>43265</c:v>
                </c:pt>
                <c:pt idx="75">
                  <c:v>43308</c:v>
                </c:pt>
                <c:pt idx="76">
                  <c:v>43336</c:v>
                </c:pt>
                <c:pt idx="77">
                  <c:v>43360</c:v>
                </c:pt>
                <c:pt idx="78">
                  <c:v>43389</c:v>
                </c:pt>
                <c:pt idx="79">
                  <c:v>43412</c:v>
                </c:pt>
                <c:pt idx="80">
                  <c:v>43444</c:v>
                </c:pt>
                <c:pt idx="81">
                  <c:v>43489</c:v>
                </c:pt>
                <c:pt idx="82">
                  <c:v>43517</c:v>
                </c:pt>
                <c:pt idx="83">
                  <c:v>43550</c:v>
                </c:pt>
                <c:pt idx="84">
                  <c:v>43570</c:v>
                </c:pt>
                <c:pt idx="85">
                  <c:v>43600</c:v>
                </c:pt>
                <c:pt idx="86">
                  <c:v>43627</c:v>
                </c:pt>
                <c:pt idx="87">
                  <c:v>43655</c:v>
                </c:pt>
                <c:pt idx="88">
                  <c:v>43689</c:v>
                </c:pt>
                <c:pt idx="89">
                  <c:v>43732</c:v>
                </c:pt>
                <c:pt idx="90">
                  <c:v>43755</c:v>
                </c:pt>
                <c:pt idx="91">
                  <c:v>43789</c:v>
                </c:pt>
                <c:pt idx="92">
                  <c:v>43823</c:v>
                </c:pt>
                <c:pt idx="93">
                  <c:v>43858</c:v>
                </c:pt>
                <c:pt idx="94">
                  <c:v>43887</c:v>
                </c:pt>
                <c:pt idx="95">
                  <c:v>43913</c:v>
                </c:pt>
                <c:pt idx="96">
                  <c:v>43937</c:v>
                </c:pt>
                <c:pt idx="97">
                  <c:v>43964</c:v>
                </c:pt>
                <c:pt idx="98">
                  <c:v>44005</c:v>
                </c:pt>
                <c:pt idx="99">
                  <c:v>44038</c:v>
                </c:pt>
                <c:pt idx="100">
                  <c:v>44071</c:v>
                </c:pt>
                <c:pt idx="101">
                  <c:v>44103</c:v>
                </c:pt>
                <c:pt idx="102">
                  <c:v>44117</c:v>
                </c:pt>
                <c:pt idx="103">
                  <c:v>44151</c:v>
                </c:pt>
                <c:pt idx="104">
                  <c:v>44175</c:v>
                </c:pt>
                <c:pt idx="105">
                  <c:v>44207</c:v>
                </c:pt>
                <c:pt idx="106">
                  <c:v>44242</c:v>
                </c:pt>
                <c:pt idx="107">
                  <c:v>44259</c:v>
                </c:pt>
                <c:pt idx="108">
                  <c:v>44308</c:v>
                </c:pt>
                <c:pt idx="109">
                  <c:v>44336</c:v>
                </c:pt>
                <c:pt idx="110">
                  <c:v>44363</c:v>
                </c:pt>
              </c:numCache>
            </c:numRef>
          </c:cat>
          <c:val>
            <c:numRef>
              <c:f>'Air HVAS 20'!$R$10:$R$120</c:f>
              <c:numCache>
                <c:formatCode>General</c:formatCode>
                <c:ptCount val="111"/>
                <c:pt idx="0">
                  <c:v>0</c:v>
                </c:pt>
                <c:pt idx="1">
                  <c:v>0</c:v>
                </c:pt>
                <c:pt idx="2">
                  <c:v>0</c:v>
                </c:pt>
                <c:pt idx="3">
                  <c:v>0</c:v>
                </c:pt>
                <c:pt idx="4">
                  <c:v>0</c:v>
                </c:pt>
                <c:pt idx="5">
                  <c:v>0</c:v>
                </c:pt>
                <c:pt idx="6">
                  <c:v>0</c:v>
                </c:pt>
                <c:pt idx="7">
                  <c:v>0</c:v>
                </c:pt>
                <c:pt idx="8">
                  <c:v>0</c:v>
                </c:pt>
                <c:pt idx="9">
                  <c:v>0</c:v>
                </c:pt>
                <c:pt idx="10">
                  <c:v>0</c:v>
                </c:pt>
                <c:pt idx="11" formatCode="0.0">
                  <c:v>33.133333333333333</c:v>
                </c:pt>
                <c:pt idx="12" formatCode="0.0">
                  <c:v>33.675000000000004</c:v>
                </c:pt>
                <c:pt idx="13" formatCode="0.0">
                  <c:v>32.833333333333336</c:v>
                </c:pt>
                <c:pt idx="14" formatCode="0.0">
                  <c:v>33</c:v>
                </c:pt>
                <c:pt idx="15" formatCode="0.0">
                  <c:v>33.841666666666669</c:v>
                </c:pt>
                <c:pt idx="16" formatCode="0.0">
                  <c:v>32.94166666666667</c:v>
                </c:pt>
                <c:pt idx="17" formatCode="0.0">
                  <c:v>32.283333333333331</c:v>
                </c:pt>
                <c:pt idx="18" formatCode="0.0">
                  <c:v>33.199999999999996</c:v>
                </c:pt>
                <c:pt idx="19" formatCode="0.0">
                  <c:v>32.741666666666667</c:v>
                </c:pt>
                <c:pt idx="20" formatCode="0.0">
                  <c:v>30.108333333333334</c:v>
                </c:pt>
                <c:pt idx="21" formatCode="0.0">
                  <c:v>30.274999999999995</c:v>
                </c:pt>
                <c:pt idx="22" formatCode="0.0">
                  <c:v>29.708333333333332</c:v>
                </c:pt>
                <c:pt idx="23" formatCode="0.0">
                  <c:v>28.133333333333329</c:v>
                </c:pt>
                <c:pt idx="24" formatCode="0.0">
                  <c:v>27.2</c:v>
                </c:pt>
                <c:pt idx="25" formatCode="0.0">
                  <c:v>26.666666666666668</c:v>
                </c:pt>
                <c:pt idx="26" formatCode="0.0">
                  <c:v>26.741666666666664</c:v>
                </c:pt>
                <c:pt idx="27" formatCode="0.0">
                  <c:v>26.066666666666674</c:v>
                </c:pt>
                <c:pt idx="28" formatCode="0.0">
                  <c:v>27.091666666666665</c:v>
                </c:pt>
                <c:pt idx="29" formatCode="0.0">
                  <c:v>26.849999999999998</c:v>
                </c:pt>
                <c:pt idx="30" formatCode="0.0">
                  <c:v>21.866666666666664</c:v>
                </c:pt>
                <c:pt idx="31" formatCode="0.0">
                  <c:v>21.583333333333332</c:v>
                </c:pt>
                <c:pt idx="32" formatCode="0.0">
                  <c:v>22.008333333333329</c:v>
                </c:pt>
                <c:pt idx="33" formatCode="0.0">
                  <c:v>20.058333333333334</c:v>
                </c:pt>
                <c:pt idx="34" formatCode="0.0">
                  <c:v>19.75</c:v>
                </c:pt>
                <c:pt idx="35" formatCode="0.0">
                  <c:v>19.241666666666671</c:v>
                </c:pt>
                <c:pt idx="36" formatCode="0.0">
                  <c:v>18.500000000000004</c:v>
                </c:pt>
                <c:pt idx="37" formatCode="0.0">
                  <c:v>18.7</c:v>
                </c:pt>
                <c:pt idx="38" formatCode="0.0">
                  <c:v>18.333333333333332</c:v>
                </c:pt>
                <c:pt idx="39" formatCode="0.0">
                  <c:v>17.2</c:v>
                </c:pt>
                <c:pt idx="40" formatCode="0.0">
                  <c:v>17.666666666666668</c:v>
                </c:pt>
                <c:pt idx="41" formatCode="0.0">
                  <c:v>16.675000000000001</c:v>
                </c:pt>
                <c:pt idx="42" formatCode="0.0">
                  <c:v>19.375</c:v>
                </c:pt>
                <c:pt idx="43" formatCode="0.0">
                  <c:v>19.850000000000001</c:v>
                </c:pt>
                <c:pt idx="44" formatCode="0.0">
                  <c:v>21.650000000000002</c:v>
                </c:pt>
                <c:pt idx="45" formatCode="0.0">
                  <c:v>24.100000000000005</c:v>
                </c:pt>
                <c:pt idx="46" formatCode="0.0">
                  <c:v>23.708333333333339</c:v>
                </c:pt>
                <c:pt idx="47" formatCode="0.0">
                  <c:v>23.8</c:v>
                </c:pt>
                <c:pt idx="48" formatCode="0.0">
                  <c:v>25.616666666666664</c:v>
                </c:pt>
                <c:pt idx="49" formatCode="0.0">
                  <c:v>26.533333333333331</c:v>
                </c:pt>
                <c:pt idx="50" formatCode="0.0">
                  <c:v>26.775000000000006</c:v>
                </c:pt>
                <c:pt idx="51" formatCode="0.0">
                  <c:v>26.158333333333335</c:v>
                </c:pt>
                <c:pt idx="52" formatCode="0.0">
                  <c:v>25.5</c:v>
                </c:pt>
                <c:pt idx="53" formatCode="0.0">
                  <c:v>25.158333333333331</c:v>
                </c:pt>
                <c:pt idx="54" formatCode="0.0">
                  <c:v>22.616666666666664</c:v>
                </c:pt>
                <c:pt idx="55" formatCode="0.0">
                  <c:v>21</c:v>
                </c:pt>
                <c:pt idx="56" formatCode="0.0">
                  <c:v>19.325000000000003</c:v>
                </c:pt>
                <c:pt idx="57" formatCode="0.0">
                  <c:v>18.225000000000001</c:v>
                </c:pt>
                <c:pt idx="58" formatCode="0.0">
                  <c:v>20.208333333333336</c:v>
                </c:pt>
                <c:pt idx="59" formatCode="0.0">
                  <c:v>21.758333333333336</c:v>
                </c:pt>
                <c:pt idx="60" formatCode="0.0">
                  <c:v>20.225000000000001</c:v>
                </c:pt>
                <c:pt idx="61" formatCode="0.0">
                  <c:v>19.158333333333335</c:v>
                </c:pt>
                <c:pt idx="62" formatCode="0.0">
                  <c:v>19.516666666666666</c:v>
                </c:pt>
                <c:pt idx="63" formatCode="0.0">
                  <c:v>20.116666666666664</c:v>
                </c:pt>
                <c:pt idx="64" formatCode="0.0">
                  <c:v>18.2</c:v>
                </c:pt>
                <c:pt idx="65" formatCode="0.0">
                  <c:v>20.2</c:v>
                </c:pt>
                <c:pt idx="66" formatCode="0.0">
                  <c:v>21.158333333333335</c:v>
                </c:pt>
                <c:pt idx="67" formatCode="0.0">
                  <c:v>23.349999999999998</c:v>
                </c:pt>
                <c:pt idx="68" formatCode="0.0">
                  <c:v>22.766666666666666</c:v>
                </c:pt>
                <c:pt idx="69" formatCode="0.0">
                  <c:v>23.408333333333331</c:v>
                </c:pt>
                <c:pt idx="70" formatCode="0.0">
                  <c:v>21.258333333333336</c:v>
                </c:pt>
                <c:pt idx="71" formatCode="0.0">
                  <c:v>18.983333333333334</c:v>
                </c:pt>
                <c:pt idx="72" formatCode="0.0">
                  <c:v>20.633333333333336</c:v>
                </c:pt>
                <c:pt idx="73" formatCode="0.0">
                  <c:v>22.291666666666671</c:v>
                </c:pt>
                <c:pt idx="74" formatCode="0.0">
                  <c:v>21.558333333333334</c:v>
                </c:pt>
                <c:pt idx="75" formatCode="0.0">
                  <c:v>22.516666666666666</c:v>
                </c:pt>
                <c:pt idx="76" formatCode="0.0">
                  <c:v>24.241666666666664</c:v>
                </c:pt>
                <c:pt idx="77" formatCode="0.0">
                  <c:v>21.966666666666669</c:v>
                </c:pt>
                <c:pt idx="78" formatCode="0.0">
                  <c:v>21.649999999999995</c:v>
                </c:pt>
                <c:pt idx="79" formatCode="0.0">
                  <c:v>21.216666666666665</c:v>
                </c:pt>
                <c:pt idx="80" formatCode="0.0">
                  <c:v>22.233333333333331</c:v>
                </c:pt>
                <c:pt idx="81" formatCode="0.0">
                  <c:v>23.675000000000001</c:v>
                </c:pt>
                <c:pt idx="82" formatCode="0.0">
                  <c:v>23.841666666666665</c:v>
                </c:pt>
                <c:pt idx="83" formatCode="0.0">
                  <c:v>24.775000000000002</c:v>
                </c:pt>
                <c:pt idx="84" formatCode="0.0">
                  <c:v>23.208333333333332</c:v>
                </c:pt>
                <c:pt idx="85" formatCode="0.0">
                  <c:v>21.775000000000002</c:v>
                </c:pt>
                <c:pt idx="86" formatCode="0.0">
                  <c:v>22.283333333333335</c:v>
                </c:pt>
                <c:pt idx="87" formatCode="0.0">
                  <c:v>21.850000000000005</c:v>
                </c:pt>
                <c:pt idx="88" formatCode="0.0">
                  <c:v>21.616666666666671</c:v>
                </c:pt>
                <c:pt idx="89" formatCode="0.0">
                  <c:v>22.55</c:v>
                </c:pt>
                <c:pt idx="90" formatCode="0.0">
                  <c:v>22.541666666666668</c:v>
                </c:pt>
                <c:pt idx="91" formatCode="0.0">
                  <c:v>24.75</c:v>
                </c:pt>
                <c:pt idx="92" formatCode="0.0">
                  <c:v>25.991666666666664</c:v>
                </c:pt>
                <c:pt idx="93" formatCode="0.0">
                  <c:v>25.574999999999999</c:v>
                </c:pt>
                <c:pt idx="94" formatCode="0.0">
                  <c:v>29.025000000000002</c:v>
                </c:pt>
                <c:pt idx="95" formatCode="0.0">
                  <c:v>29.633333333333329</c:v>
                </c:pt>
                <c:pt idx="96" formatCode="0.0">
                  <c:v>30.091666666666669</c:v>
                </c:pt>
                <c:pt idx="97" formatCode="0.0">
                  <c:v>29.758333333333329</c:v>
                </c:pt>
                <c:pt idx="98" formatCode="0.0">
                  <c:v>34.233333333333327</c:v>
                </c:pt>
                <c:pt idx="99" formatCode="0.0">
                  <c:v>33.249999999999993</c:v>
                </c:pt>
                <c:pt idx="100" formatCode="0.0">
                  <c:v>33.299999999999997</c:v>
                </c:pt>
                <c:pt idx="101" formatCode="0.0">
                  <c:v>33.574999999999996</c:v>
                </c:pt>
                <c:pt idx="102" formatCode="0.0">
                  <c:v>34.641666666666666</c:v>
                </c:pt>
                <c:pt idx="103" formatCode="0.0">
                  <c:v>33.875</c:v>
                </c:pt>
                <c:pt idx="104" formatCode="0.0">
                  <c:v>32.458333333333336</c:v>
                </c:pt>
                <c:pt idx="105" formatCode="0.0">
                  <c:v>30.025000000000002</c:v>
                </c:pt>
                <c:pt idx="106" formatCode="0.0">
                  <c:v>26.566666666666663</c:v>
                </c:pt>
                <c:pt idx="107" formatCode="0.0">
                  <c:v>25.999999999999996</c:v>
                </c:pt>
                <c:pt idx="108" formatCode="0.0">
                  <c:v>25.574999999999999</c:v>
                </c:pt>
                <c:pt idx="109" formatCode="0.0">
                  <c:v>25.574999999999999</c:v>
                </c:pt>
                <c:pt idx="110" formatCode="0.0">
                  <c:v>20.366666666666667</c:v>
                </c:pt>
              </c:numCache>
            </c:numRef>
          </c:val>
          <c:smooth val="0"/>
          <c:extLst>
            <c:ext xmlns:c16="http://schemas.microsoft.com/office/drawing/2014/chart" uri="{C3380CC4-5D6E-409C-BE32-E72D297353CC}">
              <c16:uniqueId val="{00000001-3188-48E8-B73B-1D01ADD58AE7}"/>
            </c:ext>
          </c:extLst>
        </c:ser>
        <c:ser>
          <c:idx val="2"/>
          <c:order val="2"/>
          <c:tx>
            <c:strRef>
              <c:f>'Air HVAS 20'!$S$9</c:f>
              <c:strCache>
                <c:ptCount val="1"/>
                <c:pt idx="0">
                  <c:v>Amenity Goal</c:v>
                </c:pt>
              </c:strCache>
            </c:strRef>
          </c:tx>
          <c:spPr>
            <a:ln>
              <a:solidFill>
                <a:schemeClr val="accent5"/>
              </a:solidFill>
            </a:ln>
          </c:spPr>
          <c:marker>
            <c:symbol val="none"/>
          </c:marker>
          <c:cat>
            <c:numRef>
              <c:f>'Air HVAS 20'!$M$10:$M$120</c:f>
              <c:numCache>
                <c:formatCode>m/d/yyyy</c:formatCode>
                <c:ptCount val="111"/>
                <c:pt idx="0">
                  <c:v>41001</c:v>
                </c:pt>
                <c:pt idx="1">
                  <c:v>41046</c:v>
                </c:pt>
                <c:pt idx="2">
                  <c:v>41067</c:v>
                </c:pt>
                <c:pt idx="3">
                  <c:v>41109</c:v>
                </c:pt>
                <c:pt idx="4">
                  <c:v>41127</c:v>
                </c:pt>
                <c:pt idx="5">
                  <c:v>41169</c:v>
                </c:pt>
                <c:pt idx="6">
                  <c:v>41187</c:v>
                </c:pt>
                <c:pt idx="7">
                  <c:v>41229</c:v>
                </c:pt>
                <c:pt idx="8">
                  <c:v>41247</c:v>
                </c:pt>
                <c:pt idx="9">
                  <c:v>41289</c:v>
                </c:pt>
                <c:pt idx="10">
                  <c:v>41307</c:v>
                </c:pt>
                <c:pt idx="11">
                  <c:v>41349</c:v>
                </c:pt>
                <c:pt idx="12">
                  <c:v>41376</c:v>
                </c:pt>
                <c:pt idx="13">
                  <c:v>41412</c:v>
                </c:pt>
                <c:pt idx="14">
                  <c:v>41431</c:v>
                </c:pt>
                <c:pt idx="15">
                  <c:v>41469</c:v>
                </c:pt>
                <c:pt idx="16">
                  <c:v>41505</c:v>
                </c:pt>
                <c:pt idx="17">
                  <c:v>41547</c:v>
                </c:pt>
                <c:pt idx="18">
                  <c:v>41570</c:v>
                </c:pt>
                <c:pt idx="19">
                  <c:v>41605</c:v>
                </c:pt>
                <c:pt idx="20">
                  <c:v>41615</c:v>
                </c:pt>
                <c:pt idx="21">
                  <c:v>41657</c:v>
                </c:pt>
                <c:pt idx="22">
                  <c:v>41676</c:v>
                </c:pt>
                <c:pt idx="23">
                  <c:v>41714</c:v>
                </c:pt>
                <c:pt idx="24">
                  <c:v>41730</c:v>
                </c:pt>
                <c:pt idx="25">
                  <c:v>41765</c:v>
                </c:pt>
                <c:pt idx="26">
                  <c:v>41795</c:v>
                </c:pt>
                <c:pt idx="27">
                  <c:v>41823</c:v>
                </c:pt>
                <c:pt idx="28">
                  <c:v>41855</c:v>
                </c:pt>
                <c:pt idx="29">
                  <c:v>41896</c:v>
                </c:pt>
                <c:pt idx="30">
                  <c:v>41914</c:v>
                </c:pt>
                <c:pt idx="31">
                  <c:v>41969</c:v>
                </c:pt>
                <c:pt idx="32">
                  <c:v>41975</c:v>
                </c:pt>
                <c:pt idx="33">
                  <c:v>42014</c:v>
                </c:pt>
                <c:pt idx="34">
                  <c:v>42041</c:v>
                </c:pt>
                <c:pt idx="35">
                  <c:v>42088</c:v>
                </c:pt>
                <c:pt idx="36">
                  <c:v>42104</c:v>
                </c:pt>
                <c:pt idx="37">
                  <c:v>42150</c:v>
                </c:pt>
                <c:pt idx="38">
                  <c:v>42158</c:v>
                </c:pt>
                <c:pt idx="39">
                  <c:v>42195</c:v>
                </c:pt>
                <c:pt idx="40">
                  <c:v>42233</c:v>
                </c:pt>
                <c:pt idx="41">
                  <c:v>42275</c:v>
                </c:pt>
                <c:pt idx="42">
                  <c:v>42284</c:v>
                </c:pt>
                <c:pt idx="43">
                  <c:v>42325</c:v>
                </c:pt>
                <c:pt idx="44">
                  <c:v>42352</c:v>
                </c:pt>
                <c:pt idx="45">
                  <c:v>42388</c:v>
                </c:pt>
                <c:pt idx="46">
                  <c:v>42423</c:v>
                </c:pt>
                <c:pt idx="47">
                  <c:v>42452</c:v>
                </c:pt>
                <c:pt idx="48">
                  <c:v>42482</c:v>
                </c:pt>
                <c:pt idx="49">
                  <c:v>42508</c:v>
                </c:pt>
                <c:pt idx="50">
                  <c:v>42537</c:v>
                </c:pt>
                <c:pt idx="51">
                  <c:v>42579</c:v>
                </c:pt>
                <c:pt idx="52">
                  <c:v>42597</c:v>
                </c:pt>
                <c:pt idx="53">
                  <c:v>42627</c:v>
                </c:pt>
                <c:pt idx="54">
                  <c:v>42668</c:v>
                </c:pt>
                <c:pt idx="55">
                  <c:v>42676</c:v>
                </c:pt>
                <c:pt idx="56">
                  <c:v>42718</c:v>
                </c:pt>
                <c:pt idx="57">
                  <c:v>42752</c:v>
                </c:pt>
                <c:pt idx="58">
                  <c:v>42789</c:v>
                </c:pt>
                <c:pt idx="59">
                  <c:v>42808</c:v>
                </c:pt>
                <c:pt idx="60">
                  <c:v>42830</c:v>
                </c:pt>
                <c:pt idx="61">
                  <c:v>42873</c:v>
                </c:pt>
                <c:pt idx="62">
                  <c:v>42911</c:v>
                </c:pt>
                <c:pt idx="63">
                  <c:v>42930</c:v>
                </c:pt>
                <c:pt idx="64">
                  <c:v>42959</c:v>
                </c:pt>
                <c:pt idx="65">
                  <c:v>42990</c:v>
                </c:pt>
                <c:pt idx="66">
                  <c:v>43019</c:v>
                </c:pt>
                <c:pt idx="67">
                  <c:v>43061</c:v>
                </c:pt>
                <c:pt idx="68">
                  <c:v>43085</c:v>
                </c:pt>
                <c:pt idx="69">
                  <c:v>43128</c:v>
                </c:pt>
                <c:pt idx="70">
                  <c:v>43136</c:v>
                </c:pt>
                <c:pt idx="71">
                  <c:v>43176</c:v>
                </c:pt>
                <c:pt idx="72">
                  <c:v>43209</c:v>
                </c:pt>
                <c:pt idx="73">
                  <c:v>43244</c:v>
                </c:pt>
                <c:pt idx="74">
                  <c:v>43265</c:v>
                </c:pt>
                <c:pt idx="75">
                  <c:v>43308</c:v>
                </c:pt>
                <c:pt idx="76">
                  <c:v>43336</c:v>
                </c:pt>
                <c:pt idx="77">
                  <c:v>43360</c:v>
                </c:pt>
                <c:pt idx="78">
                  <c:v>43389</c:v>
                </c:pt>
                <c:pt idx="79">
                  <c:v>43412</c:v>
                </c:pt>
                <c:pt idx="80">
                  <c:v>43444</c:v>
                </c:pt>
                <c:pt idx="81">
                  <c:v>43489</c:v>
                </c:pt>
                <c:pt idx="82">
                  <c:v>43517</c:v>
                </c:pt>
                <c:pt idx="83">
                  <c:v>43550</c:v>
                </c:pt>
                <c:pt idx="84">
                  <c:v>43570</c:v>
                </c:pt>
                <c:pt idx="85">
                  <c:v>43600</c:v>
                </c:pt>
                <c:pt idx="86">
                  <c:v>43627</c:v>
                </c:pt>
                <c:pt idx="87">
                  <c:v>43655</c:v>
                </c:pt>
                <c:pt idx="88">
                  <c:v>43689</c:v>
                </c:pt>
                <c:pt idx="89">
                  <c:v>43732</c:v>
                </c:pt>
                <c:pt idx="90">
                  <c:v>43755</c:v>
                </c:pt>
                <c:pt idx="91">
                  <c:v>43789</c:v>
                </c:pt>
                <c:pt idx="92">
                  <c:v>43823</c:v>
                </c:pt>
                <c:pt idx="93">
                  <c:v>43858</c:v>
                </c:pt>
                <c:pt idx="94">
                  <c:v>43887</c:v>
                </c:pt>
                <c:pt idx="95">
                  <c:v>43913</c:v>
                </c:pt>
                <c:pt idx="96">
                  <c:v>43937</c:v>
                </c:pt>
                <c:pt idx="97">
                  <c:v>43964</c:v>
                </c:pt>
                <c:pt idx="98">
                  <c:v>44005</c:v>
                </c:pt>
                <c:pt idx="99">
                  <c:v>44038</c:v>
                </c:pt>
                <c:pt idx="100">
                  <c:v>44071</c:v>
                </c:pt>
                <c:pt idx="101">
                  <c:v>44103</c:v>
                </c:pt>
                <c:pt idx="102">
                  <c:v>44117</c:v>
                </c:pt>
                <c:pt idx="103">
                  <c:v>44151</c:v>
                </c:pt>
                <c:pt idx="104">
                  <c:v>44175</c:v>
                </c:pt>
                <c:pt idx="105">
                  <c:v>44207</c:v>
                </c:pt>
                <c:pt idx="106">
                  <c:v>44242</c:v>
                </c:pt>
                <c:pt idx="107">
                  <c:v>44259</c:v>
                </c:pt>
                <c:pt idx="108">
                  <c:v>44308</c:v>
                </c:pt>
                <c:pt idx="109">
                  <c:v>44336</c:v>
                </c:pt>
                <c:pt idx="110">
                  <c:v>44363</c:v>
                </c:pt>
              </c:numCache>
            </c:numRef>
          </c:cat>
          <c:val>
            <c:numRef>
              <c:f>'Air HVAS 20'!$S$10:$S$120</c:f>
              <c:numCache>
                <c:formatCode>0</c:formatCode>
                <c:ptCount val="111"/>
                <c:pt idx="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pt idx="16">
                  <c:v>90</c:v>
                </c:pt>
                <c:pt idx="17">
                  <c:v>90</c:v>
                </c:pt>
                <c:pt idx="18">
                  <c:v>90</c:v>
                </c:pt>
                <c:pt idx="19">
                  <c:v>90</c:v>
                </c:pt>
                <c:pt idx="20">
                  <c:v>90</c:v>
                </c:pt>
                <c:pt idx="21">
                  <c:v>90</c:v>
                </c:pt>
                <c:pt idx="22">
                  <c:v>90</c:v>
                </c:pt>
                <c:pt idx="23">
                  <c:v>90</c:v>
                </c:pt>
                <c:pt idx="24">
                  <c:v>90</c:v>
                </c:pt>
                <c:pt idx="25">
                  <c:v>90</c:v>
                </c:pt>
                <c:pt idx="26">
                  <c:v>90</c:v>
                </c:pt>
                <c:pt idx="27">
                  <c:v>90</c:v>
                </c:pt>
                <c:pt idx="28">
                  <c:v>90</c:v>
                </c:pt>
                <c:pt idx="29">
                  <c:v>90</c:v>
                </c:pt>
                <c:pt idx="30">
                  <c:v>90</c:v>
                </c:pt>
                <c:pt idx="31">
                  <c:v>90</c:v>
                </c:pt>
                <c:pt idx="32">
                  <c:v>90</c:v>
                </c:pt>
                <c:pt idx="33">
                  <c:v>90</c:v>
                </c:pt>
                <c:pt idx="34">
                  <c:v>90</c:v>
                </c:pt>
                <c:pt idx="35">
                  <c:v>90</c:v>
                </c:pt>
                <c:pt idx="36">
                  <c:v>90</c:v>
                </c:pt>
                <c:pt idx="37">
                  <c:v>90</c:v>
                </c:pt>
                <c:pt idx="38">
                  <c:v>90</c:v>
                </c:pt>
                <c:pt idx="39">
                  <c:v>90</c:v>
                </c:pt>
                <c:pt idx="40">
                  <c:v>90</c:v>
                </c:pt>
                <c:pt idx="41">
                  <c:v>90</c:v>
                </c:pt>
                <c:pt idx="42">
                  <c:v>90</c:v>
                </c:pt>
                <c:pt idx="43">
                  <c:v>90</c:v>
                </c:pt>
                <c:pt idx="44">
                  <c:v>90</c:v>
                </c:pt>
                <c:pt idx="45">
                  <c:v>90</c:v>
                </c:pt>
                <c:pt idx="46">
                  <c:v>90</c:v>
                </c:pt>
                <c:pt idx="47">
                  <c:v>90</c:v>
                </c:pt>
                <c:pt idx="48">
                  <c:v>90</c:v>
                </c:pt>
                <c:pt idx="49">
                  <c:v>90</c:v>
                </c:pt>
                <c:pt idx="50">
                  <c:v>90</c:v>
                </c:pt>
                <c:pt idx="51">
                  <c:v>90</c:v>
                </c:pt>
                <c:pt idx="52">
                  <c:v>90</c:v>
                </c:pt>
                <c:pt idx="53">
                  <c:v>90</c:v>
                </c:pt>
                <c:pt idx="54">
                  <c:v>90</c:v>
                </c:pt>
                <c:pt idx="55">
                  <c:v>90</c:v>
                </c:pt>
                <c:pt idx="56">
                  <c:v>90</c:v>
                </c:pt>
                <c:pt idx="57">
                  <c:v>90</c:v>
                </c:pt>
                <c:pt idx="58">
                  <c:v>90</c:v>
                </c:pt>
                <c:pt idx="59">
                  <c:v>90</c:v>
                </c:pt>
                <c:pt idx="60">
                  <c:v>90</c:v>
                </c:pt>
                <c:pt idx="61">
                  <c:v>90</c:v>
                </c:pt>
                <c:pt idx="62">
                  <c:v>90</c:v>
                </c:pt>
                <c:pt idx="63">
                  <c:v>90</c:v>
                </c:pt>
                <c:pt idx="64">
                  <c:v>90</c:v>
                </c:pt>
                <c:pt idx="65">
                  <c:v>90</c:v>
                </c:pt>
                <c:pt idx="66">
                  <c:v>90</c:v>
                </c:pt>
                <c:pt idx="67">
                  <c:v>90</c:v>
                </c:pt>
                <c:pt idx="68">
                  <c:v>90</c:v>
                </c:pt>
                <c:pt idx="69">
                  <c:v>90</c:v>
                </c:pt>
                <c:pt idx="70">
                  <c:v>90</c:v>
                </c:pt>
                <c:pt idx="71">
                  <c:v>90</c:v>
                </c:pt>
                <c:pt idx="72">
                  <c:v>90</c:v>
                </c:pt>
                <c:pt idx="73">
                  <c:v>90</c:v>
                </c:pt>
                <c:pt idx="74">
                  <c:v>90</c:v>
                </c:pt>
                <c:pt idx="75">
                  <c:v>90</c:v>
                </c:pt>
                <c:pt idx="76">
                  <c:v>90</c:v>
                </c:pt>
                <c:pt idx="77">
                  <c:v>90</c:v>
                </c:pt>
                <c:pt idx="78">
                  <c:v>90</c:v>
                </c:pt>
                <c:pt idx="79">
                  <c:v>90</c:v>
                </c:pt>
                <c:pt idx="80">
                  <c:v>90</c:v>
                </c:pt>
                <c:pt idx="81">
                  <c:v>90</c:v>
                </c:pt>
                <c:pt idx="82">
                  <c:v>90</c:v>
                </c:pt>
                <c:pt idx="83">
                  <c:v>90</c:v>
                </c:pt>
                <c:pt idx="84">
                  <c:v>90</c:v>
                </c:pt>
                <c:pt idx="85">
                  <c:v>90</c:v>
                </c:pt>
                <c:pt idx="86">
                  <c:v>90</c:v>
                </c:pt>
                <c:pt idx="87">
                  <c:v>90</c:v>
                </c:pt>
                <c:pt idx="88">
                  <c:v>90</c:v>
                </c:pt>
                <c:pt idx="89">
                  <c:v>90</c:v>
                </c:pt>
                <c:pt idx="90">
                  <c:v>90</c:v>
                </c:pt>
                <c:pt idx="91">
                  <c:v>90</c:v>
                </c:pt>
                <c:pt idx="92">
                  <c:v>90</c:v>
                </c:pt>
                <c:pt idx="93">
                  <c:v>90</c:v>
                </c:pt>
                <c:pt idx="94">
                  <c:v>90</c:v>
                </c:pt>
                <c:pt idx="95">
                  <c:v>90</c:v>
                </c:pt>
                <c:pt idx="96">
                  <c:v>90</c:v>
                </c:pt>
                <c:pt idx="97">
                  <c:v>90</c:v>
                </c:pt>
                <c:pt idx="98">
                  <c:v>90</c:v>
                </c:pt>
                <c:pt idx="99">
                  <c:v>90</c:v>
                </c:pt>
                <c:pt idx="100">
                  <c:v>90</c:v>
                </c:pt>
                <c:pt idx="101">
                  <c:v>90</c:v>
                </c:pt>
                <c:pt idx="102">
                  <c:v>90</c:v>
                </c:pt>
                <c:pt idx="103">
                  <c:v>90</c:v>
                </c:pt>
                <c:pt idx="104">
                  <c:v>90</c:v>
                </c:pt>
                <c:pt idx="105">
                  <c:v>90</c:v>
                </c:pt>
                <c:pt idx="106">
                  <c:v>90</c:v>
                </c:pt>
                <c:pt idx="107">
                  <c:v>90</c:v>
                </c:pt>
                <c:pt idx="108">
                  <c:v>90</c:v>
                </c:pt>
                <c:pt idx="109">
                  <c:v>90</c:v>
                </c:pt>
                <c:pt idx="110">
                  <c:v>90</c:v>
                </c:pt>
              </c:numCache>
            </c:numRef>
          </c:val>
          <c:smooth val="0"/>
          <c:extLst>
            <c:ext xmlns:c16="http://schemas.microsoft.com/office/drawing/2014/chart" uri="{C3380CC4-5D6E-409C-BE32-E72D297353CC}">
              <c16:uniqueId val="{00000002-3188-48E8-B73B-1D01ADD58AE7}"/>
            </c:ext>
          </c:extLst>
        </c:ser>
        <c:dLbls>
          <c:showLegendKey val="0"/>
          <c:showVal val="0"/>
          <c:showCatName val="0"/>
          <c:showSerName val="0"/>
          <c:showPercent val="0"/>
          <c:showBubbleSize val="0"/>
        </c:dLbls>
        <c:marker val="1"/>
        <c:smooth val="0"/>
        <c:axId val="276161448"/>
        <c:axId val="276161840"/>
      </c:lineChart>
      <c:catAx>
        <c:axId val="27616144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6161840"/>
        <c:crosses val="autoZero"/>
        <c:auto val="0"/>
        <c:lblAlgn val="ctr"/>
        <c:lblOffset val="100"/>
        <c:noMultiLvlLbl val="0"/>
      </c:catAx>
      <c:valAx>
        <c:axId val="276161840"/>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616144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PM10</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HVAS 21'!$F$9</c:f>
              <c:strCache>
                <c:ptCount val="1"/>
                <c:pt idx="0">
                  <c:v>PM10
(µg/m3)</c:v>
                </c:pt>
              </c:strCache>
            </c:strRef>
          </c:tx>
          <c:spPr>
            <a:solidFill>
              <a:schemeClr val="tx1"/>
            </a:solidFill>
          </c:spPr>
          <c:invertIfNegative val="0"/>
          <c:cat>
            <c:numRef>
              <c:f>'Air HVAS 21'!$B$10:$B$120</c:f>
              <c:numCache>
                <c:formatCode>m/d/yyyy</c:formatCode>
                <c:ptCount val="111"/>
                <c:pt idx="0">
                  <c:v>41001</c:v>
                </c:pt>
                <c:pt idx="1">
                  <c:v>41046</c:v>
                </c:pt>
                <c:pt idx="2">
                  <c:v>41067</c:v>
                </c:pt>
                <c:pt idx="3">
                  <c:v>41109</c:v>
                </c:pt>
                <c:pt idx="4">
                  <c:v>41127</c:v>
                </c:pt>
                <c:pt idx="5">
                  <c:v>41169</c:v>
                </c:pt>
                <c:pt idx="6">
                  <c:v>41187</c:v>
                </c:pt>
                <c:pt idx="7">
                  <c:v>41229</c:v>
                </c:pt>
                <c:pt idx="8">
                  <c:v>41247</c:v>
                </c:pt>
                <c:pt idx="9">
                  <c:v>41289</c:v>
                </c:pt>
                <c:pt idx="10">
                  <c:v>41307</c:v>
                </c:pt>
                <c:pt idx="11">
                  <c:v>41349</c:v>
                </c:pt>
                <c:pt idx="12">
                  <c:v>41376</c:v>
                </c:pt>
                <c:pt idx="13">
                  <c:v>41409</c:v>
                </c:pt>
                <c:pt idx="14">
                  <c:v>41427</c:v>
                </c:pt>
                <c:pt idx="15">
                  <c:v>41469</c:v>
                </c:pt>
                <c:pt idx="16">
                  <c:v>41505</c:v>
                </c:pt>
                <c:pt idx="17">
                  <c:v>41530</c:v>
                </c:pt>
                <c:pt idx="18">
                  <c:v>41578</c:v>
                </c:pt>
                <c:pt idx="19">
                  <c:v>41587</c:v>
                </c:pt>
                <c:pt idx="20">
                  <c:v>41615</c:v>
                </c:pt>
                <c:pt idx="21">
                  <c:v>41653</c:v>
                </c:pt>
                <c:pt idx="22">
                  <c:v>41674</c:v>
                </c:pt>
                <c:pt idx="23">
                  <c:v>41717</c:v>
                </c:pt>
                <c:pt idx="24">
                  <c:v>41732</c:v>
                </c:pt>
                <c:pt idx="25">
                  <c:v>41765</c:v>
                </c:pt>
                <c:pt idx="26">
                  <c:v>41798</c:v>
                </c:pt>
                <c:pt idx="27">
                  <c:v>41821</c:v>
                </c:pt>
                <c:pt idx="28">
                  <c:v>41857</c:v>
                </c:pt>
                <c:pt idx="29">
                  <c:v>41885</c:v>
                </c:pt>
                <c:pt idx="30">
                  <c:v>41939</c:v>
                </c:pt>
                <c:pt idx="31">
                  <c:v>41969</c:v>
                </c:pt>
                <c:pt idx="32">
                  <c:v>41990</c:v>
                </c:pt>
                <c:pt idx="33">
                  <c:v>42014</c:v>
                </c:pt>
                <c:pt idx="34">
                  <c:v>42041</c:v>
                </c:pt>
                <c:pt idx="35">
                  <c:v>42083</c:v>
                </c:pt>
                <c:pt idx="36">
                  <c:v>42108</c:v>
                </c:pt>
                <c:pt idx="37">
                  <c:v>42129</c:v>
                </c:pt>
                <c:pt idx="38">
                  <c:v>42160</c:v>
                </c:pt>
                <c:pt idx="39">
                  <c:v>42189</c:v>
                </c:pt>
                <c:pt idx="40">
                  <c:v>42235</c:v>
                </c:pt>
                <c:pt idx="41">
                  <c:v>42266</c:v>
                </c:pt>
                <c:pt idx="42">
                  <c:v>42291</c:v>
                </c:pt>
                <c:pt idx="43">
                  <c:v>42321</c:v>
                </c:pt>
                <c:pt idx="44">
                  <c:v>42352</c:v>
                </c:pt>
                <c:pt idx="45">
                  <c:v>42386</c:v>
                </c:pt>
                <c:pt idx="46">
                  <c:v>42423</c:v>
                </c:pt>
                <c:pt idx="47">
                  <c:v>42444</c:v>
                </c:pt>
                <c:pt idx="48">
                  <c:v>42466</c:v>
                </c:pt>
                <c:pt idx="49">
                  <c:v>42492</c:v>
                </c:pt>
                <c:pt idx="50">
                  <c:v>42548</c:v>
                </c:pt>
                <c:pt idx="51">
                  <c:v>42556</c:v>
                </c:pt>
                <c:pt idx="52">
                  <c:v>42612</c:v>
                </c:pt>
                <c:pt idx="53">
                  <c:v>42619</c:v>
                </c:pt>
                <c:pt idx="54">
                  <c:v>42671</c:v>
                </c:pt>
                <c:pt idx="55">
                  <c:v>42685</c:v>
                </c:pt>
                <c:pt idx="56">
                  <c:v>42723</c:v>
                </c:pt>
                <c:pt idx="57">
                  <c:v>42765</c:v>
                </c:pt>
                <c:pt idx="58">
                  <c:v>42791</c:v>
                </c:pt>
                <c:pt idx="59">
                  <c:v>42802</c:v>
                </c:pt>
                <c:pt idx="60">
                  <c:v>42833</c:v>
                </c:pt>
                <c:pt idx="61">
                  <c:v>42872</c:v>
                </c:pt>
                <c:pt idx="62">
                  <c:v>42902</c:v>
                </c:pt>
                <c:pt idx="63">
                  <c:v>42928</c:v>
                </c:pt>
                <c:pt idx="64">
                  <c:v>42961</c:v>
                </c:pt>
                <c:pt idx="65">
                  <c:v>42990</c:v>
                </c:pt>
                <c:pt idx="66">
                  <c:v>43019</c:v>
                </c:pt>
                <c:pt idx="67">
                  <c:v>43056</c:v>
                </c:pt>
                <c:pt idx="68">
                  <c:v>43088</c:v>
                </c:pt>
                <c:pt idx="69">
                  <c:v>43117</c:v>
                </c:pt>
                <c:pt idx="70">
                  <c:v>43136</c:v>
                </c:pt>
                <c:pt idx="71">
                  <c:v>43176</c:v>
                </c:pt>
                <c:pt idx="72">
                  <c:v>43209</c:v>
                </c:pt>
                <c:pt idx="73">
                  <c:v>43238</c:v>
                </c:pt>
                <c:pt idx="74">
                  <c:v>43258</c:v>
                </c:pt>
                <c:pt idx="75">
                  <c:v>43287</c:v>
                </c:pt>
                <c:pt idx="76">
                  <c:v>43336</c:v>
                </c:pt>
                <c:pt idx="77">
                  <c:v>43360</c:v>
                </c:pt>
                <c:pt idx="78">
                  <c:v>43382</c:v>
                </c:pt>
                <c:pt idx="79">
                  <c:v>43427</c:v>
                </c:pt>
                <c:pt idx="80">
                  <c:v>43445</c:v>
                </c:pt>
                <c:pt idx="81">
                  <c:v>43489</c:v>
                </c:pt>
                <c:pt idx="82">
                  <c:v>43515</c:v>
                </c:pt>
                <c:pt idx="83">
                  <c:v>43544</c:v>
                </c:pt>
                <c:pt idx="84">
                  <c:v>43572</c:v>
                </c:pt>
                <c:pt idx="85">
                  <c:v>43599</c:v>
                </c:pt>
                <c:pt idx="86">
                  <c:v>43628</c:v>
                </c:pt>
                <c:pt idx="87">
                  <c:v>43656</c:v>
                </c:pt>
                <c:pt idx="88">
                  <c:v>43691</c:v>
                </c:pt>
                <c:pt idx="89">
                  <c:v>43732</c:v>
                </c:pt>
                <c:pt idx="90">
                  <c:v>43760</c:v>
                </c:pt>
                <c:pt idx="91">
                  <c:v>43789</c:v>
                </c:pt>
                <c:pt idx="92">
                  <c:v>43826</c:v>
                </c:pt>
                <c:pt idx="93">
                  <c:v>43859</c:v>
                </c:pt>
                <c:pt idx="94">
                  <c:v>43886</c:v>
                </c:pt>
                <c:pt idx="95">
                  <c:v>43909</c:v>
                </c:pt>
                <c:pt idx="96">
                  <c:v>43936</c:v>
                </c:pt>
                <c:pt idx="97">
                  <c:v>43973</c:v>
                </c:pt>
                <c:pt idx="98">
                  <c:v>44004</c:v>
                </c:pt>
                <c:pt idx="99">
                  <c:v>44038</c:v>
                </c:pt>
                <c:pt idx="100">
                  <c:v>44071</c:v>
                </c:pt>
                <c:pt idx="101">
                  <c:v>44095</c:v>
                </c:pt>
                <c:pt idx="102">
                  <c:v>44132</c:v>
                </c:pt>
                <c:pt idx="103">
                  <c:v>44152</c:v>
                </c:pt>
                <c:pt idx="104">
                  <c:v>44187</c:v>
                </c:pt>
                <c:pt idx="105">
                  <c:v>44215</c:v>
                </c:pt>
                <c:pt idx="106">
                  <c:v>44249</c:v>
                </c:pt>
                <c:pt idx="107">
                  <c:v>44271</c:v>
                </c:pt>
                <c:pt idx="108">
                  <c:v>44307</c:v>
                </c:pt>
                <c:pt idx="109">
                  <c:v>44341</c:v>
                </c:pt>
                <c:pt idx="110">
                  <c:v>44364</c:v>
                </c:pt>
              </c:numCache>
            </c:numRef>
          </c:cat>
          <c:val>
            <c:numRef>
              <c:f>'Air HVAS 21'!$F$10:$F$120</c:f>
              <c:numCache>
                <c:formatCode>0.0</c:formatCode>
                <c:ptCount val="111"/>
                <c:pt idx="0">
                  <c:v>14.8</c:v>
                </c:pt>
                <c:pt idx="1">
                  <c:v>17.2</c:v>
                </c:pt>
                <c:pt idx="2">
                  <c:v>9.6</c:v>
                </c:pt>
                <c:pt idx="3">
                  <c:v>6.4</c:v>
                </c:pt>
                <c:pt idx="4">
                  <c:v>13.4</c:v>
                </c:pt>
                <c:pt idx="5">
                  <c:v>12.7</c:v>
                </c:pt>
                <c:pt idx="6">
                  <c:v>30.9</c:v>
                </c:pt>
                <c:pt idx="7">
                  <c:v>14.3</c:v>
                </c:pt>
                <c:pt idx="8">
                  <c:v>32.299999999999997</c:v>
                </c:pt>
                <c:pt idx="9">
                  <c:v>27.7</c:v>
                </c:pt>
                <c:pt idx="10">
                  <c:v>12.2</c:v>
                </c:pt>
                <c:pt idx="11">
                  <c:v>20.3</c:v>
                </c:pt>
                <c:pt idx="12">
                  <c:v>14.9</c:v>
                </c:pt>
                <c:pt idx="13">
                  <c:v>18.600000000000001</c:v>
                </c:pt>
                <c:pt idx="14">
                  <c:v>5.6</c:v>
                </c:pt>
                <c:pt idx="15">
                  <c:v>10.7</c:v>
                </c:pt>
                <c:pt idx="16">
                  <c:v>61.4</c:v>
                </c:pt>
                <c:pt idx="17">
                  <c:v>41.1</c:v>
                </c:pt>
                <c:pt idx="18">
                  <c:v>26.6</c:v>
                </c:pt>
                <c:pt idx="19">
                  <c:v>28.9</c:v>
                </c:pt>
                <c:pt idx="20">
                  <c:v>22.5</c:v>
                </c:pt>
                <c:pt idx="21">
                  <c:v>31.4</c:v>
                </c:pt>
                <c:pt idx="22">
                  <c:v>21</c:v>
                </c:pt>
                <c:pt idx="23">
                  <c:v>36</c:v>
                </c:pt>
                <c:pt idx="24">
                  <c:v>28.5</c:v>
                </c:pt>
                <c:pt idx="25">
                  <c:v>16.8</c:v>
                </c:pt>
                <c:pt idx="26">
                  <c:v>19.899999999999999</c:v>
                </c:pt>
                <c:pt idx="27">
                  <c:v>15.3</c:v>
                </c:pt>
                <c:pt idx="28">
                  <c:v>20.2</c:v>
                </c:pt>
                <c:pt idx="29">
                  <c:v>21.8</c:v>
                </c:pt>
                <c:pt idx="30">
                  <c:v>37.9</c:v>
                </c:pt>
                <c:pt idx="31">
                  <c:v>29.8</c:v>
                </c:pt>
                <c:pt idx="32">
                  <c:v>32.1</c:v>
                </c:pt>
                <c:pt idx="33">
                  <c:v>21.8</c:v>
                </c:pt>
                <c:pt idx="34">
                  <c:v>16.8</c:v>
                </c:pt>
                <c:pt idx="35">
                  <c:v>34.700000000000003</c:v>
                </c:pt>
                <c:pt idx="36">
                  <c:v>22.5</c:v>
                </c:pt>
                <c:pt idx="37">
                  <c:v>23.9</c:v>
                </c:pt>
                <c:pt idx="38">
                  <c:v>13</c:v>
                </c:pt>
                <c:pt idx="39">
                  <c:v>9.6</c:v>
                </c:pt>
                <c:pt idx="40">
                  <c:v>12.6</c:v>
                </c:pt>
                <c:pt idx="41">
                  <c:v>8.1999999999999993</c:v>
                </c:pt>
                <c:pt idx="42">
                  <c:v>21.6</c:v>
                </c:pt>
                <c:pt idx="43">
                  <c:v>19.899999999999999</c:v>
                </c:pt>
                <c:pt idx="44">
                  <c:v>34.4</c:v>
                </c:pt>
                <c:pt idx="45">
                  <c:v>16.5</c:v>
                </c:pt>
                <c:pt idx="46">
                  <c:v>26.8</c:v>
                </c:pt>
                <c:pt idx="47">
                  <c:v>11.1</c:v>
                </c:pt>
                <c:pt idx="48">
                  <c:v>51.2</c:v>
                </c:pt>
                <c:pt idx="49">
                  <c:v>14.4</c:v>
                </c:pt>
                <c:pt idx="50">
                  <c:v>0.1</c:v>
                </c:pt>
                <c:pt idx="51">
                  <c:v>1.8</c:v>
                </c:pt>
                <c:pt idx="52">
                  <c:v>17.100000000000001</c:v>
                </c:pt>
                <c:pt idx="53">
                  <c:v>15.6</c:v>
                </c:pt>
                <c:pt idx="54">
                  <c:v>5.5</c:v>
                </c:pt>
                <c:pt idx="55">
                  <c:v>32.9</c:v>
                </c:pt>
                <c:pt idx="56">
                  <c:v>21.3</c:v>
                </c:pt>
                <c:pt idx="57">
                  <c:v>29.3</c:v>
                </c:pt>
                <c:pt idx="58">
                  <c:v>17.3</c:v>
                </c:pt>
                <c:pt idx="59">
                  <c:v>8.4</c:v>
                </c:pt>
                <c:pt idx="60">
                  <c:v>17</c:v>
                </c:pt>
                <c:pt idx="61">
                  <c:v>6.9</c:v>
                </c:pt>
                <c:pt idx="62">
                  <c:v>7.6</c:v>
                </c:pt>
                <c:pt idx="63">
                  <c:v>7.4</c:v>
                </c:pt>
                <c:pt idx="64">
                  <c:v>6.9</c:v>
                </c:pt>
                <c:pt idx="65">
                  <c:v>23.7</c:v>
                </c:pt>
                <c:pt idx="66">
                  <c:v>22.1</c:v>
                </c:pt>
                <c:pt idx="67">
                  <c:v>13.3</c:v>
                </c:pt>
                <c:pt idx="68">
                  <c:v>33.5</c:v>
                </c:pt>
                <c:pt idx="69" formatCode="General">
                  <c:v>20.8</c:v>
                </c:pt>
                <c:pt idx="70" formatCode="General">
                  <c:v>12.8</c:v>
                </c:pt>
                <c:pt idx="71" formatCode="General">
                  <c:v>4.4000000000000004</c:v>
                </c:pt>
                <c:pt idx="72" formatCode="General">
                  <c:v>22.7</c:v>
                </c:pt>
                <c:pt idx="73" formatCode="General">
                  <c:v>6.5</c:v>
                </c:pt>
                <c:pt idx="74" formatCode="General">
                  <c:v>18</c:v>
                </c:pt>
                <c:pt idx="75" formatCode="General">
                  <c:v>8.9</c:v>
                </c:pt>
                <c:pt idx="76" formatCode="General">
                  <c:v>6.1</c:v>
                </c:pt>
                <c:pt idx="77" formatCode="General">
                  <c:v>13.7</c:v>
                </c:pt>
                <c:pt idx="78" formatCode="General">
                  <c:v>15</c:v>
                </c:pt>
                <c:pt idx="79" formatCode="General">
                  <c:v>25.8</c:v>
                </c:pt>
                <c:pt idx="80" formatCode="General">
                  <c:v>15.2</c:v>
                </c:pt>
                <c:pt idx="81" formatCode="General">
                  <c:v>17</c:v>
                </c:pt>
                <c:pt idx="82" formatCode="General">
                  <c:v>20.3</c:v>
                </c:pt>
                <c:pt idx="83" formatCode="General">
                  <c:v>12.6</c:v>
                </c:pt>
                <c:pt idx="84" formatCode="General">
                  <c:v>14.2</c:v>
                </c:pt>
                <c:pt idx="85" formatCode="General">
                  <c:v>20.8</c:v>
                </c:pt>
                <c:pt idx="86" formatCode="General">
                  <c:v>16.5</c:v>
                </c:pt>
                <c:pt idx="87" formatCode="General">
                  <c:v>11.2</c:v>
                </c:pt>
                <c:pt idx="88">
                  <c:v>17.7</c:v>
                </c:pt>
                <c:pt idx="89">
                  <c:v>18.5</c:v>
                </c:pt>
                <c:pt idx="90">
                  <c:v>25.5</c:v>
                </c:pt>
                <c:pt idx="91">
                  <c:v>48.3</c:v>
                </c:pt>
                <c:pt idx="92">
                  <c:v>32.6</c:v>
                </c:pt>
                <c:pt idx="93">
                  <c:v>39.9</c:v>
                </c:pt>
                <c:pt idx="94">
                  <c:v>46.2</c:v>
                </c:pt>
                <c:pt idx="95">
                  <c:v>21.3</c:v>
                </c:pt>
                <c:pt idx="96">
                  <c:v>25.3</c:v>
                </c:pt>
                <c:pt idx="97">
                  <c:v>19.3</c:v>
                </c:pt>
                <c:pt idx="98">
                  <c:v>22.3</c:v>
                </c:pt>
                <c:pt idx="99">
                  <c:v>11.6</c:v>
                </c:pt>
                <c:pt idx="100">
                  <c:v>23</c:v>
                </c:pt>
                <c:pt idx="101">
                  <c:v>24.1</c:v>
                </c:pt>
                <c:pt idx="102">
                  <c:v>15.3</c:v>
                </c:pt>
                <c:pt idx="103">
                  <c:v>29.4</c:v>
                </c:pt>
                <c:pt idx="104">
                  <c:v>23.4</c:v>
                </c:pt>
                <c:pt idx="105">
                  <c:v>15.4</c:v>
                </c:pt>
                <c:pt idx="106">
                  <c:v>8.9</c:v>
                </c:pt>
                <c:pt idx="107">
                  <c:v>8.1</c:v>
                </c:pt>
                <c:pt idx="108">
                  <c:v>16</c:v>
                </c:pt>
                <c:pt idx="109">
                  <c:v>9.8000000000000007</c:v>
                </c:pt>
                <c:pt idx="110">
                  <c:v>23</c:v>
                </c:pt>
              </c:numCache>
            </c:numRef>
          </c:val>
          <c:extLst>
            <c:ext xmlns:c16="http://schemas.microsoft.com/office/drawing/2014/chart" uri="{C3380CC4-5D6E-409C-BE32-E72D297353CC}">
              <c16:uniqueId val="{00000000-E1FC-4887-AD91-16173661884A}"/>
            </c:ext>
          </c:extLst>
        </c:ser>
        <c:dLbls>
          <c:showLegendKey val="0"/>
          <c:showVal val="0"/>
          <c:showCatName val="0"/>
          <c:showSerName val="0"/>
          <c:showPercent val="0"/>
          <c:showBubbleSize val="0"/>
        </c:dLbls>
        <c:gapWidth val="150"/>
        <c:axId val="276162624"/>
        <c:axId val="276163016"/>
      </c:barChart>
      <c:lineChart>
        <c:grouping val="standard"/>
        <c:varyColors val="0"/>
        <c:ser>
          <c:idx val="1"/>
          <c:order val="1"/>
          <c:tx>
            <c:strRef>
              <c:f>'Air HVAS 21'!$G$9</c:f>
              <c:strCache>
                <c:ptCount val="1"/>
                <c:pt idx="0">
                  <c:v>Annual Average</c:v>
                </c:pt>
              </c:strCache>
            </c:strRef>
          </c:tx>
          <c:spPr>
            <a:ln>
              <a:solidFill>
                <a:schemeClr val="bg2"/>
              </a:solidFill>
            </a:ln>
          </c:spPr>
          <c:marker>
            <c:symbol val="none"/>
          </c:marker>
          <c:cat>
            <c:numRef>
              <c:f>'Air HVAS 21'!$B$10:$B$120</c:f>
              <c:numCache>
                <c:formatCode>m/d/yyyy</c:formatCode>
                <c:ptCount val="111"/>
                <c:pt idx="0">
                  <c:v>41001</c:v>
                </c:pt>
                <c:pt idx="1">
                  <c:v>41046</c:v>
                </c:pt>
                <c:pt idx="2">
                  <c:v>41067</c:v>
                </c:pt>
                <c:pt idx="3">
                  <c:v>41109</c:v>
                </c:pt>
                <c:pt idx="4">
                  <c:v>41127</c:v>
                </c:pt>
                <c:pt idx="5">
                  <c:v>41169</c:v>
                </c:pt>
                <c:pt idx="6">
                  <c:v>41187</c:v>
                </c:pt>
                <c:pt idx="7">
                  <c:v>41229</c:v>
                </c:pt>
                <c:pt idx="8">
                  <c:v>41247</c:v>
                </c:pt>
                <c:pt idx="9">
                  <c:v>41289</c:v>
                </c:pt>
                <c:pt idx="10">
                  <c:v>41307</c:v>
                </c:pt>
                <c:pt idx="11">
                  <c:v>41349</c:v>
                </c:pt>
                <c:pt idx="12">
                  <c:v>41376</c:v>
                </c:pt>
                <c:pt idx="13">
                  <c:v>41409</c:v>
                </c:pt>
                <c:pt idx="14">
                  <c:v>41427</c:v>
                </c:pt>
                <c:pt idx="15">
                  <c:v>41469</c:v>
                </c:pt>
                <c:pt idx="16">
                  <c:v>41505</c:v>
                </c:pt>
                <c:pt idx="17">
                  <c:v>41530</c:v>
                </c:pt>
                <c:pt idx="18">
                  <c:v>41578</c:v>
                </c:pt>
                <c:pt idx="19">
                  <c:v>41587</c:v>
                </c:pt>
                <c:pt idx="20">
                  <c:v>41615</c:v>
                </c:pt>
                <c:pt idx="21">
                  <c:v>41653</c:v>
                </c:pt>
                <c:pt idx="22">
                  <c:v>41674</c:v>
                </c:pt>
                <c:pt idx="23">
                  <c:v>41717</c:v>
                </c:pt>
                <c:pt idx="24">
                  <c:v>41732</c:v>
                </c:pt>
                <c:pt idx="25">
                  <c:v>41765</c:v>
                </c:pt>
                <c:pt idx="26">
                  <c:v>41798</c:v>
                </c:pt>
                <c:pt idx="27">
                  <c:v>41821</c:v>
                </c:pt>
                <c:pt idx="28">
                  <c:v>41857</c:v>
                </c:pt>
                <c:pt idx="29">
                  <c:v>41885</c:v>
                </c:pt>
                <c:pt idx="30">
                  <c:v>41939</c:v>
                </c:pt>
                <c:pt idx="31">
                  <c:v>41969</c:v>
                </c:pt>
                <c:pt idx="32">
                  <c:v>41990</c:v>
                </c:pt>
                <c:pt idx="33">
                  <c:v>42014</c:v>
                </c:pt>
                <c:pt idx="34">
                  <c:v>42041</c:v>
                </c:pt>
                <c:pt idx="35">
                  <c:v>42083</c:v>
                </c:pt>
                <c:pt idx="36">
                  <c:v>42108</c:v>
                </c:pt>
                <c:pt idx="37">
                  <c:v>42129</c:v>
                </c:pt>
                <c:pt idx="38">
                  <c:v>42160</c:v>
                </c:pt>
                <c:pt idx="39">
                  <c:v>42189</c:v>
                </c:pt>
                <c:pt idx="40">
                  <c:v>42235</c:v>
                </c:pt>
                <c:pt idx="41">
                  <c:v>42266</c:v>
                </c:pt>
                <c:pt idx="42">
                  <c:v>42291</c:v>
                </c:pt>
                <c:pt idx="43">
                  <c:v>42321</c:v>
                </c:pt>
                <c:pt idx="44">
                  <c:v>42352</c:v>
                </c:pt>
                <c:pt idx="45">
                  <c:v>42386</c:v>
                </c:pt>
                <c:pt idx="46">
                  <c:v>42423</c:v>
                </c:pt>
                <c:pt idx="47">
                  <c:v>42444</c:v>
                </c:pt>
                <c:pt idx="48">
                  <c:v>42466</c:v>
                </c:pt>
                <c:pt idx="49">
                  <c:v>42492</c:v>
                </c:pt>
                <c:pt idx="50">
                  <c:v>42548</c:v>
                </c:pt>
                <c:pt idx="51">
                  <c:v>42556</c:v>
                </c:pt>
                <c:pt idx="52">
                  <c:v>42612</c:v>
                </c:pt>
                <c:pt idx="53">
                  <c:v>42619</c:v>
                </c:pt>
                <c:pt idx="54">
                  <c:v>42671</c:v>
                </c:pt>
                <c:pt idx="55">
                  <c:v>42685</c:v>
                </c:pt>
                <c:pt idx="56">
                  <c:v>42723</c:v>
                </c:pt>
                <c:pt idx="57">
                  <c:v>42765</c:v>
                </c:pt>
                <c:pt idx="58">
                  <c:v>42791</c:v>
                </c:pt>
                <c:pt idx="59">
                  <c:v>42802</c:v>
                </c:pt>
                <c:pt idx="60">
                  <c:v>42833</c:v>
                </c:pt>
                <c:pt idx="61">
                  <c:v>42872</c:v>
                </c:pt>
                <c:pt idx="62">
                  <c:v>42902</c:v>
                </c:pt>
                <c:pt idx="63">
                  <c:v>42928</c:v>
                </c:pt>
                <c:pt idx="64">
                  <c:v>42961</c:v>
                </c:pt>
                <c:pt idx="65">
                  <c:v>42990</c:v>
                </c:pt>
                <c:pt idx="66">
                  <c:v>43019</c:v>
                </c:pt>
                <c:pt idx="67">
                  <c:v>43056</c:v>
                </c:pt>
                <c:pt idx="68">
                  <c:v>43088</c:v>
                </c:pt>
                <c:pt idx="69">
                  <c:v>43117</c:v>
                </c:pt>
                <c:pt idx="70">
                  <c:v>43136</c:v>
                </c:pt>
                <c:pt idx="71">
                  <c:v>43176</c:v>
                </c:pt>
                <c:pt idx="72">
                  <c:v>43209</c:v>
                </c:pt>
                <c:pt idx="73">
                  <c:v>43238</c:v>
                </c:pt>
                <c:pt idx="74">
                  <c:v>43258</c:v>
                </c:pt>
                <c:pt idx="75">
                  <c:v>43287</c:v>
                </c:pt>
                <c:pt idx="76">
                  <c:v>43336</c:v>
                </c:pt>
                <c:pt idx="77">
                  <c:v>43360</c:v>
                </c:pt>
                <c:pt idx="78">
                  <c:v>43382</c:v>
                </c:pt>
                <c:pt idx="79">
                  <c:v>43427</c:v>
                </c:pt>
                <c:pt idx="80">
                  <c:v>43445</c:v>
                </c:pt>
                <c:pt idx="81">
                  <c:v>43489</c:v>
                </c:pt>
                <c:pt idx="82">
                  <c:v>43515</c:v>
                </c:pt>
                <c:pt idx="83">
                  <c:v>43544</c:v>
                </c:pt>
                <c:pt idx="84">
                  <c:v>43572</c:v>
                </c:pt>
                <c:pt idx="85">
                  <c:v>43599</c:v>
                </c:pt>
                <c:pt idx="86">
                  <c:v>43628</c:v>
                </c:pt>
                <c:pt idx="87">
                  <c:v>43656</c:v>
                </c:pt>
                <c:pt idx="88">
                  <c:v>43691</c:v>
                </c:pt>
                <c:pt idx="89">
                  <c:v>43732</c:v>
                </c:pt>
                <c:pt idx="90">
                  <c:v>43760</c:v>
                </c:pt>
                <c:pt idx="91">
                  <c:v>43789</c:v>
                </c:pt>
                <c:pt idx="92">
                  <c:v>43826</c:v>
                </c:pt>
                <c:pt idx="93">
                  <c:v>43859</c:v>
                </c:pt>
                <c:pt idx="94">
                  <c:v>43886</c:v>
                </c:pt>
                <c:pt idx="95">
                  <c:v>43909</c:v>
                </c:pt>
                <c:pt idx="96">
                  <c:v>43936</c:v>
                </c:pt>
                <c:pt idx="97">
                  <c:v>43973</c:v>
                </c:pt>
                <c:pt idx="98">
                  <c:v>44004</c:v>
                </c:pt>
                <c:pt idx="99">
                  <c:v>44038</c:v>
                </c:pt>
                <c:pt idx="100">
                  <c:v>44071</c:v>
                </c:pt>
                <c:pt idx="101">
                  <c:v>44095</c:v>
                </c:pt>
                <c:pt idx="102">
                  <c:v>44132</c:v>
                </c:pt>
                <c:pt idx="103">
                  <c:v>44152</c:v>
                </c:pt>
                <c:pt idx="104">
                  <c:v>44187</c:v>
                </c:pt>
                <c:pt idx="105">
                  <c:v>44215</c:v>
                </c:pt>
                <c:pt idx="106">
                  <c:v>44249</c:v>
                </c:pt>
                <c:pt idx="107">
                  <c:v>44271</c:v>
                </c:pt>
                <c:pt idx="108">
                  <c:v>44307</c:v>
                </c:pt>
                <c:pt idx="109">
                  <c:v>44341</c:v>
                </c:pt>
                <c:pt idx="110">
                  <c:v>44364</c:v>
                </c:pt>
              </c:numCache>
            </c:numRef>
          </c:cat>
          <c:val>
            <c:numRef>
              <c:f>'Air HVAS 21'!$G$10:$G$120</c:f>
              <c:numCache>
                <c:formatCode>General</c:formatCode>
                <c:ptCount val="111"/>
                <c:pt idx="0">
                  <c:v>0</c:v>
                </c:pt>
                <c:pt idx="1">
                  <c:v>0</c:v>
                </c:pt>
                <c:pt idx="2">
                  <c:v>0</c:v>
                </c:pt>
                <c:pt idx="3">
                  <c:v>0</c:v>
                </c:pt>
                <c:pt idx="4">
                  <c:v>0</c:v>
                </c:pt>
                <c:pt idx="5">
                  <c:v>0</c:v>
                </c:pt>
                <c:pt idx="6">
                  <c:v>0</c:v>
                </c:pt>
                <c:pt idx="7">
                  <c:v>0</c:v>
                </c:pt>
                <c:pt idx="8">
                  <c:v>0</c:v>
                </c:pt>
                <c:pt idx="9">
                  <c:v>0</c:v>
                </c:pt>
                <c:pt idx="10">
                  <c:v>0</c:v>
                </c:pt>
                <c:pt idx="11" formatCode="0.0">
                  <c:v>17.649999999999999</c:v>
                </c:pt>
                <c:pt idx="12" formatCode="0.0">
                  <c:v>17.658333333333331</c:v>
                </c:pt>
                <c:pt idx="13" formatCode="0.0">
                  <c:v>17.774999999999999</c:v>
                </c:pt>
                <c:pt idx="14" formatCode="0.0">
                  <c:v>17.441666666666666</c:v>
                </c:pt>
                <c:pt idx="15" formatCode="0.0">
                  <c:v>17.799999999999997</c:v>
                </c:pt>
                <c:pt idx="16" formatCode="0.0">
                  <c:v>21.799999999999997</c:v>
                </c:pt>
                <c:pt idx="17" formatCode="0.0">
                  <c:v>24.166666666666668</c:v>
                </c:pt>
                <c:pt idx="18" formatCode="0.0">
                  <c:v>23.808333333333337</c:v>
                </c:pt>
                <c:pt idx="19" formatCode="0.0">
                  <c:v>25.024999999999995</c:v>
                </c:pt>
                <c:pt idx="20" formatCode="0.0">
                  <c:v>24.208333333333332</c:v>
                </c:pt>
                <c:pt idx="21" formatCode="0.0">
                  <c:v>24.516666666666662</c:v>
                </c:pt>
                <c:pt idx="22" formatCode="0.0">
                  <c:v>25.25</c:v>
                </c:pt>
                <c:pt idx="23" formatCode="0.0">
                  <c:v>26.558333333333334</c:v>
                </c:pt>
                <c:pt idx="24" formatCode="0.0">
                  <c:v>27.691666666666666</c:v>
                </c:pt>
                <c:pt idx="25" formatCode="0.0">
                  <c:v>27.541666666666668</c:v>
                </c:pt>
                <c:pt idx="26" formatCode="0.0">
                  <c:v>28.733333333333334</c:v>
                </c:pt>
                <c:pt idx="27" formatCode="0.0">
                  <c:v>29.116666666666664</c:v>
                </c:pt>
                <c:pt idx="28" formatCode="0.0">
                  <c:v>25.683333333333334</c:v>
                </c:pt>
                <c:pt idx="29" formatCode="0.0">
                  <c:v>24.075000000000003</c:v>
                </c:pt>
                <c:pt idx="30" formatCode="0.0">
                  <c:v>25.016666666666666</c:v>
                </c:pt>
                <c:pt idx="31" formatCode="0.0">
                  <c:v>25.091666666666669</c:v>
                </c:pt>
                <c:pt idx="32" formatCode="0.0">
                  <c:v>25.891666666666669</c:v>
                </c:pt>
                <c:pt idx="33" formatCode="0.0">
                  <c:v>25.091666666666669</c:v>
                </c:pt>
                <c:pt idx="34" formatCode="0.0">
                  <c:v>24.741666666666671</c:v>
                </c:pt>
                <c:pt idx="35" formatCode="0.0">
                  <c:v>24.633333333333329</c:v>
                </c:pt>
                <c:pt idx="36" formatCode="0.0">
                  <c:v>24.133333333333336</c:v>
                </c:pt>
                <c:pt idx="37" formatCode="0.0">
                  <c:v>24.724999999999998</c:v>
                </c:pt>
                <c:pt idx="38" formatCode="0.0">
                  <c:v>24.150000000000002</c:v>
                </c:pt>
                <c:pt idx="39" formatCode="0.0">
                  <c:v>23.675000000000001</c:v>
                </c:pt>
                <c:pt idx="40" formatCode="0.0">
                  <c:v>23.041666666666671</c:v>
                </c:pt>
                <c:pt idx="41" formatCode="0.0">
                  <c:v>21.908333333333335</c:v>
                </c:pt>
                <c:pt idx="42" formatCode="0.0">
                  <c:v>20.549999999999997</c:v>
                </c:pt>
                <c:pt idx="43" formatCode="0.0">
                  <c:v>19.724999999999998</c:v>
                </c:pt>
                <c:pt idx="44" formatCode="0.0">
                  <c:v>19.916666666666668</c:v>
                </c:pt>
                <c:pt idx="45" formatCode="0.0">
                  <c:v>19.474999999999998</c:v>
                </c:pt>
                <c:pt idx="46" formatCode="0.0">
                  <c:v>20.308333333333334</c:v>
                </c:pt>
                <c:pt idx="47" formatCode="0.0">
                  <c:v>18.341666666666669</c:v>
                </c:pt>
                <c:pt idx="48" formatCode="0.0">
                  <c:v>20.733333333333334</c:v>
                </c:pt>
                <c:pt idx="49" formatCode="0.0">
                  <c:v>19.94166666666667</c:v>
                </c:pt>
                <c:pt idx="50" formatCode="0.0">
                  <c:v>18.866666666666671</c:v>
                </c:pt>
                <c:pt idx="51" formatCode="0.0">
                  <c:v>18.216666666666669</c:v>
                </c:pt>
                <c:pt idx="52" formatCode="0.0">
                  <c:v>18.591666666666665</c:v>
                </c:pt>
                <c:pt idx="53" formatCode="0.0">
                  <c:v>19.208333333333332</c:v>
                </c:pt>
                <c:pt idx="54" formatCode="0.0">
                  <c:v>17.866666666666664</c:v>
                </c:pt>
                <c:pt idx="55" formatCode="0.0">
                  <c:v>18.95</c:v>
                </c:pt>
                <c:pt idx="56" formatCode="0.0">
                  <c:v>17.858333333333334</c:v>
                </c:pt>
                <c:pt idx="57" formatCode="0.0">
                  <c:v>18.925000000000001</c:v>
                </c:pt>
                <c:pt idx="58" formatCode="0.0">
                  <c:v>18.133333333333336</c:v>
                </c:pt>
                <c:pt idx="59" formatCode="0.0">
                  <c:v>17.908333333333335</c:v>
                </c:pt>
                <c:pt idx="60" formatCode="0.0">
                  <c:v>15.058333333333335</c:v>
                </c:pt>
                <c:pt idx="61" formatCode="0.0">
                  <c:v>14.433333333333335</c:v>
                </c:pt>
                <c:pt idx="62" formatCode="0.0">
                  <c:v>15.058333333333335</c:v>
                </c:pt>
                <c:pt idx="63" formatCode="0.0">
                  <c:v>15.525</c:v>
                </c:pt>
                <c:pt idx="64" formatCode="0.0">
                  <c:v>14.674999999999999</c:v>
                </c:pt>
                <c:pt idx="65" formatCode="0.0">
                  <c:v>15.35</c:v>
                </c:pt>
                <c:pt idx="66" formatCode="0.0">
                  <c:v>16.733333333333331</c:v>
                </c:pt>
                <c:pt idx="67" formatCode="0.0">
                  <c:v>15.100000000000001</c:v>
                </c:pt>
                <c:pt idx="68" formatCode="0.0">
                  <c:v>16.116666666666671</c:v>
                </c:pt>
                <c:pt idx="69" formatCode="0.0">
                  <c:v>15.408333333333337</c:v>
                </c:pt>
                <c:pt idx="70" formatCode="0.0">
                  <c:v>15.033333333333337</c:v>
                </c:pt>
                <c:pt idx="71" formatCode="0.0">
                  <c:v>14.700000000000001</c:v>
                </c:pt>
                <c:pt idx="72" formatCode="0.0">
                  <c:v>15.174999999999999</c:v>
                </c:pt>
                <c:pt idx="73" formatCode="0.0">
                  <c:v>15.141666666666666</c:v>
                </c:pt>
                <c:pt idx="74" formatCode="0.0">
                  <c:v>16.008333333333333</c:v>
                </c:pt>
                <c:pt idx="75" formatCode="0.0">
                  <c:v>16.133333333333333</c:v>
                </c:pt>
                <c:pt idx="76" formatCode="0.0">
                  <c:v>16.066666666666666</c:v>
                </c:pt>
                <c:pt idx="77" formatCode="0.0">
                  <c:v>15.233333333333333</c:v>
                </c:pt>
                <c:pt idx="78" formatCode="0.0">
                  <c:v>14.641666666666666</c:v>
                </c:pt>
                <c:pt idx="79" formatCode="0.0">
                  <c:v>15.683333333333335</c:v>
                </c:pt>
                <c:pt idx="80" formatCode="0.0">
                  <c:v>14.158333333333333</c:v>
                </c:pt>
                <c:pt idx="81" formatCode="0.0">
                  <c:v>13.841666666666667</c:v>
                </c:pt>
                <c:pt idx="82" formatCode="0.0">
                  <c:v>14.466666666666667</c:v>
                </c:pt>
                <c:pt idx="83" formatCode="0.0">
                  <c:v>15.15</c:v>
                </c:pt>
                <c:pt idx="84" formatCode="0.0">
                  <c:v>14.441666666666665</c:v>
                </c:pt>
                <c:pt idx="85" formatCode="0.0">
                  <c:v>15.633333333333333</c:v>
                </c:pt>
                <c:pt idx="86" formatCode="0.0">
                  <c:v>15.508333333333333</c:v>
                </c:pt>
                <c:pt idx="87" formatCode="0.0">
                  <c:v>15.699999999999998</c:v>
                </c:pt>
                <c:pt idx="88" formatCode="0.0">
                  <c:v>16.666666666666664</c:v>
                </c:pt>
                <c:pt idx="89" formatCode="0.0">
                  <c:v>17.066666666666666</c:v>
                </c:pt>
                <c:pt idx="90" formatCode="0.0">
                  <c:v>17.941666666666663</c:v>
                </c:pt>
                <c:pt idx="91" formatCode="0.0">
                  <c:v>19.816666666666666</c:v>
                </c:pt>
                <c:pt idx="92" formatCode="0.0">
                  <c:v>21.266666666666662</c:v>
                </c:pt>
                <c:pt idx="93" formatCode="0.0">
                  <c:v>23.175000000000001</c:v>
                </c:pt>
                <c:pt idx="94" formatCode="0.0">
                  <c:v>25.333333333333332</c:v>
                </c:pt>
                <c:pt idx="95" formatCode="0.0">
                  <c:v>26.058333333333334</c:v>
                </c:pt>
                <c:pt idx="96" formatCode="0.0">
                  <c:v>26.983333333333334</c:v>
                </c:pt>
                <c:pt idx="97" formatCode="0.0">
                  <c:v>26.858333333333334</c:v>
                </c:pt>
                <c:pt idx="98" formatCode="0.0">
                  <c:v>27.341666666666672</c:v>
                </c:pt>
                <c:pt idx="99" formatCode="0.0">
                  <c:v>26.130769230769239</c:v>
                </c:pt>
                <c:pt idx="100" formatCode="0.0">
                  <c:v>27.038461538461544</c:v>
                </c:pt>
                <c:pt idx="101" formatCode="0.0">
                  <c:v>27.530769230769238</c:v>
                </c:pt>
                <c:pt idx="102" formatCode="0.0">
                  <c:v>27.284615384615392</c:v>
                </c:pt>
                <c:pt idx="103" formatCode="0.0">
                  <c:v>27.58461538461539</c:v>
                </c:pt>
                <c:pt idx="104" formatCode="0.0">
                  <c:v>25.669230769230769</c:v>
                </c:pt>
                <c:pt idx="105" formatCode="0.0">
                  <c:v>23.049999999999997</c:v>
                </c:pt>
                <c:pt idx="106" formatCode="0.0">
                  <c:v>19.94166666666667</c:v>
                </c:pt>
                <c:pt idx="107" formatCode="0.0">
                  <c:v>18.841666666666669</c:v>
                </c:pt>
                <c:pt idx="108" formatCode="0.0">
                  <c:v>18.066666666666666</c:v>
                </c:pt>
                <c:pt idx="109" formatCode="0.0">
                  <c:v>17.275000000000002</c:v>
                </c:pt>
                <c:pt idx="110" formatCode="0.0">
                  <c:v>17.333333333333336</c:v>
                </c:pt>
              </c:numCache>
            </c:numRef>
          </c:val>
          <c:smooth val="0"/>
          <c:extLst>
            <c:ext xmlns:c16="http://schemas.microsoft.com/office/drawing/2014/chart" uri="{C3380CC4-5D6E-409C-BE32-E72D297353CC}">
              <c16:uniqueId val="{00000001-E1FC-4887-AD91-16173661884A}"/>
            </c:ext>
          </c:extLst>
        </c:ser>
        <c:ser>
          <c:idx val="2"/>
          <c:order val="2"/>
          <c:tx>
            <c:strRef>
              <c:f>'Air HVAS 21'!$H$9</c:f>
              <c:strCache>
                <c:ptCount val="1"/>
                <c:pt idx="0">
                  <c:v>Short Term Criterion</c:v>
                </c:pt>
              </c:strCache>
            </c:strRef>
          </c:tx>
          <c:spPr>
            <a:ln>
              <a:solidFill>
                <a:schemeClr val="accent5"/>
              </a:solidFill>
            </a:ln>
          </c:spPr>
          <c:marker>
            <c:symbol val="none"/>
          </c:marker>
          <c:cat>
            <c:numRef>
              <c:f>'Air HVAS 21'!$B$10:$B$120</c:f>
              <c:numCache>
                <c:formatCode>m/d/yyyy</c:formatCode>
                <c:ptCount val="111"/>
                <c:pt idx="0">
                  <c:v>41001</c:v>
                </c:pt>
                <c:pt idx="1">
                  <c:v>41046</c:v>
                </c:pt>
                <c:pt idx="2">
                  <c:v>41067</c:v>
                </c:pt>
                <c:pt idx="3">
                  <c:v>41109</c:v>
                </c:pt>
                <c:pt idx="4">
                  <c:v>41127</c:v>
                </c:pt>
                <c:pt idx="5">
                  <c:v>41169</c:v>
                </c:pt>
                <c:pt idx="6">
                  <c:v>41187</c:v>
                </c:pt>
                <c:pt idx="7">
                  <c:v>41229</c:v>
                </c:pt>
                <c:pt idx="8">
                  <c:v>41247</c:v>
                </c:pt>
                <c:pt idx="9">
                  <c:v>41289</c:v>
                </c:pt>
                <c:pt idx="10">
                  <c:v>41307</c:v>
                </c:pt>
                <c:pt idx="11">
                  <c:v>41349</c:v>
                </c:pt>
                <c:pt idx="12">
                  <c:v>41376</c:v>
                </c:pt>
                <c:pt idx="13">
                  <c:v>41409</c:v>
                </c:pt>
                <c:pt idx="14">
                  <c:v>41427</c:v>
                </c:pt>
                <c:pt idx="15">
                  <c:v>41469</c:v>
                </c:pt>
                <c:pt idx="16">
                  <c:v>41505</c:v>
                </c:pt>
                <c:pt idx="17">
                  <c:v>41530</c:v>
                </c:pt>
                <c:pt idx="18">
                  <c:v>41578</c:v>
                </c:pt>
                <c:pt idx="19">
                  <c:v>41587</c:v>
                </c:pt>
                <c:pt idx="20">
                  <c:v>41615</c:v>
                </c:pt>
                <c:pt idx="21">
                  <c:v>41653</c:v>
                </c:pt>
                <c:pt idx="22">
                  <c:v>41674</c:v>
                </c:pt>
                <c:pt idx="23">
                  <c:v>41717</c:v>
                </c:pt>
                <c:pt idx="24">
                  <c:v>41732</c:v>
                </c:pt>
                <c:pt idx="25">
                  <c:v>41765</c:v>
                </c:pt>
                <c:pt idx="26">
                  <c:v>41798</c:v>
                </c:pt>
                <c:pt idx="27">
                  <c:v>41821</c:v>
                </c:pt>
                <c:pt idx="28">
                  <c:v>41857</c:v>
                </c:pt>
                <c:pt idx="29">
                  <c:v>41885</c:v>
                </c:pt>
                <c:pt idx="30">
                  <c:v>41939</c:v>
                </c:pt>
                <c:pt idx="31">
                  <c:v>41969</c:v>
                </c:pt>
                <c:pt idx="32">
                  <c:v>41990</c:v>
                </c:pt>
                <c:pt idx="33">
                  <c:v>42014</c:v>
                </c:pt>
                <c:pt idx="34">
                  <c:v>42041</c:v>
                </c:pt>
                <c:pt idx="35">
                  <c:v>42083</c:v>
                </c:pt>
                <c:pt idx="36">
                  <c:v>42108</c:v>
                </c:pt>
                <c:pt idx="37">
                  <c:v>42129</c:v>
                </c:pt>
                <c:pt idx="38">
                  <c:v>42160</c:v>
                </c:pt>
                <c:pt idx="39">
                  <c:v>42189</c:v>
                </c:pt>
                <c:pt idx="40">
                  <c:v>42235</c:v>
                </c:pt>
                <c:pt idx="41">
                  <c:v>42266</c:v>
                </c:pt>
                <c:pt idx="42">
                  <c:v>42291</c:v>
                </c:pt>
                <c:pt idx="43">
                  <c:v>42321</c:v>
                </c:pt>
                <c:pt idx="44">
                  <c:v>42352</c:v>
                </c:pt>
                <c:pt idx="45">
                  <c:v>42386</c:v>
                </c:pt>
                <c:pt idx="46">
                  <c:v>42423</c:v>
                </c:pt>
                <c:pt idx="47">
                  <c:v>42444</c:v>
                </c:pt>
                <c:pt idx="48">
                  <c:v>42466</c:v>
                </c:pt>
                <c:pt idx="49">
                  <c:v>42492</c:v>
                </c:pt>
                <c:pt idx="50">
                  <c:v>42548</c:v>
                </c:pt>
                <c:pt idx="51">
                  <c:v>42556</c:v>
                </c:pt>
                <c:pt idx="52">
                  <c:v>42612</c:v>
                </c:pt>
                <c:pt idx="53">
                  <c:v>42619</c:v>
                </c:pt>
                <c:pt idx="54">
                  <c:v>42671</c:v>
                </c:pt>
                <c:pt idx="55">
                  <c:v>42685</c:v>
                </c:pt>
                <c:pt idx="56">
                  <c:v>42723</c:v>
                </c:pt>
                <c:pt idx="57">
                  <c:v>42765</c:v>
                </c:pt>
                <c:pt idx="58">
                  <c:v>42791</c:v>
                </c:pt>
                <c:pt idx="59">
                  <c:v>42802</c:v>
                </c:pt>
                <c:pt idx="60">
                  <c:v>42833</c:v>
                </c:pt>
                <c:pt idx="61">
                  <c:v>42872</c:v>
                </c:pt>
                <c:pt idx="62">
                  <c:v>42902</c:v>
                </c:pt>
                <c:pt idx="63">
                  <c:v>42928</c:v>
                </c:pt>
                <c:pt idx="64">
                  <c:v>42961</c:v>
                </c:pt>
                <c:pt idx="65">
                  <c:v>42990</c:v>
                </c:pt>
                <c:pt idx="66">
                  <c:v>43019</c:v>
                </c:pt>
                <c:pt idx="67">
                  <c:v>43056</c:v>
                </c:pt>
                <c:pt idx="68">
                  <c:v>43088</c:v>
                </c:pt>
                <c:pt idx="69">
                  <c:v>43117</c:v>
                </c:pt>
                <c:pt idx="70">
                  <c:v>43136</c:v>
                </c:pt>
                <c:pt idx="71">
                  <c:v>43176</c:v>
                </c:pt>
                <c:pt idx="72">
                  <c:v>43209</c:v>
                </c:pt>
                <c:pt idx="73">
                  <c:v>43238</c:v>
                </c:pt>
                <c:pt idx="74">
                  <c:v>43258</c:v>
                </c:pt>
                <c:pt idx="75">
                  <c:v>43287</c:v>
                </c:pt>
                <c:pt idx="76">
                  <c:v>43336</c:v>
                </c:pt>
                <c:pt idx="77">
                  <c:v>43360</c:v>
                </c:pt>
                <c:pt idx="78">
                  <c:v>43382</c:v>
                </c:pt>
                <c:pt idx="79">
                  <c:v>43427</c:v>
                </c:pt>
                <c:pt idx="80">
                  <c:v>43445</c:v>
                </c:pt>
                <c:pt idx="81">
                  <c:v>43489</c:v>
                </c:pt>
                <c:pt idx="82">
                  <c:v>43515</c:v>
                </c:pt>
                <c:pt idx="83">
                  <c:v>43544</c:v>
                </c:pt>
                <c:pt idx="84">
                  <c:v>43572</c:v>
                </c:pt>
                <c:pt idx="85">
                  <c:v>43599</c:v>
                </c:pt>
                <c:pt idx="86">
                  <c:v>43628</c:v>
                </c:pt>
                <c:pt idx="87">
                  <c:v>43656</c:v>
                </c:pt>
                <c:pt idx="88">
                  <c:v>43691</c:v>
                </c:pt>
                <c:pt idx="89">
                  <c:v>43732</c:v>
                </c:pt>
                <c:pt idx="90">
                  <c:v>43760</c:v>
                </c:pt>
                <c:pt idx="91">
                  <c:v>43789</c:v>
                </c:pt>
                <c:pt idx="92">
                  <c:v>43826</c:v>
                </c:pt>
                <c:pt idx="93">
                  <c:v>43859</c:v>
                </c:pt>
                <c:pt idx="94">
                  <c:v>43886</c:v>
                </c:pt>
                <c:pt idx="95">
                  <c:v>43909</c:v>
                </c:pt>
                <c:pt idx="96">
                  <c:v>43936</c:v>
                </c:pt>
                <c:pt idx="97">
                  <c:v>43973</c:v>
                </c:pt>
                <c:pt idx="98">
                  <c:v>44004</c:v>
                </c:pt>
                <c:pt idx="99">
                  <c:v>44038</c:v>
                </c:pt>
                <c:pt idx="100">
                  <c:v>44071</c:v>
                </c:pt>
                <c:pt idx="101">
                  <c:v>44095</c:v>
                </c:pt>
                <c:pt idx="102">
                  <c:v>44132</c:v>
                </c:pt>
                <c:pt idx="103">
                  <c:v>44152</c:v>
                </c:pt>
                <c:pt idx="104">
                  <c:v>44187</c:v>
                </c:pt>
                <c:pt idx="105">
                  <c:v>44215</c:v>
                </c:pt>
                <c:pt idx="106">
                  <c:v>44249</c:v>
                </c:pt>
                <c:pt idx="107">
                  <c:v>44271</c:v>
                </c:pt>
                <c:pt idx="108">
                  <c:v>44307</c:v>
                </c:pt>
                <c:pt idx="109">
                  <c:v>44341</c:v>
                </c:pt>
                <c:pt idx="110">
                  <c:v>44364</c:v>
                </c:pt>
              </c:numCache>
            </c:numRef>
          </c:cat>
          <c:val>
            <c:numRef>
              <c:f>'Air HVAS 21'!$H$10:$H$120</c:f>
              <c:numCache>
                <c:formatCode>0</c:formatCode>
                <c:ptCount val="11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pt idx="101">
                  <c:v>50</c:v>
                </c:pt>
                <c:pt idx="102">
                  <c:v>50</c:v>
                </c:pt>
                <c:pt idx="103">
                  <c:v>50</c:v>
                </c:pt>
                <c:pt idx="104">
                  <c:v>50</c:v>
                </c:pt>
                <c:pt idx="105">
                  <c:v>50</c:v>
                </c:pt>
                <c:pt idx="106">
                  <c:v>50</c:v>
                </c:pt>
                <c:pt idx="107">
                  <c:v>50</c:v>
                </c:pt>
                <c:pt idx="108">
                  <c:v>50</c:v>
                </c:pt>
                <c:pt idx="109">
                  <c:v>50</c:v>
                </c:pt>
                <c:pt idx="110">
                  <c:v>50</c:v>
                </c:pt>
              </c:numCache>
            </c:numRef>
          </c:val>
          <c:smooth val="0"/>
          <c:extLst>
            <c:ext xmlns:c16="http://schemas.microsoft.com/office/drawing/2014/chart" uri="{C3380CC4-5D6E-409C-BE32-E72D297353CC}">
              <c16:uniqueId val="{00000002-E1FC-4887-AD91-16173661884A}"/>
            </c:ext>
          </c:extLst>
        </c:ser>
        <c:ser>
          <c:idx val="3"/>
          <c:order val="3"/>
          <c:tx>
            <c:strRef>
              <c:f>'Air HVAS 21'!$I$9</c:f>
              <c:strCache>
                <c:ptCount val="1"/>
                <c:pt idx="0">
                  <c:v>Long Term Criterion</c:v>
                </c:pt>
              </c:strCache>
            </c:strRef>
          </c:tx>
          <c:spPr>
            <a:ln>
              <a:solidFill>
                <a:schemeClr val="accent1"/>
              </a:solidFill>
            </a:ln>
          </c:spPr>
          <c:marker>
            <c:symbol val="none"/>
          </c:marker>
          <c:cat>
            <c:numRef>
              <c:f>'Air HVAS 21'!$B$10:$B$120</c:f>
              <c:numCache>
                <c:formatCode>m/d/yyyy</c:formatCode>
                <c:ptCount val="111"/>
                <c:pt idx="0">
                  <c:v>41001</c:v>
                </c:pt>
                <c:pt idx="1">
                  <c:v>41046</c:v>
                </c:pt>
                <c:pt idx="2">
                  <c:v>41067</c:v>
                </c:pt>
                <c:pt idx="3">
                  <c:v>41109</c:v>
                </c:pt>
                <c:pt idx="4">
                  <c:v>41127</c:v>
                </c:pt>
                <c:pt idx="5">
                  <c:v>41169</c:v>
                </c:pt>
                <c:pt idx="6">
                  <c:v>41187</c:v>
                </c:pt>
                <c:pt idx="7">
                  <c:v>41229</c:v>
                </c:pt>
                <c:pt idx="8">
                  <c:v>41247</c:v>
                </c:pt>
                <c:pt idx="9">
                  <c:v>41289</c:v>
                </c:pt>
                <c:pt idx="10">
                  <c:v>41307</c:v>
                </c:pt>
                <c:pt idx="11">
                  <c:v>41349</c:v>
                </c:pt>
                <c:pt idx="12">
                  <c:v>41376</c:v>
                </c:pt>
                <c:pt idx="13">
                  <c:v>41409</c:v>
                </c:pt>
                <c:pt idx="14">
                  <c:v>41427</c:v>
                </c:pt>
                <c:pt idx="15">
                  <c:v>41469</c:v>
                </c:pt>
                <c:pt idx="16">
                  <c:v>41505</c:v>
                </c:pt>
                <c:pt idx="17">
                  <c:v>41530</c:v>
                </c:pt>
                <c:pt idx="18">
                  <c:v>41578</c:v>
                </c:pt>
                <c:pt idx="19">
                  <c:v>41587</c:v>
                </c:pt>
                <c:pt idx="20">
                  <c:v>41615</c:v>
                </c:pt>
                <c:pt idx="21">
                  <c:v>41653</c:v>
                </c:pt>
                <c:pt idx="22">
                  <c:v>41674</c:v>
                </c:pt>
                <c:pt idx="23">
                  <c:v>41717</c:v>
                </c:pt>
                <c:pt idx="24">
                  <c:v>41732</c:v>
                </c:pt>
                <c:pt idx="25">
                  <c:v>41765</c:v>
                </c:pt>
                <c:pt idx="26">
                  <c:v>41798</c:v>
                </c:pt>
                <c:pt idx="27">
                  <c:v>41821</c:v>
                </c:pt>
                <c:pt idx="28">
                  <c:v>41857</c:v>
                </c:pt>
                <c:pt idx="29">
                  <c:v>41885</c:v>
                </c:pt>
                <c:pt idx="30">
                  <c:v>41939</c:v>
                </c:pt>
                <c:pt idx="31">
                  <c:v>41969</c:v>
                </c:pt>
                <c:pt idx="32">
                  <c:v>41990</c:v>
                </c:pt>
                <c:pt idx="33">
                  <c:v>42014</c:v>
                </c:pt>
                <c:pt idx="34">
                  <c:v>42041</c:v>
                </c:pt>
                <c:pt idx="35">
                  <c:v>42083</c:v>
                </c:pt>
                <c:pt idx="36">
                  <c:v>42108</c:v>
                </c:pt>
                <c:pt idx="37">
                  <c:v>42129</c:v>
                </c:pt>
                <c:pt idx="38">
                  <c:v>42160</c:v>
                </c:pt>
                <c:pt idx="39">
                  <c:v>42189</c:v>
                </c:pt>
                <c:pt idx="40">
                  <c:v>42235</c:v>
                </c:pt>
                <c:pt idx="41">
                  <c:v>42266</c:v>
                </c:pt>
                <c:pt idx="42">
                  <c:v>42291</c:v>
                </c:pt>
                <c:pt idx="43">
                  <c:v>42321</c:v>
                </c:pt>
                <c:pt idx="44">
                  <c:v>42352</c:v>
                </c:pt>
                <c:pt idx="45">
                  <c:v>42386</c:v>
                </c:pt>
                <c:pt idx="46">
                  <c:v>42423</c:v>
                </c:pt>
                <c:pt idx="47">
                  <c:v>42444</c:v>
                </c:pt>
                <c:pt idx="48">
                  <c:v>42466</c:v>
                </c:pt>
                <c:pt idx="49">
                  <c:v>42492</c:v>
                </c:pt>
                <c:pt idx="50">
                  <c:v>42548</c:v>
                </c:pt>
                <c:pt idx="51">
                  <c:v>42556</c:v>
                </c:pt>
                <c:pt idx="52">
                  <c:v>42612</c:v>
                </c:pt>
                <c:pt idx="53">
                  <c:v>42619</c:v>
                </c:pt>
                <c:pt idx="54">
                  <c:v>42671</c:v>
                </c:pt>
                <c:pt idx="55">
                  <c:v>42685</c:v>
                </c:pt>
                <c:pt idx="56">
                  <c:v>42723</c:v>
                </c:pt>
                <c:pt idx="57">
                  <c:v>42765</c:v>
                </c:pt>
                <c:pt idx="58">
                  <c:v>42791</c:v>
                </c:pt>
                <c:pt idx="59">
                  <c:v>42802</c:v>
                </c:pt>
                <c:pt idx="60">
                  <c:v>42833</c:v>
                </c:pt>
                <c:pt idx="61">
                  <c:v>42872</c:v>
                </c:pt>
                <c:pt idx="62">
                  <c:v>42902</c:v>
                </c:pt>
                <c:pt idx="63">
                  <c:v>42928</c:v>
                </c:pt>
                <c:pt idx="64">
                  <c:v>42961</c:v>
                </c:pt>
                <c:pt idx="65">
                  <c:v>42990</c:v>
                </c:pt>
                <c:pt idx="66">
                  <c:v>43019</c:v>
                </c:pt>
                <c:pt idx="67">
                  <c:v>43056</c:v>
                </c:pt>
                <c:pt idx="68">
                  <c:v>43088</c:v>
                </c:pt>
                <c:pt idx="69">
                  <c:v>43117</c:v>
                </c:pt>
                <c:pt idx="70">
                  <c:v>43136</c:v>
                </c:pt>
                <c:pt idx="71">
                  <c:v>43176</c:v>
                </c:pt>
                <c:pt idx="72">
                  <c:v>43209</c:v>
                </c:pt>
                <c:pt idx="73">
                  <c:v>43238</c:v>
                </c:pt>
                <c:pt idx="74">
                  <c:v>43258</c:v>
                </c:pt>
                <c:pt idx="75">
                  <c:v>43287</c:v>
                </c:pt>
                <c:pt idx="76">
                  <c:v>43336</c:v>
                </c:pt>
                <c:pt idx="77">
                  <c:v>43360</c:v>
                </c:pt>
                <c:pt idx="78">
                  <c:v>43382</c:v>
                </c:pt>
                <c:pt idx="79">
                  <c:v>43427</c:v>
                </c:pt>
                <c:pt idx="80">
                  <c:v>43445</c:v>
                </c:pt>
                <c:pt idx="81">
                  <c:v>43489</c:v>
                </c:pt>
                <c:pt idx="82">
                  <c:v>43515</c:v>
                </c:pt>
                <c:pt idx="83">
                  <c:v>43544</c:v>
                </c:pt>
                <c:pt idx="84">
                  <c:v>43572</c:v>
                </c:pt>
                <c:pt idx="85">
                  <c:v>43599</c:v>
                </c:pt>
                <c:pt idx="86">
                  <c:v>43628</c:v>
                </c:pt>
                <c:pt idx="87">
                  <c:v>43656</c:v>
                </c:pt>
                <c:pt idx="88">
                  <c:v>43691</c:v>
                </c:pt>
                <c:pt idx="89">
                  <c:v>43732</c:v>
                </c:pt>
                <c:pt idx="90">
                  <c:v>43760</c:v>
                </c:pt>
                <c:pt idx="91">
                  <c:v>43789</c:v>
                </c:pt>
                <c:pt idx="92">
                  <c:v>43826</c:v>
                </c:pt>
                <c:pt idx="93">
                  <c:v>43859</c:v>
                </c:pt>
                <c:pt idx="94">
                  <c:v>43886</c:v>
                </c:pt>
                <c:pt idx="95">
                  <c:v>43909</c:v>
                </c:pt>
                <c:pt idx="96">
                  <c:v>43936</c:v>
                </c:pt>
                <c:pt idx="97">
                  <c:v>43973</c:v>
                </c:pt>
                <c:pt idx="98">
                  <c:v>44004</c:v>
                </c:pt>
                <c:pt idx="99">
                  <c:v>44038</c:v>
                </c:pt>
                <c:pt idx="100">
                  <c:v>44071</c:v>
                </c:pt>
                <c:pt idx="101">
                  <c:v>44095</c:v>
                </c:pt>
                <c:pt idx="102">
                  <c:v>44132</c:v>
                </c:pt>
                <c:pt idx="103">
                  <c:v>44152</c:v>
                </c:pt>
                <c:pt idx="104">
                  <c:v>44187</c:v>
                </c:pt>
                <c:pt idx="105">
                  <c:v>44215</c:v>
                </c:pt>
                <c:pt idx="106">
                  <c:v>44249</c:v>
                </c:pt>
                <c:pt idx="107">
                  <c:v>44271</c:v>
                </c:pt>
                <c:pt idx="108">
                  <c:v>44307</c:v>
                </c:pt>
                <c:pt idx="109">
                  <c:v>44341</c:v>
                </c:pt>
                <c:pt idx="110">
                  <c:v>44364</c:v>
                </c:pt>
              </c:numCache>
            </c:numRef>
          </c:cat>
          <c:val>
            <c:numRef>
              <c:f>'Air HVAS 21'!$I$10:$I$120</c:f>
              <c:numCache>
                <c:formatCode>0</c:formatCode>
                <c:ptCount val="111"/>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30</c:v>
                </c:pt>
                <c:pt idx="36">
                  <c:v>30</c:v>
                </c:pt>
                <c:pt idx="37">
                  <c:v>30</c:v>
                </c:pt>
                <c:pt idx="38">
                  <c:v>30</c:v>
                </c:pt>
                <c:pt idx="39">
                  <c:v>30</c:v>
                </c:pt>
                <c:pt idx="40">
                  <c:v>30</c:v>
                </c:pt>
                <c:pt idx="41">
                  <c:v>30</c:v>
                </c:pt>
                <c:pt idx="42">
                  <c:v>30</c:v>
                </c:pt>
                <c:pt idx="43">
                  <c:v>30</c:v>
                </c:pt>
                <c:pt idx="44">
                  <c:v>30</c:v>
                </c:pt>
                <c:pt idx="45">
                  <c:v>30</c:v>
                </c:pt>
                <c:pt idx="46">
                  <c:v>30</c:v>
                </c:pt>
                <c:pt idx="47">
                  <c:v>30</c:v>
                </c:pt>
                <c:pt idx="48">
                  <c:v>30</c:v>
                </c:pt>
                <c:pt idx="49">
                  <c:v>30</c:v>
                </c:pt>
                <c:pt idx="50">
                  <c:v>30</c:v>
                </c:pt>
                <c:pt idx="51">
                  <c:v>30</c:v>
                </c:pt>
                <c:pt idx="52">
                  <c:v>30</c:v>
                </c:pt>
                <c:pt idx="53">
                  <c:v>30</c:v>
                </c:pt>
                <c:pt idx="54">
                  <c:v>30</c:v>
                </c:pt>
                <c:pt idx="55">
                  <c:v>30</c:v>
                </c:pt>
                <c:pt idx="56">
                  <c:v>30</c:v>
                </c:pt>
                <c:pt idx="57">
                  <c:v>30</c:v>
                </c:pt>
                <c:pt idx="58">
                  <c:v>30</c:v>
                </c:pt>
                <c:pt idx="59">
                  <c:v>30</c:v>
                </c:pt>
                <c:pt idx="60">
                  <c:v>30</c:v>
                </c:pt>
                <c:pt idx="61">
                  <c:v>30</c:v>
                </c:pt>
                <c:pt idx="62">
                  <c:v>30</c:v>
                </c:pt>
                <c:pt idx="63">
                  <c:v>30</c:v>
                </c:pt>
                <c:pt idx="64">
                  <c:v>30</c:v>
                </c:pt>
                <c:pt idx="65">
                  <c:v>30</c:v>
                </c:pt>
                <c:pt idx="66">
                  <c:v>30</c:v>
                </c:pt>
                <c:pt idx="67">
                  <c:v>30</c:v>
                </c:pt>
                <c:pt idx="68">
                  <c:v>30</c:v>
                </c:pt>
                <c:pt idx="69">
                  <c:v>30</c:v>
                </c:pt>
                <c:pt idx="70">
                  <c:v>30</c:v>
                </c:pt>
                <c:pt idx="71">
                  <c:v>30</c:v>
                </c:pt>
                <c:pt idx="72">
                  <c:v>30</c:v>
                </c:pt>
                <c:pt idx="73">
                  <c:v>30</c:v>
                </c:pt>
                <c:pt idx="74">
                  <c:v>30</c:v>
                </c:pt>
                <c:pt idx="75">
                  <c:v>30</c:v>
                </c:pt>
                <c:pt idx="76">
                  <c:v>30</c:v>
                </c:pt>
                <c:pt idx="77">
                  <c:v>30</c:v>
                </c:pt>
                <c:pt idx="78">
                  <c:v>30</c:v>
                </c:pt>
                <c:pt idx="79">
                  <c:v>30</c:v>
                </c:pt>
                <c:pt idx="80">
                  <c:v>30</c:v>
                </c:pt>
                <c:pt idx="81">
                  <c:v>30</c:v>
                </c:pt>
                <c:pt idx="82">
                  <c:v>30</c:v>
                </c:pt>
                <c:pt idx="83">
                  <c:v>30</c:v>
                </c:pt>
                <c:pt idx="84">
                  <c:v>30</c:v>
                </c:pt>
                <c:pt idx="85">
                  <c:v>30</c:v>
                </c:pt>
                <c:pt idx="86">
                  <c:v>30</c:v>
                </c:pt>
                <c:pt idx="87">
                  <c:v>30</c:v>
                </c:pt>
                <c:pt idx="88">
                  <c:v>30</c:v>
                </c:pt>
                <c:pt idx="89">
                  <c:v>30</c:v>
                </c:pt>
                <c:pt idx="90">
                  <c:v>30</c:v>
                </c:pt>
                <c:pt idx="91">
                  <c:v>30</c:v>
                </c:pt>
                <c:pt idx="92">
                  <c:v>30</c:v>
                </c:pt>
                <c:pt idx="93">
                  <c:v>30</c:v>
                </c:pt>
                <c:pt idx="94">
                  <c:v>30</c:v>
                </c:pt>
                <c:pt idx="95">
                  <c:v>30</c:v>
                </c:pt>
                <c:pt idx="96">
                  <c:v>30</c:v>
                </c:pt>
                <c:pt idx="97">
                  <c:v>30</c:v>
                </c:pt>
                <c:pt idx="98">
                  <c:v>30</c:v>
                </c:pt>
                <c:pt idx="99">
                  <c:v>30</c:v>
                </c:pt>
                <c:pt idx="100">
                  <c:v>30</c:v>
                </c:pt>
                <c:pt idx="101">
                  <c:v>30</c:v>
                </c:pt>
                <c:pt idx="102">
                  <c:v>30</c:v>
                </c:pt>
                <c:pt idx="103">
                  <c:v>30</c:v>
                </c:pt>
                <c:pt idx="104">
                  <c:v>30</c:v>
                </c:pt>
                <c:pt idx="105">
                  <c:v>30</c:v>
                </c:pt>
                <c:pt idx="106">
                  <c:v>30</c:v>
                </c:pt>
                <c:pt idx="107">
                  <c:v>30</c:v>
                </c:pt>
                <c:pt idx="108">
                  <c:v>30</c:v>
                </c:pt>
                <c:pt idx="109">
                  <c:v>30</c:v>
                </c:pt>
                <c:pt idx="110">
                  <c:v>30</c:v>
                </c:pt>
              </c:numCache>
            </c:numRef>
          </c:val>
          <c:smooth val="0"/>
          <c:extLst>
            <c:ext xmlns:c16="http://schemas.microsoft.com/office/drawing/2014/chart" uri="{C3380CC4-5D6E-409C-BE32-E72D297353CC}">
              <c16:uniqueId val="{00000003-E1FC-4887-AD91-16173661884A}"/>
            </c:ext>
          </c:extLst>
        </c:ser>
        <c:dLbls>
          <c:showLegendKey val="0"/>
          <c:showVal val="0"/>
          <c:showCatName val="0"/>
          <c:showSerName val="0"/>
          <c:showPercent val="0"/>
          <c:showBubbleSize val="0"/>
        </c:dLbls>
        <c:marker val="1"/>
        <c:smooth val="0"/>
        <c:axId val="276162624"/>
        <c:axId val="276163016"/>
      </c:lineChart>
      <c:catAx>
        <c:axId val="27616262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6163016"/>
        <c:crosses val="autoZero"/>
        <c:auto val="0"/>
        <c:lblAlgn val="ctr"/>
        <c:lblOffset val="100"/>
        <c:noMultiLvlLbl val="0"/>
      </c:catAx>
      <c:valAx>
        <c:axId val="276163016"/>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276162624"/>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legendEntry>
        <c:idx val="3"/>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TSP</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'Air HVAS 21'!$Q$9</c:f>
              <c:strCache>
                <c:ptCount val="1"/>
                <c:pt idx="0">
                  <c:v>TSP
(µg/m3)</c:v>
                </c:pt>
              </c:strCache>
            </c:strRef>
          </c:tx>
          <c:spPr>
            <a:solidFill>
              <a:schemeClr val="tx1"/>
            </a:solidFill>
          </c:spPr>
          <c:invertIfNegative val="0"/>
          <c:cat>
            <c:numRef>
              <c:f>'Air HVAS 21'!$M$10:$M$120</c:f>
              <c:numCache>
                <c:formatCode>m/d/yyyy</c:formatCode>
                <c:ptCount val="111"/>
                <c:pt idx="0">
                  <c:v>41024</c:v>
                </c:pt>
                <c:pt idx="1">
                  <c:v>41037</c:v>
                </c:pt>
                <c:pt idx="2">
                  <c:v>41079</c:v>
                </c:pt>
                <c:pt idx="3">
                  <c:v>41097</c:v>
                </c:pt>
                <c:pt idx="4">
                  <c:v>41139</c:v>
                </c:pt>
                <c:pt idx="5">
                  <c:v>41157</c:v>
                </c:pt>
                <c:pt idx="6">
                  <c:v>41199</c:v>
                </c:pt>
                <c:pt idx="7">
                  <c:v>41217</c:v>
                </c:pt>
                <c:pt idx="8">
                  <c:v>41259</c:v>
                </c:pt>
                <c:pt idx="9">
                  <c:v>41277</c:v>
                </c:pt>
                <c:pt idx="10">
                  <c:v>41319</c:v>
                </c:pt>
                <c:pt idx="11">
                  <c:v>41337</c:v>
                </c:pt>
                <c:pt idx="12">
                  <c:v>41379</c:v>
                </c:pt>
                <c:pt idx="13">
                  <c:v>41397</c:v>
                </c:pt>
                <c:pt idx="14">
                  <c:v>41439</c:v>
                </c:pt>
                <c:pt idx="15">
                  <c:v>41457</c:v>
                </c:pt>
                <c:pt idx="16">
                  <c:v>41516</c:v>
                </c:pt>
                <c:pt idx="17">
                  <c:v>41544</c:v>
                </c:pt>
                <c:pt idx="18">
                  <c:v>41576</c:v>
                </c:pt>
                <c:pt idx="19">
                  <c:v>41585</c:v>
                </c:pt>
                <c:pt idx="20">
                  <c:v>41613</c:v>
                </c:pt>
                <c:pt idx="21">
                  <c:v>41649</c:v>
                </c:pt>
                <c:pt idx="22">
                  <c:v>41679</c:v>
                </c:pt>
                <c:pt idx="23">
                  <c:v>41710</c:v>
                </c:pt>
                <c:pt idx="24">
                  <c:v>41730</c:v>
                </c:pt>
                <c:pt idx="25">
                  <c:v>41767</c:v>
                </c:pt>
                <c:pt idx="26">
                  <c:v>41795</c:v>
                </c:pt>
                <c:pt idx="27">
                  <c:v>41823</c:v>
                </c:pt>
                <c:pt idx="28">
                  <c:v>41853</c:v>
                </c:pt>
                <c:pt idx="29">
                  <c:v>41890</c:v>
                </c:pt>
                <c:pt idx="30">
                  <c:v>41940</c:v>
                </c:pt>
                <c:pt idx="31">
                  <c:v>41964</c:v>
                </c:pt>
                <c:pt idx="32">
                  <c:v>41991</c:v>
                </c:pt>
                <c:pt idx="33">
                  <c:v>42011</c:v>
                </c:pt>
                <c:pt idx="34">
                  <c:v>42047</c:v>
                </c:pt>
                <c:pt idx="35">
                  <c:v>42088</c:v>
                </c:pt>
                <c:pt idx="36">
                  <c:v>42103</c:v>
                </c:pt>
                <c:pt idx="37">
                  <c:v>42150</c:v>
                </c:pt>
                <c:pt idx="38">
                  <c:v>42158</c:v>
                </c:pt>
                <c:pt idx="39">
                  <c:v>42195</c:v>
                </c:pt>
                <c:pt idx="40">
                  <c:v>42217</c:v>
                </c:pt>
                <c:pt idx="41">
                  <c:v>42275</c:v>
                </c:pt>
                <c:pt idx="42">
                  <c:v>42284</c:v>
                </c:pt>
                <c:pt idx="43">
                  <c:v>42325</c:v>
                </c:pt>
                <c:pt idx="44">
                  <c:v>42347</c:v>
                </c:pt>
                <c:pt idx="45">
                  <c:v>42387</c:v>
                </c:pt>
                <c:pt idx="46">
                  <c:v>42418</c:v>
                </c:pt>
                <c:pt idx="47">
                  <c:v>42452</c:v>
                </c:pt>
                <c:pt idx="48">
                  <c:v>42482</c:v>
                </c:pt>
                <c:pt idx="49">
                  <c:v>42508</c:v>
                </c:pt>
                <c:pt idx="50">
                  <c:v>42537</c:v>
                </c:pt>
                <c:pt idx="51">
                  <c:v>42572</c:v>
                </c:pt>
                <c:pt idx="52">
                  <c:v>42595</c:v>
                </c:pt>
                <c:pt idx="53">
                  <c:v>42625</c:v>
                </c:pt>
                <c:pt idx="54">
                  <c:v>42668</c:v>
                </c:pt>
                <c:pt idx="55">
                  <c:v>42676</c:v>
                </c:pt>
                <c:pt idx="56">
                  <c:v>42718</c:v>
                </c:pt>
                <c:pt idx="57">
                  <c:v>42763</c:v>
                </c:pt>
                <c:pt idx="58">
                  <c:v>42791</c:v>
                </c:pt>
                <c:pt idx="59">
                  <c:v>42808</c:v>
                </c:pt>
                <c:pt idx="60">
                  <c:v>42830</c:v>
                </c:pt>
                <c:pt idx="61">
                  <c:v>42873</c:v>
                </c:pt>
                <c:pt idx="62">
                  <c:v>42911</c:v>
                </c:pt>
                <c:pt idx="63">
                  <c:v>42930</c:v>
                </c:pt>
                <c:pt idx="64">
                  <c:v>42959</c:v>
                </c:pt>
                <c:pt idx="65">
                  <c:v>42996</c:v>
                </c:pt>
                <c:pt idx="66">
                  <c:v>43012</c:v>
                </c:pt>
                <c:pt idx="67">
                  <c:v>43061</c:v>
                </c:pt>
                <c:pt idx="68">
                  <c:v>43085</c:v>
                </c:pt>
                <c:pt idx="69">
                  <c:v>43128</c:v>
                </c:pt>
                <c:pt idx="70">
                  <c:v>43136</c:v>
                </c:pt>
                <c:pt idx="71">
                  <c:v>43179</c:v>
                </c:pt>
                <c:pt idx="72">
                  <c:v>43214</c:v>
                </c:pt>
                <c:pt idx="73">
                  <c:v>43244</c:v>
                </c:pt>
                <c:pt idx="74">
                  <c:v>43265</c:v>
                </c:pt>
                <c:pt idx="75">
                  <c:v>43294</c:v>
                </c:pt>
                <c:pt idx="76">
                  <c:v>43336</c:v>
                </c:pt>
                <c:pt idx="77">
                  <c:v>43367</c:v>
                </c:pt>
                <c:pt idx="78">
                  <c:v>43383</c:v>
                </c:pt>
                <c:pt idx="79">
                  <c:v>43431</c:v>
                </c:pt>
                <c:pt idx="80">
                  <c:v>43444</c:v>
                </c:pt>
                <c:pt idx="81">
                  <c:v>43489</c:v>
                </c:pt>
                <c:pt idx="82">
                  <c:v>43517</c:v>
                </c:pt>
                <c:pt idx="83">
                  <c:v>43545</c:v>
                </c:pt>
                <c:pt idx="84">
                  <c:v>43570</c:v>
                </c:pt>
                <c:pt idx="85">
                  <c:v>43600</c:v>
                </c:pt>
                <c:pt idx="86">
                  <c:v>43627</c:v>
                </c:pt>
                <c:pt idx="87">
                  <c:v>43655</c:v>
                </c:pt>
                <c:pt idx="88">
                  <c:v>43689</c:v>
                </c:pt>
                <c:pt idx="89">
                  <c:v>43732</c:v>
                </c:pt>
                <c:pt idx="90">
                  <c:v>43755</c:v>
                </c:pt>
                <c:pt idx="91">
                  <c:v>43794</c:v>
                </c:pt>
                <c:pt idx="92">
                  <c:v>43823</c:v>
                </c:pt>
                <c:pt idx="93">
                  <c:v>43858</c:v>
                </c:pt>
                <c:pt idx="94">
                  <c:v>43888</c:v>
                </c:pt>
                <c:pt idx="95">
                  <c:v>43913</c:v>
                </c:pt>
                <c:pt idx="96">
                  <c:v>43937</c:v>
                </c:pt>
                <c:pt idx="97">
                  <c:v>43966</c:v>
                </c:pt>
                <c:pt idx="98">
                  <c:v>44005</c:v>
                </c:pt>
                <c:pt idx="99">
                  <c:v>44038</c:v>
                </c:pt>
                <c:pt idx="100">
                  <c:v>44070</c:v>
                </c:pt>
                <c:pt idx="101">
                  <c:v>44090</c:v>
                </c:pt>
                <c:pt idx="102">
                  <c:v>44132</c:v>
                </c:pt>
                <c:pt idx="103">
                  <c:v>41229</c:v>
                </c:pt>
                <c:pt idx="104">
                  <c:v>44175</c:v>
                </c:pt>
                <c:pt idx="105">
                  <c:v>44207</c:v>
                </c:pt>
                <c:pt idx="106">
                  <c:v>44244</c:v>
                </c:pt>
                <c:pt idx="107">
                  <c:v>44259</c:v>
                </c:pt>
                <c:pt idx="108">
                  <c:v>44301</c:v>
                </c:pt>
                <c:pt idx="109">
                  <c:v>44336</c:v>
                </c:pt>
                <c:pt idx="110">
                  <c:v>44363</c:v>
                </c:pt>
              </c:numCache>
            </c:numRef>
          </c:cat>
          <c:val>
            <c:numRef>
              <c:f>'Air HVAS 21'!$Q$10:$Q$120</c:f>
              <c:numCache>
                <c:formatCode>0.0</c:formatCode>
                <c:ptCount val="111"/>
                <c:pt idx="0">
                  <c:v>53.5</c:v>
                </c:pt>
                <c:pt idx="1">
                  <c:v>23.2</c:v>
                </c:pt>
                <c:pt idx="2">
                  <c:v>40.4</c:v>
                </c:pt>
                <c:pt idx="3">
                  <c:v>17.399999999999999</c:v>
                </c:pt>
                <c:pt idx="4">
                  <c:v>25.6</c:v>
                </c:pt>
                <c:pt idx="5">
                  <c:v>64.400000000000006</c:v>
                </c:pt>
                <c:pt idx="6">
                  <c:v>80</c:v>
                </c:pt>
                <c:pt idx="7">
                  <c:v>55.7</c:v>
                </c:pt>
                <c:pt idx="8">
                  <c:v>83.3</c:v>
                </c:pt>
                <c:pt idx="9">
                  <c:v>97.8</c:v>
                </c:pt>
                <c:pt idx="10">
                  <c:v>66.2</c:v>
                </c:pt>
                <c:pt idx="11">
                  <c:v>54.5</c:v>
                </c:pt>
                <c:pt idx="12">
                  <c:v>58.6</c:v>
                </c:pt>
                <c:pt idx="13">
                  <c:v>52.9</c:v>
                </c:pt>
                <c:pt idx="14">
                  <c:v>35.4</c:v>
                </c:pt>
                <c:pt idx="15">
                  <c:v>24.2</c:v>
                </c:pt>
                <c:pt idx="16">
                  <c:v>37.9</c:v>
                </c:pt>
                <c:pt idx="17">
                  <c:v>37.700000000000003</c:v>
                </c:pt>
                <c:pt idx="18">
                  <c:v>73.400000000000006</c:v>
                </c:pt>
                <c:pt idx="19">
                  <c:v>54.6</c:v>
                </c:pt>
                <c:pt idx="20">
                  <c:v>43.8</c:v>
                </c:pt>
                <c:pt idx="21">
                  <c:v>41.4</c:v>
                </c:pt>
                <c:pt idx="22">
                  <c:v>38.6</c:v>
                </c:pt>
                <c:pt idx="23">
                  <c:v>48.3</c:v>
                </c:pt>
                <c:pt idx="24">
                  <c:v>51.4</c:v>
                </c:pt>
                <c:pt idx="25">
                  <c:v>67.900000000000006</c:v>
                </c:pt>
                <c:pt idx="26">
                  <c:v>12.5</c:v>
                </c:pt>
                <c:pt idx="27">
                  <c:v>39.9</c:v>
                </c:pt>
                <c:pt idx="28">
                  <c:v>47</c:v>
                </c:pt>
                <c:pt idx="29">
                  <c:v>58</c:v>
                </c:pt>
                <c:pt idx="30">
                  <c:v>55.7</c:v>
                </c:pt>
                <c:pt idx="31">
                  <c:v>68.900000000000006</c:v>
                </c:pt>
                <c:pt idx="32">
                  <c:v>71.400000000000006</c:v>
                </c:pt>
                <c:pt idx="33">
                  <c:v>61.4</c:v>
                </c:pt>
                <c:pt idx="34">
                  <c:v>63.2</c:v>
                </c:pt>
                <c:pt idx="35">
                  <c:v>40.1</c:v>
                </c:pt>
                <c:pt idx="36">
                  <c:v>53.2</c:v>
                </c:pt>
                <c:pt idx="37">
                  <c:v>29</c:v>
                </c:pt>
                <c:pt idx="38">
                  <c:v>18.399999999999999</c:v>
                </c:pt>
                <c:pt idx="39">
                  <c:v>13.2</c:v>
                </c:pt>
                <c:pt idx="40">
                  <c:v>27.4</c:v>
                </c:pt>
                <c:pt idx="41">
                  <c:v>35.200000000000003</c:v>
                </c:pt>
                <c:pt idx="42">
                  <c:v>68.099999999999994</c:v>
                </c:pt>
                <c:pt idx="43">
                  <c:v>48.7</c:v>
                </c:pt>
                <c:pt idx="44">
                  <c:v>46</c:v>
                </c:pt>
                <c:pt idx="45">
                  <c:v>46.4</c:v>
                </c:pt>
                <c:pt idx="46">
                  <c:v>53.4</c:v>
                </c:pt>
                <c:pt idx="47">
                  <c:v>36.799999999999997</c:v>
                </c:pt>
                <c:pt idx="48">
                  <c:v>17.100000000000001</c:v>
                </c:pt>
                <c:pt idx="49">
                  <c:v>39.4</c:v>
                </c:pt>
                <c:pt idx="50">
                  <c:v>15.4</c:v>
                </c:pt>
                <c:pt idx="51">
                  <c:v>21.1</c:v>
                </c:pt>
                <c:pt idx="52">
                  <c:v>28.3</c:v>
                </c:pt>
                <c:pt idx="53">
                  <c:v>4</c:v>
                </c:pt>
                <c:pt idx="54">
                  <c:v>34.700000000000003</c:v>
                </c:pt>
                <c:pt idx="55">
                  <c:v>7.4</c:v>
                </c:pt>
                <c:pt idx="56">
                  <c:v>39.299999999999997</c:v>
                </c:pt>
                <c:pt idx="57">
                  <c:v>26</c:v>
                </c:pt>
                <c:pt idx="58">
                  <c:v>30.3</c:v>
                </c:pt>
                <c:pt idx="59">
                  <c:v>43.2</c:v>
                </c:pt>
                <c:pt idx="60">
                  <c:v>22.2</c:v>
                </c:pt>
                <c:pt idx="61">
                  <c:v>35.299999999999997</c:v>
                </c:pt>
                <c:pt idx="62">
                  <c:v>19.8</c:v>
                </c:pt>
                <c:pt idx="63">
                  <c:v>10.5</c:v>
                </c:pt>
                <c:pt idx="64">
                  <c:v>8.4</c:v>
                </c:pt>
                <c:pt idx="65">
                  <c:v>45.2</c:v>
                </c:pt>
                <c:pt idx="66">
                  <c:v>44.5</c:v>
                </c:pt>
                <c:pt idx="67">
                  <c:v>12.1</c:v>
                </c:pt>
                <c:pt idx="68">
                  <c:v>33.6</c:v>
                </c:pt>
                <c:pt idx="69">
                  <c:v>16.899999999999999</c:v>
                </c:pt>
                <c:pt idx="70" formatCode="General">
                  <c:v>20.2</c:v>
                </c:pt>
                <c:pt idx="71" formatCode="General">
                  <c:v>46</c:v>
                </c:pt>
                <c:pt idx="72" formatCode="General">
                  <c:v>12.3</c:v>
                </c:pt>
                <c:pt idx="73" formatCode="General">
                  <c:v>13</c:v>
                </c:pt>
                <c:pt idx="74" formatCode="General">
                  <c:v>13.6</c:v>
                </c:pt>
                <c:pt idx="75" formatCode="General">
                  <c:v>18</c:v>
                </c:pt>
                <c:pt idx="76" formatCode="General">
                  <c:v>32.4</c:v>
                </c:pt>
                <c:pt idx="77" formatCode="General">
                  <c:v>15.6</c:v>
                </c:pt>
                <c:pt idx="78" formatCode="General">
                  <c:v>32.9</c:v>
                </c:pt>
                <c:pt idx="79" formatCode="General">
                  <c:v>33.9</c:v>
                </c:pt>
                <c:pt idx="80" formatCode="General">
                  <c:v>49</c:v>
                </c:pt>
                <c:pt idx="81" formatCode="General">
                  <c:v>74.400000000000006</c:v>
                </c:pt>
                <c:pt idx="82" formatCode="General">
                  <c:v>55.7</c:v>
                </c:pt>
                <c:pt idx="83" formatCode="General">
                  <c:v>32.9</c:v>
                </c:pt>
                <c:pt idx="84" formatCode="General">
                  <c:v>40.700000000000003</c:v>
                </c:pt>
                <c:pt idx="85" formatCode="General">
                  <c:v>27.3</c:v>
                </c:pt>
                <c:pt idx="86" formatCode="General">
                  <c:v>20.5</c:v>
                </c:pt>
                <c:pt idx="87" formatCode="General">
                  <c:v>44.6</c:v>
                </c:pt>
                <c:pt idx="88" formatCode="General">
                  <c:v>24.8</c:v>
                </c:pt>
                <c:pt idx="89" formatCode="General">
                  <c:v>71.8</c:v>
                </c:pt>
                <c:pt idx="90" formatCode="General">
                  <c:v>92.6</c:v>
                </c:pt>
                <c:pt idx="91" formatCode="General">
                  <c:v>92</c:v>
                </c:pt>
                <c:pt idx="92" formatCode="General">
                  <c:v>65</c:v>
                </c:pt>
                <c:pt idx="93" formatCode="General">
                  <c:v>76</c:v>
                </c:pt>
                <c:pt idx="94" formatCode="General">
                  <c:v>65.900000000000006</c:v>
                </c:pt>
                <c:pt idx="95" formatCode="General">
                  <c:v>60.8</c:v>
                </c:pt>
                <c:pt idx="96" formatCode="General">
                  <c:v>45.8</c:v>
                </c:pt>
                <c:pt idx="97" formatCode="General">
                  <c:v>21.9</c:v>
                </c:pt>
                <c:pt idx="98" formatCode="General">
                  <c:v>40.9</c:v>
                </c:pt>
                <c:pt idx="99" formatCode="General">
                  <c:v>29.1</c:v>
                </c:pt>
                <c:pt idx="100" formatCode="General">
                  <c:v>61.8</c:v>
                </c:pt>
                <c:pt idx="101" formatCode="General">
                  <c:v>58.3</c:v>
                </c:pt>
                <c:pt idx="102" formatCode="General">
                  <c:v>31.6</c:v>
                </c:pt>
                <c:pt idx="103" formatCode="General">
                  <c:v>97.9</c:v>
                </c:pt>
                <c:pt idx="104" formatCode="General">
                  <c:v>55.7</c:v>
                </c:pt>
                <c:pt idx="105" formatCode="General">
                  <c:v>72.2</c:v>
                </c:pt>
                <c:pt idx="106" formatCode="General">
                  <c:v>38.6</c:v>
                </c:pt>
                <c:pt idx="107" formatCode="General">
                  <c:v>61.4</c:v>
                </c:pt>
                <c:pt idx="108" formatCode="General">
                  <c:v>50.9</c:v>
                </c:pt>
                <c:pt idx="109" formatCode="General">
                  <c:v>19.3</c:v>
                </c:pt>
                <c:pt idx="110" formatCode="General">
                  <c:v>12.9</c:v>
                </c:pt>
              </c:numCache>
            </c:numRef>
          </c:val>
          <c:extLst>
            <c:ext xmlns:c16="http://schemas.microsoft.com/office/drawing/2014/chart" uri="{C3380CC4-5D6E-409C-BE32-E72D297353CC}">
              <c16:uniqueId val="{00000000-A802-4E8E-9443-53AA4B114E53}"/>
            </c:ext>
          </c:extLst>
        </c:ser>
        <c:dLbls>
          <c:showLegendKey val="0"/>
          <c:showVal val="0"/>
          <c:showCatName val="0"/>
          <c:showSerName val="0"/>
          <c:showPercent val="0"/>
          <c:showBubbleSize val="0"/>
        </c:dLbls>
        <c:gapWidth val="150"/>
        <c:axId val="276163800"/>
        <c:axId val="276164192"/>
      </c:barChart>
      <c:lineChart>
        <c:grouping val="standard"/>
        <c:varyColors val="0"/>
        <c:ser>
          <c:idx val="1"/>
          <c:order val="1"/>
          <c:tx>
            <c:strRef>
              <c:f>'Air HVAS 21'!$R$9</c:f>
              <c:strCache>
                <c:ptCount val="1"/>
                <c:pt idx="0">
                  <c:v>Annual Average</c:v>
                </c:pt>
              </c:strCache>
            </c:strRef>
          </c:tx>
          <c:spPr>
            <a:ln>
              <a:solidFill>
                <a:schemeClr val="bg2"/>
              </a:solidFill>
            </a:ln>
          </c:spPr>
          <c:marker>
            <c:symbol val="none"/>
          </c:marker>
          <c:cat>
            <c:numRef>
              <c:f>'Air HVAS 21'!$M$10:$M$120</c:f>
              <c:numCache>
                <c:formatCode>m/d/yyyy</c:formatCode>
                <c:ptCount val="111"/>
                <c:pt idx="0">
                  <c:v>41024</c:v>
                </c:pt>
                <c:pt idx="1">
                  <c:v>41037</c:v>
                </c:pt>
                <c:pt idx="2">
                  <c:v>41079</c:v>
                </c:pt>
                <c:pt idx="3">
                  <c:v>41097</c:v>
                </c:pt>
                <c:pt idx="4">
                  <c:v>41139</c:v>
                </c:pt>
                <c:pt idx="5">
                  <c:v>41157</c:v>
                </c:pt>
                <c:pt idx="6">
                  <c:v>41199</c:v>
                </c:pt>
                <c:pt idx="7">
                  <c:v>41217</c:v>
                </c:pt>
                <c:pt idx="8">
                  <c:v>41259</c:v>
                </c:pt>
                <c:pt idx="9">
                  <c:v>41277</c:v>
                </c:pt>
                <c:pt idx="10">
                  <c:v>41319</c:v>
                </c:pt>
                <c:pt idx="11">
                  <c:v>41337</c:v>
                </c:pt>
                <c:pt idx="12">
                  <c:v>41379</c:v>
                </c:pt>
                <c:pt idx="13">
                  <c:v>41397</c:v>
                </c:pt>
                <c:pt idx="14">
                  <c:v>41439</c:v>
                </c:pt>
                <c:pt idx="15">
                  <c:v>41457</c:v>
                </c:pt>
                <c:pt idx="16">
                  <c:v>41516</c:v>
                </c:pt>
                <c:pt idx="17">
                  <c:v>41544</c:v>
                </c:pt>
                <c:pt idx="18">
                  <c:v>41576</c:v>
                </c:pt>
                <c:pt idx="19">
                  <c:v>41585</c:v>
                </c:pt>
                <c:pt idx="20">
                  <c:v>41613</c:v>
                </c:pt>
                <c:pt idx="21">
                  <c:v>41649</c:v>
                </c:pt>
                <c:pt idx="22">
                  <c:v>41679</c:v>
                </c:pt>
                <c:pt idx="23">
                  <c:v>41710</c:v>
                </c:pt>
                <c:pt idx="24">
                  <c:v>41730</c:v>
                </c:pt>
                <c:pt idx="25">
                  <c:v>41767</c:v>
                </c:pt>
                <c:pt idx="26">
                  <c:v>41795</c:v>
                </c:pt>
                <c:pt idx="27">
                  <c:v>41823</c:v>
                </c:pt>
                <c:pt idx="28">
                  <c:v>41853</c:v>
                </c:pt>
                <c:pt idx="29">
                  <c:v>41890</c:v>
                </c:pt>
                <c:pt idx="30">
                  <c:v>41940</c:v>
                </c:pt>
                <c:pt idx="31">
                  <c:v>41964</c:v>
                </c:pt>
                <c:pt idx="32">
                  <c:v>41991</c:v>
                </c:pt>
                <c:pt idx="33">
                  <c:v>42011</c:v>
                </c:pt>
                <c:pt idx="34">
                  <c:v>42047</c:v>
                </c:pt>
                <c:pt idx="35">
                  <c:v>42088</c:v>
                </c:pt>
                <c:pt idx="36">
                  <c:v>42103</c:v>
                </c:pt>
                <c:pt idx="37">
                  <c:v>42150</c:v>
                </c:pt>
                <c:pt idx="38">
                  <c:v>42158</c:v>
                </c:pt>
                <c:pt idx="39">
                  <c:v>42195</c:v>
                </c:pt>
                <c:pt idx="40">
                  <c:v>42217</c:v>
                </c:pt>
                <c:pt idx="41">
                  <c:v>42275</c:v>
                </c:pt>
                <c:pt idx="42">
                  <c:v>42284</c:v>
                </c:pt>
                <c:pt idx="43">
                  <c:v>42325</c:v>
                </c:pt>
                <c:pt idx="44">
                  <c:v>42347</c:v>
                </c:pt>
                <c:pt idx="45">
                  <c:v>42387</c:v>
                </c:pt>
                <c:pt idx="46">
                  <c:v>42418</c:v>
                </c:pt>
                <c:pt idx="47">
                  <c:v>42452</c:v>
                </c:pt>
                <c:pt idx="48">
                  <c:v>42482</c:v>
                </c:pt>
                <c:pt idx="49">
                  <c:v>42508</c:v>
                </c:pt>
                <c:pt idx="50">
                  <c:v>42537</c:v>
                </c:pt>
                <c:pt idx="51">
                  <c:v>42572</c:v>
                </c:pt>
                <c:pt idx="52">
                  <c:v>42595</c:v>
                </c:pt>
                <c:pt idx="53">
                  <c:v>42625</c:v>
                </c:pt>
                <c:pt idx="54">
                  <c:v>42668</c:v>
                </c:pt>
                <c:pt idx="55">
                  <c:v>42676</c:v>
                </c:pt>
                <c:pt idx="56">
                  <c:v>42718</c:v>
                </c:pt>
                <c:pt idx="57">
                  <c:v>42763</c:v>
                </c:pt>
                <c:pt idx="58">
                  <c:v>42791</c:v>
                </c:pt>
                <c:pt idx="59">
                  <c:v>42808</c:v>
                </c:pt>
                <c:pt idx="60">
                  <c:v>42830</c:v>
                </c:pt>
                <c:pt idx="61">
                  <c:v>42873</c:v>
                </c:pt>
                <c:pt idx="62">
                  <c:v>42911</c:v>
                </c:pt>
                <c:pt idx="63">
                  <c:v>42930</c:v>
                </c:pt>
                <c:pt idx="64">
                  <c:v>42959</c:v>
                </c:pt>
                <c:pt idx="65">
                  <c:v>42996</c:v>
                </c:pt>
                <c:pt idx="66">
                  <c:v>43012</c:v>
                </c:pt>
                <c:pt idx="67">
                  <c:v>43061</c:v>
                </c:pt>
                <c:pt idx="68">
                  <c:v>43085</c:v>
                </c:pt>
                <c:pt idx="69">
                  <c:v>43128</c:v>
                </c:pt>
                <c:pt idx="70">
                  <c:v>43136</c:v>
                </c:pt>
                <c:pt idx="71">
                  <c:v>43179</c:v>
                </c:pt>
                <c:pt idx="72">
                  <c:v>43214</c:v>
                </c:pt>
                <c:pt idx="73">
                  <c:v>43244</c:v>
                </c:pt>
                <c:pt idx="74">
                  <c:v>43265</c:v>
                </c:pt>
                <c:pt idx="75">
                  <c:v>43294</c:v>
                </c:pt>
                <c:pt idx="76">
                  <c:v>43336</c:v>
                </c:pt>
                <c:pt idx="77">
                  <c:v>43367</c:v>
                </c:pt>
                <c:pt idx="78">
                  <c:v>43383</c:v>
                </c:pt>
                <c:pt idx="79">
                  <c:v>43431</c:v>
                </c:pt>
                <c:pt idx="80">
                  <c:v>43444</c:v>
                </c:pt>
                <c:pt idx="81">
                  <c:v>43489</c:v>
                </c:pt>
                <c:pt idx="82">
                  <c:v>43517</c:v>
                </c:pt>
                <c:pt idx="83">
                  <c:v>43545</c:v>
                </c:pt>
                <c:pt idx="84">
                  <c:v>43570</c:v>
                </c:pt>
                <c:pt idx="85">
                  <c:v>43600</c:v>
                </c:pt>
                <c:pt idx="86">
                  <c:v>43627</c:v>
                </c:pt>
                <c:pt idx="87">
                  <c:v>43655</c:v>
                </c:pt>
                <c:pt idx="88">
                  <c:v>43689</c:v>
                </c:pt>
                <c:pt idx="89">
                  <c:v>43732</c:v>
                </c:pt>
                <c:pt idx="90">
                  <c:v>43755</c:v>
                </c:pt>
                <c:pt idx="91">
                  <c:v>43794</c:v>
                </c:pt>
                <c:pt idx="92">
                  <c:v>43823</c:v>
                </c:pt>
                <c:pt idx="93">
                  <c:v>43858</c:v>
                </c:pt>
                <c:pt idx="94">
                  <c:v>43888</c:v>
                </c:pt>
                <c:pt idx="95">
                  <c:v>43913</c:v>
                </c:pt>
                <c:pt idx="96">
                  <c:v>43937</c:v>
                </c:pt>
                <c:pt idx="97">
                  <c:v>43966</c:v>
                </c:pt>
                <c:pt idx="98">
                  <c:v>44005</c:v>
                </c:pt>
                <c:pt idx="99">
                  <c:v>44038</c:v>
                </c:pt>
                <c:pt idx="100">
                  <c:v>44070</c:v>
                </c:pt>
                <c:pt idx="101">
                  <c:v>44090</c:v>
                </c:pt>
                <c:pt idx="102">
                  <c:v>44132</c:v>
                </c:pt>
                <c:pt idx="103">
                  <c:v>41229</c:v>
                </c:pt>
                <c:pt idx="104">
                  <c:v>44175</c:v>
                </c:pt>
                <c:pt idx="105">
                  <c:v>44207</c:v>
                </c:pt>
                <c:pt idx="106">
                  <c:v>44244</c:v>
                </c:pt>
                <c:pt idx="107">
                  <c:v>44259</c:v>
                </c:pt>
                <c:pt idx="108">
                  <c:v>44301</c:v>
                </c:pt>
                <c:pt idx="109">
                  <c:v>44336</c:v>
                </c:pt>
                <c:pt idx="110">
                  <c:v>44363</c:v>
                </c:pt>
              </c:numCache>
            </c:numRef>
          </c:cat>
          <c:val>
            <c:numRef>
              <c:f>'Air HVAS 21'!$R$10:$R$120</c:f>
              <c:numCache>
                <c:formatCode>General</c:formatCode>
                <c:ptCount val="111"/>
                <c:pt idx="0">
                  <c:v>0</c:v>
                </c:pt>
                <c:pt idx="1">
                  <c:v>0</c:v>
                </c:pt>
                <c:pt idx="2">
                  <c:v>0</c:v>
                </c:pt>
                <c:pt idx="3">
                  <c:v>0</c:v>
                </c:pt>
                <c:pt idx="4">
                  <c:v>0</c:v>
                </c:pt>
                <c:pt idx="5">
                  <c:v>0</c:v>
                </c:pt>
                <c:pt idx="6">
                  <c:v>0</c:v>
                </c:pt>
                <c:pt idx="7">
                  <c:v>0</c:v>
                </c:pt>
                <c:pt idx="8">
                  <c:v>0</c:v>
                </c:pt>
                <c:pt idx="9">
                  <c:v>0</c:v>
                </c:pt>
                <c:pt idx="10">
                  <c:v>0</c:v>
                </c:pt>
                <c:pt idx="11" formatCode="0.0">
                  <c:v>55.166666666666664</c:v>
                </c:pt>
                <c:pt idx="12" formatCode="0.0">
                  <c:v>55.591666666666669</c:v>
                </c:pt>
                <c:pt idx="13" formatCode="0.0">
                  <c:v>58.06666666666667</c:v>
                </c:pt>
                <c:pt idx="14" formatCode="0.0">
                  <c:v>57.650000000000006</c:v>
                </c:pt>
                <c:pt idx="15" formatCode="0.0">
                  <c:v>58.216666666666669</c:v>
                </c:pt>
                <c:pt idx="16" formatCode="0.0">
                  <c:v>59.241666666666667</c:v>
                </c:pt>
                <c:pt idx="17" formatCode="0.0">
                  <c:v>57.016666666666673</c:v>
                </c:pt>
                <c:pt idx="18" formatCode="0.0">
                  <c:v>56.466666666666669</c:v>
                </c:pt>
                <c:pt idx="19" formatCode="0.0">
                  <c:v>56.375</c:v>
                </c:pt>
                <c:pt idx="20" formatCode="0.0">
                  <c:v>53.083333333333321</c:v>
                </c:pt>
                <c:pt idx="21" formatCode="0.0">
                  <c:v>48.383333333333326</c:v>
                </c:pt>
                <c:pt idx="22" formatCode="0.0">
                  <c:v>46.083333333333343</c:v>
                </c:pt>
                <c:pt idx="23" formatCode="0.0">
                  <c:v>45.56666666666667</c:v>
                </c:pt>
                <c:pt idx="24" formatCode="0.0">
                  <c:v>44.966666666666669</c:v>
                </c:pt>
                <c:pt idx="25" formatCode="0.0">
                  <c:v>46.216666666666669</c:v>
                </c:pt>
                <c:pt idx="26" formatCode="0.0">
                  <c:v>44.30833333333333</c:v>
                </c:pt>
                <c:pt idx="27" formatCode="0.0">
                  <c:v>45.616666666666667</c:v>
                </c:pt>
                <c:pt idx="28" formatCode="0.0">
                  <c:v>46.375</c:v>
                </c:pt>
                <c:pt idx="29" formatCode="0.0">
                  <c:v>48.066666666666663</c:v>
                </c:pt>
                <c:pt idx="30" formatCode="0.0">
                  <c:v>46.591666666666669</c:v>
                </c:pt>
                <c:pt idx="31" formatCode="0.0">
                  <c:v>47.783333333333331</c:v>
                </c:pt>
                <c:pt idx="32" formatCode="0.0">
                  <c:v>50.083333333333336</c:v>
                </c:pt>
                <c:pt idx="33" formatCode="0.0">
                  <c:v>51.75</c:v>
                </c:pt>
                <c:pt idx="34" formatCode="0.0">
                  <c:v>53.800000000000004</c:v>
                </c:pt>
                <c:pt idx="35" formatCode="0.0">
                  <c:v>53.116666666666674</c:v>
                </c:pt>
                <c:pt idx="36" formatCode="0.0">
                  <c:v>53.266666666666673</c:v>
                </c:pt>
                <c:pt idx="37" formatCode="0.0">
                  <c:v>50.024999999999999</c:v>
                </c:pt>
                <c:pt idx="38" formatCode="0.0">
                  <c:v>50.516666666666659</c:v>
                </c:pt>
                <c:pt idx="39" formatCode="0.0">
                  <c:v>48.291666666666664</c:v>
                </c:pt>
                <c:pt idx="40" formatCode="0.0">
                  <c:v>46.658333333333339</c:v>
                </c:pt>
                <c:pt idx="41" formatCode="0.0">
                  <c:v>44.758333333333326</c:v>
                </c:pt>
                <c:pt idx="42" formatCode="0.0">
                  <c:v>45.791666666666664</c:v>
                </c:pt>
                <c:pt idx="43" formatCode="0.0">
                  <c:v>44.108333333333327</c:v>
                </c:pt>
                <c:pt idx="44" formatCode="0.0">
                  <c:v>41.99166666666666</c:v>
                </c:pt>
                <c:pt idx="45" formatCode="0.0">
                  <c:v>40.74166666666666</c:v>
                </c:pt>
                <c:pt idx="46" formatCode="0.0">
                  <c:v>39.924999999999997</c:v>
                </c:pt>
                <c:pt idx="47" formatCode="0.0">
                  <c:v>39.65</c:v>
                </c:pt>
                <c:pt idx="48" formatCode="0.0">
                  <c:v>36.641666666666666</c:v>
                </c:pt>
                <c:pt idx="49" formatCode="0.0">
                  <c:v>37.508333333333333</c:v>
                </c:pt>
                <c:pt idx="50" formatCode="0.0">
                  <c:v>37.258333333333326</c:v>
                </c:pt>
                <c:pt idx="51" formatCode="0.0">
                  <c:v>37.916666666666664</c:v>
                </c:pt>
                <c:pt idx="52" formatCode="0.0">
                  <c:v>37.991666666666667</c:v>
                </c:pt>
                <c:pt idx="53" formatCode="0.0">
                  <c:v>35.391666666666673</c:v>
                </c:pt>
                <c:pt idx="54" formatCode="0.0">
                  <c:v>32.608333333333334</c:v>
                </c:pt>
                <c:pt idx="55" formatCode="0.0">
                  <c:v>29.166666666666668</c:v>
                </c:pt>
                <c:pt idx="56" formatCode="0.0">
                  <c:v>28.608333333333331</c:v>
                </c:pt>
                <c:pt idx="57" formatCode="0.0">
                  <c:v>26.908333333333331</c:v>
                </c:pt>
                <c:pt idx="58" formatCode="0.0">
                  <c:v>24.983333333333334</c:v>
                </c:pt>
                <c:pt idx="59" formatCode="0.0">
                  <c:v>25.516666666666666</c:v>
                </c:pt>
                <c:pt idx="60" formatCode="0.0">
                  <c:v>25.941666666666666</c:v>
                </c:pt>
                <c:pt idx="61" formatCode="0.0">
                  <c:v>25.599999999999998</c:v>
                </c:pt>
                <c:pt idx="62" formatCode="0.0">
                  <c:v>25.966666666666669</c:v>
                </c:pt>
                <c:pt idx="63" formatCode="0.0">
                  <c:v>25.083333333333332</c:v>
                </c:pt>
                <c:pt idx="64" formatCode="0.0">
                  <c:v>23.425000000000001</c:v>
                </c:pt>
                <c:pt idx="65" formatCode="0.0">
                  <c:v>26.858333333333334</c:v>
                </c:pt>
                <c:pt idx="66" formatCode="0.0">
                  <c:v>27.675000000000001</c:v>
                </c:pt>
                <c:pt idx="67" formatCode="0.0">
                  <c:v>28.066666666666674</c:v>
                </c:pt>
                <c:pt idx="68" formatCode="0.0">
                  <c:v>27.591666666666672</c:v>
                </c:pt>
                <c:pt idx="69" formatCode="0.0">
                  <c:v>26.833333333333339</c:v>
                </c:pt>
                <c:pt idx="70" formatCode="0.0">
                  <c:v>25.991666666666664</c:v>
                </c:pt>
                <c:pt idx="71" formatCode="0.0">
                  <c:v>26.224999999999998</c:v>
                </c:pt>
                <c:pt idx="72" formatCode="0.0">
                  <c:v>25.400000000000002</c:v>
                </c:pt>
                <c:pt idx="73" formatCode="0.0">
                  <c:v>23.541666666666668</c:v>
                </c:pt>
                <c:pt idx="74" formatCode="0.0">
                  <c:v>23.025000000000002</c:v>
                </c:pt>
                <c:pt idx="75" formatCode="0.0">
                  <c:v>23.650000000000002</c:v>
                </c:pt>
                <c:pt idx="76" formatCode="0.0">
                  <c:v>25.650000000000002</c:v>
                </c:pt>
                <c:pt idx="77" formatCode="0.0">
                  <c:v>23.183333333333337</c:v>
                </c:pt>
                <c:pt idx="78" formatCode="0.0">
                  <c:v>22.216666666666669</c:v>
                </c:pt>
                <c:pt idx="79" formatCode="0.0">
                  <c:v>24.033333333333331</c:v>
                </c:pt>
                <c:pt idx="80" formatCode="0.0">
                  <c:v>25.316666666666666</c:v>
                </c:pt>
                <c:pt idx="81" formatCode="0.0">
                  <c:v>30.108333333333331</c:v>
                </c:pt>
                <c:pt idx="82" formatCode="0.0">
                  <c:v>33.06666666666667</c:v>
                </c:pt>
                <c:pt idx="83" formatCode="0.0">
                  <c:v>31.974999999999998</c:v>
                </c:pt>
                <c:pt idx="84" formatCode="0.0">
                  <c:v>34.341666666666661</c:v>
                </c:pt>
                <c:pt idx="85" formatCode="0.0">
                  <c:v>35.533333333333331</c:v>
                </c:pt>
                <c:pt idx="86" formatCode="0.0">
                  <c:v>36.108333333333334</c:v>
                </c:pt>
                <c:pt idx="87" formatCode="0.0">
                  <c:v>38.325000000000003</c:v>
                </c:pt>
                <c:pt idx="88" formatCode="0.0">
                  <c:v>37.69166666666667</c:v>
                </c:pt>
                <c:pt idx="89" formatCode="0.0">
                  <c:v>42.375</c:v>
                </c:pt>
                <c:pt idx="90" formatCode="0.0">
                  <c:v>47.35</c:v>
                </c:pt>
                <c:pt idx="91" formatCode="0.0">
                  <c:v>52.19166666666667</c:v>
                </c:pt>
                <c:pt idx="92" formatCode="0.0">
                  <c:v>53.525000000000006</c:v>
                </c:pt>
                <c:pt idx="93" formatCode="0.0">
                  <c:v>53.658333333333331</c:v>
                </c:pt>
                <c:pt idx="94" formatCode="0.0">
                  <c:v>54.508333333333333</c:v>
                </c:pt>
                <c:pt idx="95" formatCode="0.0">
                  <c:v>56.833333333333321</c:v>
                </c:pt>
                <c:pt idx="96" formatCode="0.0">
                  <c:v>57.258333333333326</c:v>
                </c:pt>
                <c:pt idx="97" formatCode="0.0">
                  <c:v>56.808333333333316</c:v>
                </c:pt>
                <c:pt idx="98" formatCode="0.0">
                  <c:v>58.508333333333319</c:v>
                </c:pt>
                <c:pt idx="99" formatCode="0.0">
                  <c:v>57.216666666666661</c:v>
                </c:pt>
                <c:pt idx="100" formatCode="0.0">
                  <c:v>60.299999999999983</c:v>
                </c:pt>
                <c:pt idx="101" formatCode="0.0">
                  <c:v>59.17499999999999</c:v>
                </c:pt>
                <c:pt idx="102" formatCode="0.0">
                  <c:v>54.091666666666661</c:v>
                </c:pt>
                <c:pt idx="103" formatCode="0.0">
                  <c:v>54.583333333333336</c:v>
                </c:pt>
                <c:pt idx="104" formatCode="0.0">
                  <c:v>53.808333333333337</c:v>
                </c:pt>
                <c:pt idx="105" formatCode="0.0">
                  <c:v>53.491666666666681</c:v>
                </c:pt>
                <c:pt idx="106" formatCode="0.0">
                  <c:v>51.216666666666669</c:v>
                </c:pt>
                <c:pt idx="107" formatCode="0.0">
                  <c:v>51.266666666666673</c:v>
                </c:pt>
                <c:pt idx="108" formatCode="0.0">
                  <c:v>51.691666666666663</c:v>
                </c:pt>
                <c:pt idx="109" formatCode="0.0">
                  <c:v>51.474999999999994</c:v>
                </c:pt>
                <c:pt idx="110" formatCode="0.0">
                  <c:v>49.141666666666659</c:v>
                </c:pt>
              </c:numCache>
            </c:numRef>
          </c:val>
          <c:smooth val="0"/>
          <c:extLst>
            <c:ext xmlns:c16="http://schemas.microsoft.com/office/drawing/2014/chart" uri="{C3380CC4-5D6E-409C-BE32-E72D297353CC}">
              <c16:uniqueId val="{00000001-A802-4E8E-9443-53AA4B114E53}"/>
            </c:ext>
          </c:extLst>
        </c:ser>
        <c:ser>
          <c:idx val="2"/>
          <c:order val="2"/>
          <c:tx>
            <c:strRef>
              <c:f>'Air HVAS 21'!$S$9</c:f>
              <c:strCache>
                <c:ptCount val="1"/>
                <c:pt idx="0">
                  <c:v>Amenity Goal</c:v>
                </c:pt>
              </c:strCache>
            </c:strRef>
          </c:tx>
          <c:spPr>
            <a:ln>
              <a:solidFill>
                <a:schemeClr val="accent5"/>
              </a:solidFill>
            </a:ln>
          </c:spPr>
          <c:marker>
            <c:symbol val="none"/>
          </c:marker>
          <c:cat>
            <c:numRef>
              <c:f>'Air HVAS 21'!$M$10:$M$120</c:f>
              <c:numCache>
                <c:formatCode>m/d/yyyy</c:formatCode>
                <c:ptCount val="111"/>
                <c:pt idx="0">
                  <c:v>41024</c:v>
                </c:pt>
                <c:pt idx="1">
                  <c:v>41037</c:v>
                </c:pt>
                <c:pt idx="2">
                  <c:v>41079</c:v>
                </c:pt>
                <c:pt idx="3">
                  <c:v>41097</c:v>
                </c:pt>
                <c:pt idx="4">
                  <c:v>41139</c:v>
                </c:pt>
                <c:pt idx="5">
                  <c:v>41157</c:v>
                </c:pt>
                <c:pt idx="6">
                  <c:v>41199</c:v>
                </c:pt>
                <c:pt idx="7">
                  <c:v>41217</c:v>
                </c:pt>
                <c:pt idx="8">
                  <c:v>41259</c:v>
                </c:pt>
                <c:pt idx="9">
                  <c:v>41277</c:v>
                </c:pt>
                <c:pt idx="10">
                  <c:v>41319</c:v>
                </c:pt>
                <c:pt idx="11">
                  <c:v>41337</c:v>
                </c:pt>
                <c:pt idx="12">
                  <c:v>41379</c:v>
                </c:pt>
                <c:pt idx="13">
                  <c:v>41397</c:v>
                </c:pt>
                <c:pt idx="14">
                  <c:v>41439</c:v>
                </c:pt>
                <c:pt idx="15">
                  <c:v>41457</c:v>
                </c:pt>
                <c:pt idx="16">
                  <c:v>41516</c:v>
                </c:pt>
                <c:pt idx="17">
                  <c:v>41544</c:v>
                </c:pt>
                <c:pt idx="18">
                  <c:v>41576</c:v>
                </c:pt>
                <c:pt idx="19">
                  <c:v>41585</c:v>
                </c:pt>
                <c:pt idx="20">
                  <c:v>41613</c:v>
                </c:pt>
                <c:pt idx="21">
                  <c:v>41649</c:v>
                </c:pt>
                <c:pt idx="22">
                  <c:v>41679</c:v>
                </c:pt>
                <c:pt idx="23">
                  <c:v>41710</c:v>
                </c:pt>
                <c:pt idx="24">
                  <c:v>41730</c:v>
                </c:pt>
                <c:pt idx="25">
                  <c:v>41767</c:v>
                </c:pt>
                <c:pt idx="26">
                  <c:v>41795</c:v>
                </c:pt>
                <c:pt idx="27">
                  <c:v>41823</c:v>
                </c:pt>
                <c:pt idx="28">
                  <c:v>41853</c:v>
                </c:pt>
                <c:pt idx="29">
                  <c:v>41890</c:v>
                </c:pt>
                <c:pt idx="30">
                  <c:v>41940</c:v>
                </c:pt>
                <c:pt idx="31">
                  <c:v>41964</c:v>
                </c:pt>
                <c:pt idx="32">
                  <c:v>41991</c:v>
                </c:pt>
                <c:pt idx="33">
                  <c:v>42011</c:v>
                </c:pt>
                <c:pt idx="34">
                  <c:v>42047</c:v>
                </c:pt>
                <c:pt idx="35">
                  <c:v>42088</c:v>
                </c:pt>
                <c:pt idx="36">
                  <c:v>42103</c:v>
                </c:pt>
                <c:pt idx="37">
                  <c:v>42150</c:v>
                </c:pt>
                <c:pt idx="38">
                  <c:v>42158</c:v>
                </c:pt>
                <c:pt idx="39">
                  <c:v>42195</c:v>
                </c:pt>
                <c:pt idx="40">
                  <c:v>42217</c:v>
                </c:pt>
                <c:pt idx="41">
                  <c:v>42275</c:v>
                </c:pt>
                <c:pt idx="42">
                  <c:v>42284</c:v>
                </c:pt>
                <c:pt idx="43">
                  <c:v>42325</c:v>
                </c:pt>
                <c:pt idx="44">
                  <c:v>42347</c:v>
                </c:pt>
                <c:pt idx="45">
                  <c:v>42387</c:v>
                </c:pt>
                <c:pt idx="46">
                  <c:v>42418</c:v>
                </c:pt>
                <c:pt idx="47">
                  <c:v>42452</c:v>
                </c:pt>
                <c:pt idx="48">
                  <c:v>42482</c:v>
                </c:pt>
                <c:pt idx="49">
                  <c:v>42508</c:v>
                </c:pt>
                <c:pt idx="50">
                  <c:v>42537</c:v>
                </c:pt>
                <c:pt idx="51">
                  <c:v>42572</c:v>
                </c:pt>
                <c:pt idx="52">
                  <c:v>42595</c:v>
                </c:pt>
                <c:pt idx="53">
                  <c:v>42625</c:v>
                </c:pt>
                <c:pt idx="54">
                  <c:v>42668</c:v>
                </c:pt>
                <c:pt idx="55">
                  <c:v>42676</c:v>
                </c:pt>
                <c:pt idx="56">
                  <c:v>42718</c:v>
                </c:pt>
                <c:pt idx="57">
                  <c:v>42763</c:v>
                </c:pt>
                <c:pt idx="58">
                  <c:v>42791</c:v>
                </c:pt>
                <c:pt idx="59">
                  <c:v>42808</c:v>
                </c:pt>
                <c:pt idx="60">
                  <c:v>42830</c:v>
                </c:pt>
                <c:pt idx="61">
                  <c:v>42873</c:v>
                </c:pt>
                <c:pt idx="62">
                  <c:v>42911</c:v>
                </c:pt>
                <c:pt idx="63">
                  <c:v>42930</c:v>
                </c:pt>
                <c:pt idx="64">
                  <c:v>42959</c:v>
                </c:pt>
                <c:pt idx="65">
                  <c:v>42996</c:v>
                </c:pt>
                <c:pt idx="66">
                  <c:v>43012</c:v>
                </c:pt>
                <c:pt idx="67">
                  <c:v>43061</c:v>
                </c:pt>
                <c:pt idx="68">
                  <c:v>43085</c:v>
                </c:pt>
                <c:pt idx="69">
                  <c:v>43128</c:v>
                </c:pt>
                <c:pt idx="70">
                  <c:v>43136</c:v>
                </c:pt>
                <c:pt idx="71">
                  <c:v>43179</c:v>
                </c:pt>
                <c:pt idx="72">
                  <c:v>43214</c:v>
                </c:pt>
                <c:pt idx="73">
                  <c:v>43244</c:v>
                </c:pt>
                <c:pt idx="74">
                  <c:v>43265</c:v>
                </c:pt>
                <c:pt idx="75">
                  <c:v>43294</c:v>
                </c:pt>
                <c:pt idx="76">
                  <c:v>43336</c:v>
                </c:pt>
                <c:pt idx="77">
                  <c:v>43367</c:v>
                </c:pt>
                <c:pt idx="78">
                  <c:v>43383</c:v>
                </c:pt>
                <c:pt idx="79">
                  <c:v>43431</c:v>
                </c:pt>
                <c:pt idx="80">
                  <c:v>43444</c:v>
                </c:pt>
                <c:pt idx="81">
                  <c:v>43489</c:v>
                </c:pt>
                <c:pt idx="82">
                  <c:v>43517</c:v>
                </c:pt>
                <c:pt idx="83">
                  <c:v>43545</c:v>
                </c:pt>
                <c:pt idx="84">
                  <c:v>43570</c:v>
                </c:pt>
                <c:pt idx="85">
                  <c:v>43600</c:v>
                </c:pt>
                <c:pt idx="86">
                  <c:v>43627</c:v>
                </c:pt>
                <c:pt idx="87">
                  <c:v>43655</c:v>
                </c:pt>
                <c:pt idx="88">
                  <c:v>43689</c:v>
                </c:pt>
                <c:pt idx="89">
                  <c:v>43732</c:v>
                </c:pt>
                <c:pt idx="90">
                  <c:v>43755</c:v>
                </c:pt>
                <c:pt idx="91">
                  <c:v>43794</c:v>
                </c:pt>
                <c:pt idx="92">
                  <c:v>43823</c:v>
                </c:pt>
                <c:pt idx="93">
                  <c:v>43858</c:v>
                </c:pt>
                <c:pt idx="94">
                  <c:v>43888</c:v>
                </c:pt>
                <c:pt idx="95">
                  <c:v>43913</c:v>
                </c:pt>
                <c:pt idx="96">
                  <c:v>43937</c:v>
                </c:pt>
                <c:pt idx="97">
                  <c:v>43966</c:v>
                </c:pt>
                <c:pt idx="98">
                  <c:v>44005</c:v>
                </c:pt>
                <c:pt idx="99">
                  <c:v>44038</c:v>
                </c:pt>
                <c:pt idx="100">
                  <c:v>44070</c:v>
                </c:pt>
                <c:pt idx="101">
                  <c:v>44090</c:v>
                </c:pt>
                <c:pt idx="102">
                  <c:v>44132</c:v>
                </c:pt>
                <c:pt idx="103">
                  <c:v>41229</c:v>
                </c:pt>
                <c:pt idx="104">
                  <c:v>44175</c:v>
                </c:pt>
                <c:pt idx="105">
                  <c:v>44207</c:v>
                </c:pt>
                <c:pt idx="106">
                  <c:v>44244</c:v>
                </c:pt>
                <c:pt idx="107">
                  <c:v>44259</c:v>
                </c:pt>
                <c:pt idx="108">
                  <c:v>44301</c:v>
                </c:pt>
                <c:pt idx="109">
                  <c:v>44336</c:v>
                </c:pt>
                <c:pt idx="110">
                  <c:v>44363</c:v>
                </c:pt>
              </c:numCache>
            </c:numRef>
          </c:cat>
          <c:val>
            <c:numRef>
              <c:f>'Air HVAS 21'!$S$10:$S$120</c:f>
              <c:numCache>
                <c:formatCode>0</c:formatCode>
                <c:ptCount val="111"/>
                <c:pt idx="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pt idx="16">
                  <c:v>90</c:v>
                </c:pt>
                <c:pt idx="17">
                  <c:v>90</c:v>
                </c:pt>
                <c:pt idx="18">
                  <c:v>90</c:v>
                </c:pt>
                <c:pt idx="19">
                  <c:v>90</c:v>
                </c:pt>
                <c:pt idx="20">
                  <c:v>90</c:v>
                </c:pt>
                <c:pt idx="21">
                  <c:v>90</c:v>
                </c:pt>
                <c:pt idx="22">
                  <c:v>90</c:v>
                </c:pt>
                <c:pt idx="23">
                  <c:v>90</c:v>
                </c:pt>
                <c:pt idx="24">
                  <c:v>90</c:v>
                </c:pt>
                <c:pt idx="25">
                  <c:v>90</c:v>
                </c:pt>
                <c:pt idx="26">
                  <c:v>90</c:v>
                </c:pt>
                <c:pt idx="27">
                  <c:v>90</c:v>
                </c:pt>
                <c:pt idx="28">
                  <c:v>90</c:v>
                </c:pt>
                <c:pt idx="29">
                  <c:v>90</c:v>
                </c:pt>
                <c:pt idx="30">
                  <c:v>90</c:v>
                </c:pt>
                <c:pt idx="31">
                  <c:v>90</c:v>
                </c:pt>
                <c:pt idx="32">
                  <c:v>90</c:v>
                </c:pt>
                <c:pt idx="33">
                  <c:v>90</c:v>
                </c:pt>
                <c:pt idx="34">
                  <c:v>90</c:v>
                </c:pt>
                <c:pt idx="35">
                  <c:v>90</c:v>
                </c:pt>
                <c:pt idx="36">
                  <c:v>90</c:v>
                </c:pt>
                <c:pt idx="37">
                  <c:v>90</c:v>
                </c:pt>
                <c:pt idx="38">
                  <c:v>90</c:v>
                </c:pt>
                <c:pt idx="39">
                  <c:v>90</c:v>
                </c:pt>
                <c:pt idx="40">
                  <c:v>90</c:v>
                </c:pt>
                <c:pt idx="41">
                  <c:v>90</c:v>
                </c:pt>
                <c:pt idx="42">
                  <c:v>90</c:v>
                </c:pt>
                <c:pt idx="43">
                  <c:v>90</c:v>
                </c:pt>
                <c:pt idx="44">
                  <c:v>90</c:v>
                </c:pt>
                <c:pt idx="45">
                  <c:v>90</c:v>
                </c:pt>
                <c:pt idx="46">
                  <c:v>90</c:v>
                </c:pt>
                <c:pt idx="47">
                  <c:v>90</c:v>
                </c:pt>
                <c:pt idx="48">
                  <c:v>90</c:v>
                </c:pt>
                <c:pt idx="49">
                  <c:v>90</c:v>
                </c:pt>
                <c:pt idx="50">
                  <c:v>90</c:v>
                </c:pt>
                <c:pt idx="51">
                  <c:v>90</c:v>
                </c:pt>
                <c:pt idx="52">
                  <c:v>90</c:v>
                </c:pt>
                <c:pt idx="53">
                  <c:v>90</c:v>
                </c:pt>
                <c:pt idx="54">
                  <c:v>90</c:v>
                </c:pt>
                <c:pt idx="55">
                  <c:v>90</c:v>
                </c:pt>
                <c:pt idx="56">
                  <c:v>90</c:v>
                </c:pt>
                <c:pt idx="57">
                  <c:v>90</c:v>
                </c:pt>
                <c:pt idx="58">
                  <c:v>90</c:v>
                </c:pt>
                <c:pt idx="59">
                  <c:v>90</c:v>
                </c:pt>
                <c:pt idx="60">
                  <c:v>90</c:v>
                </c:pt>
                <c:pt idx="61">
                  <c:v>90</c:v>
                </c:pt>
                <c:pt idx="62">
                  <c:v>90</c:v>
                </c:pt>
                <c:pt idx="63">
                  <c:v>90</c:v>
                </c:pt>
                <c:pt idx="64">
                  <c:v>90</c:v>
                </c:pt>
                <c:pt idx="65">
                  <c:v>90</c:v>
                </c:pt>
                <c:pt idx="66">
                  <c:v>90</c:v>
                </c:pt>
                <c:pt idx="67">
                  <c:v>90</c:v>
                </c:pt>
                <c:pt idx="68">
                  <c:v>90</c:v>
                </c:pt>
                <c:pt idx="69">
                  <c:v>90</c:v>
                </c:pt>
                <c:pt idx="70">
                  <c:v>90</c:v>
                </c:pt>
                <c:pt idx="71">
                  <c:v>90</c:v>
                </c:pt>
                <c:pt idx="72">
                  <c:v>90</c:v>
                </c:pt>
                <c:pt idx="73">
                  <c:v>90</c:v>
                </c:pt>
                <c:pt idx="74">
                  <c:v>90</c:v>
                </c:pt>
                <c:pt idx="75">
                  <c:v>90</c:v>
                </c:pt>
                <c:pt idx="76">
                  <c:v>90</c:v>
                </c:pt>
                <c:pt idx="77">
                  <c:v>90</c:v>
                </c:pt>
                <c:pt idx="78">
                  <c:v>90</c:v>
                </c:pt>
                <c:pt idx="79">
                  <c:v>90</c:v>
                </c:pt>
                <c:pt idx="80">
                  <c:v>90</c:v>
                </c:pt>
                <c:pt idx="81">
                  <c:v>90</c:v>
                </c:pt>
                <c:pt idx="82">
                  <c:v>90</c:v>
                </c:pt>
                <c:pt idx="83">
                  <c:v>90</c:v>
                </c:pt>
                <c:pt idx="84">
                  <c:v>90</c:v>
                </c:pt>
                <c:pt idx="85">
                  <c:v>90</c:v>
                </c:pt>
                <c:pt idx="86">
                  <c:v>90</c:v>
                </c:pt>
                <c:pt idx="87">
                  <c:v>90</c:v>
                </c:pt>
                <c:pt idx="88">
                  <c:v>90</c:v>
                </c:pt>
                <c:pt idx="89">
                  <c:v>90</c:v>
                </c:pt>
                <c:pt idx="90">
                  <c:v>90</c:v>
                </c:pt>
                <c:pt idx="91">
                  <c:v>90</c:v>
                </c:pt>
                <c:pt idx="92">
                  <c:v>90</c:v>
                </c:pt>
                <c:pt idx="93">
                  <c:v>90</c:v>
                </c:pt>
                <c:pt idx="94">
                  <c:v>90</c:v>
                </c:pt>
                <c:pt idx="95">
                  <c:v>90</c:v>
                </c:pt>
                <c:pt idx="96">
                  <c:v>90</c:v>
                </c:pt>
                <c:pt idx="97">
                  <c:v>90</c:v>
                </c:pt>
                <c:pt idx="98">
                  <c:v>90</c:v>
                </c:pt>
                <c:pt idx="99">
                  <c:v>90</c:v>
                </c:pt>
                <c:pt idx="100">
                  <c:v>90</c:v>
                </c:pt>
                <c:pt idx="101">
                  <c:v>90</c:v>
                </c:pt>
                <c:pt idx="102">
                  <c:v>90</c:v>
                </c:pt>
                <c:pt idx="103">
                  <c:v>90</c:v>
                </c:pt>
                <c:pt idx="104">
                  <c:v>90</c:v>
                </c:pt>
                <c:pt idx="105">
                  <c:v>90</c:v>
                </c:pt>
                <c:pt idx="106">
                  <c:v>90</c:v>
                </c:pt>
                <c:pt idx="107">
                  <c:v>90</c:v>
                </c:pt>
                <c:pt idx="108">
                  <c:v>90</c:v>
                </c:pt>
                <c:pt idx="109">
                  <c:v>90</c:v>
                </c:pt>
                <c:pt idx="110">
                  <c:v>90</c:v>
                </c:pt>
              </c:numCache>
            </c:numRef>
          </c:val>
          <c:smooth val="0"/>
          <c:extLst>
            <c:ext xmlns:c16="http://schemas.microsoft.com/office/drawing/2014/chart" uri="{C3380CC4-5D6E-409C-BE32-E72D297353CC}">
              <c16:uniqueId val="{00000002-A802-4E8E-9443-53AA4B114E53}"/>
            </c:ext>
          </c:extLst>
        </c:ser>
        <c:dLbls>
          <c:showLegendKey val="0"/>
          <c:showVal val="0"/>
          <c:showCatName val="0"/>
          <c:showSerName val="0"/>
          <c:showPercent val="0"/>
          <c:showBubbleSize val="0"/>
        </c:dLbls>
        <c:marker val="1"/>
        <c:smooth val="0"/>
        <c:axId val="276163800"/>
        <c:axId val="276164192"/>
      </c:lineChart>
      <c:catAx>
        <c:axId val="276163800"/>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6164192"/>
        <c:crosses val="autoZero"/>
        <c:auto val="0"/>
        <c:lblAlgn val="ctr"/>
        <c:lblOffset val="100"/>
        <c:noMultiLvlLbl val="0"/>
      </c:catAx>
      <c:valAx>
        <c:axId val="276164192"/>
        <c:scaling>
          <c:orientation val="minMax"/>
        </c:scaling>
        <c:delete val="0"/>
        <c:axPos val="l"/>
        <c:majorGridlines>
          <c:spPr>
            <a:ln>
              <a:solidFill>
                <a:srgbClr val="989B9C"/>
              </a:solidFill>
            </a:ln>
          </c:spPr>
        </c:majorGridlines>
        <c:numFmt formatCode="0.0" sourceLinked="1"/>
        <c:majorTickMark val="out"/>
        <c:minorTickMark val="none"/>
        <c:tickLblPos val="nextTo"/>
        <c:spPr>
          <a:ln>
            <a:noFill/>
          </a:ln>
        </c:spPr>
        <c:txPr>
          <a:bodyPr/>
          <a:lstStyle/>
          <a:p>
            <a:pPr>
              <a:defRPr>
                <a:solidFill>
                  <a:schemeClr val="bg1">
                    <a:lumMod val="50000"/>
                  </a:schemeClr>
                </a:solidFill>
              </a:defRPr>
            </a:pPr>
            <a:endParaRPr lang="en-US"/>
          </a:p>
        </c:txPr>
        <c:crossAx val="276163800"/>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legendEntry>
        <c:idx val="2"/>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PM10</a:t>
            </a:r>
          </a:p>
        </c:rich>
      </c:tx>
      <c:layout>
        <c:manualLayout>
          <c:xMode val="edge"/>
          <c:yMode val="edge"/>
          <c:x val="1.5957363553162702E-2"/>
          <c:y val="2.0168061888953381E-2"/>
        </c:manualLayout>
      </c:layout>
      <c:overlay val="0"/>
    </c:title>
    <c:autoTitleDeleted val="0"/>
    <c:plotArea>
      <c:layout/>
      <c:barChart>
        <c:barDir val="col"/>
        <c:grouping val="clustered"/>
        <c:varyColors val="0"/>
        <c:ser>
          <c:idx val="1"/>
          <c:order val="1"/>
          <c:tx>
            <c:strRef>
              <c:f>'Air PM10 Point 20'!$E$9</c:f>
              <c:strCache>
                <c:ptCount val="1"/>
                <c:pt idx="0">
                  <c:v>Max PM10
(24hr)
ug/m3</c:v>
                </c:pt>
              </c:strCache>
            </c:strRef>
          </c:tx>
          <c:spPr>
            <a:solidFill>
              <a:srgbClr val="EADA24"/>
            </a:solidFill>
          </c:spPr>
          <c:invertIfNegative val="0"/>
          <c:cat>
            <c:numRef>
              <c:f>'Air PM10 Point 20'!$B$10:$B$26</c:f>
              <c:numCache>
                <c:formatCode>mmm\-yy</c:formatCode>
                <c:ptCount val="17"/>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numCache>
            </c:numRef>
          </c:cat>
          <c:val>
            <c:numRef>
              <c:f>'Air PM10 Point 20'!$E$10:$E$26</c:f>
              <c:numCache>
                <c:formatCode>0.00</c:formatCode>
                <c:ptCount val="17"/>
                <c:pt idx="0">
                  <c:v>6.4880833332999996</c:v>
                </c:pt>
                <c:pt idx="1">
                  <c:v>15.424300000000001</c:v>
                </c:pt>
                <c:pt idx="2">
                  <c:v>20.09675</c:v>
                </c:pt>
                <c:pt idx="3">
                  <c:v>15.757875</c:v>
                </c:pt>
                <c:pt idx="4">
                  <c:v>13.223583333333332</c:v>
                </c:pt>
                <c:pt idx="5">
                  <c:v>16.895291666666662</c:v>
                </c:pt>
                <c:pt idx="6">
                  <c:v>23.948874999999997</c:v>
                </c:pt>
                <c:pt idx="7">
                  <c:v>20.346583333333331</c:v>
                </c:pt>
                <c:pt idx="8">
                  <c:v>19.477874999999994</c:v>
                </c:pt>
                <c:pt idx="9">
                  <c:v>11.358166666666664</c:v>
                </c:pt>
                <c:pt idx="10">
                  <c:v>12.8863</c:v>
                </c:pt>
                <c:pt idx="11">
                  <c:v>5.7502916666666675</c:v>
                </c:pt>
                <c:pt idx="12">
                  <c:v>9.0372000000000003</c:v>
                </c:pt>
                <c:pt idx="13">
                  <c:v>14.506666666666662</c:v>
                </c:pt>
                <c:pt idx="14">
                  <c:v>12.455166666666665</c:v>
                </c:pt>
                <c:pt idx="15">
                  <c:v>13.404</c:v>
                </c:pt>
                <c:pt idx="16">
                  <c:v>15.898999999999999</c:v>
                </c:pt>
              </c:numCache>
            </c:numRef>
          </c:val>
          <c:extLst>
            <c:ext xmlns:c16="http://schemas.microsoft.com/office/drawing/2014/chart" uri="{C3380CC4-5D6E-409C-BE32-E72D297353CC}">
              <c16:uniqueId val="{00000000-BAC5-457D-BE2A-DA1C56FEC726}"/>
            </c:ext>
          </c:extLst>
        </c:ser>
        <c:dLbls>
          <c:showLegendKey val="0"/>
          <c:showVal val="0"/>
          <c:showCatName val="0"/>
          <c:showSerName val="0"/>
          <c:showPercent val="0"/>
          <c:showBubbleSize val="0"/>
        </c:dLbls>
        <c:gapWidth val="150"/>
        <c:axId val="921006928"/>
        <c:axId val="1"/>
      </c:barChart>
      <c:lineChart>
        <c:grouping val="standard"/>
        <c:varyColors val="0"/>
        <c:ser>
          <c:idx val="0"/>
          <c:order val="0"/>
          <c:tx>
            <c:strRef>
              <c:f>'Air PM10 Point 20'!$D$9</c:f>
              <c:strCache>
                <c:ptCount val="1"/>
                <c:pt idx="0">
                  <c:v>Average PM10
(24hr)
ug/m3</c:v>
                </c:pt>
              </c:strCache>
            </c:strRef>
          </c:tx>
          <c:spPr>
            <a:ln>
              <a:solidFill>
                <a:srgbClr val="A4C8E1"/>
              </a:solidFill>
            </a:ln>
          </c:spPr>
          <c:marker>
            <c:symbol val="none"/>
          </c:marker>
          <c:cat>
            <c:numRef>
              <c:f>'Air PM10 Point 20'!$B$10:$B$26</c:f>
              <c:numCache>
                <c:formatCode>mmm\-yy</c:formatCode>
                <c:ptCount val="17"/>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numCache>
            </c:numRef>
          </c:cat>
          <c:val>
            <c:numRef>
              <c:f>'Air PM10 Point 20'!$D$10:$D$26</c:f>
              <c:numCache>
                <c:formatCode>0.00</c:formatCode>
                <c:ptCount val="17"/>
                <c:pt idx="0">
                  <c:v>2.5487520054375898</c:v>
                </c:pt>
                <c:pt idx="1">
                  <c:v>4.2172000000000001</c:v>
                </c:pt>
                <c:pt idx="2">
                  <c:v>4.3600600694444474</c:v>
                </c:pt>
                <c:pt idx="3">
                  <c:v>4.6463762337370937</c:v>
                </c:pt>
                <c:pt idx="4">
                  <c:v>5.3727593749999967</c:v>
                </c:pt>
                <c:pt idx="5">
                  <c:v>6.9008764560931892</c:v>
                </c:pt>
                <c:pt idx="6">
                  <c:v>9.8535928539426632</c:v>
                </c:pt>
                <c:pt idx="7">
                  <c:v>8.4664717881944362</c:v>
                </c:pt>
                <c:pt idx="8">
                  <c:v>8.7124262152777785</c:v>
                </c:pt>
                <c:pt idx="9">
                  <c:v>6.1761994212962996</c:v>
                </c:pt>
                <c:pt idx="10">
                  <c:v>4.4500999999999999</c:v>
                </c:pt>
                <c:pt idx="11">
                  <c:v>2.5682</c:v>
                </c:pt>
                <c:pt idx="12">
                  <c:v>3.778</c:v>
                </c:pt>
                <c:pt idx="13">
                  <c:v>3.8626708109319043</c:v>
                </c:pt>
                <c:pt idx="14">
                  <c:v>4.4498391203703687</c:v>
                </c:pt>
                <c:pt idx="15">
                  <c:v>4.7252000000000001</c:v>
                </c:pt>
                <c:pt idx="16">
                  <c:v>3.8860000000000001</c:v>
                </c:pt>
              </c:numCache>
            </c:numRef>
          </c:val>
          <c:smooth val="0"/>
          <c:extLst>
            <c:ext xmlns:c16="http://schemas.microsoft.com/office/drawing/2014/chart" uri="{C3380CC4-5D6E-409C-BE32-E72D297353CC}">
              <c16:uniqueId val="{00000001-BAC5-457D-BE2A-DA1C56FEC726}"/>
            </c:ext>
          </c:extLst>
        </c:ser>
        <c:ser>
          <c:idx val="2"/>
          <c:order val="2"/>
          <c:tx>
            <c:strRef>
              <c:f>'Air PM10 Point 20'!$F$9</c:f>
              <c:strCache>
                <c:ptCount val="1"/>
                <c:pt idx="0">
                  <c:v>Short Term 24hr Average 80% trigger
ug/m3</c:v>
                </c:pt>
              </c:strCache>
            </c:strRef>
          </c:tx>
          <c:spPr>
            <a:ln>
              <a:solidFill>
                <a:srgbClr val="86647A"/>
              </a:solidFill>
            </a:ln>
          </c:spPr>
          <c:marker>
            <c:symbol val="none"/>
          </c:marker>
          <c:cat>
            <c:numRef>
              <c:f>'Air PM10 Point 20'!$B$10:$B$26</c:f>
              <c:numCache>
                <c:formatCode>mmm\-yy</c:formatCode>
                <c:ptCount val="17"/>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numCache>
            </c:numRef>
          </c:cat>
          <c:val>
            <c:numRef>
              <c:f>'Air PM10 Point 20'!$F$10:$F$26</c:f>
              <c:numCache>
                <c:formatCode>General</c:formatCode>
                <c:ptCount val="17"/>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pt idx="15">
                  <c:v>40</c:v>
                </c:pt>
                <c:pt idx="16">
                  <c:v>40</c:v>
                </c:pt>
              </c:numCache>
            </c:numRef>
          </c:val>
          <c:smooth val="0"/>
          <c:extLst>
            <c:ext xmlns:c16="http://schemas.microsoft.com/office/drawing/2014/chart" uri="{C3380CC4-5D6E-409C-BE32-E72D297353CC}">
              <c16:uniqueId val="{00000002-BAC5-457D-BE2A-DA1C56FEC726}"/>
            </c:ext>
          </c:extLst>
        </c:ser>
        <c:dLbls>
          <c:showLegendKey val="0"/>
          <c:showVal val="0"/>
          <c:showCatName val="0"/>
          <c:showSerName val="0"/>
          <c:showPercent val="0"/>
          <c:showBubbleSize val="0"/>
        </c:dLbls>
        <c:marker val="1"/>
        <c:smooth val="0"/>
        <c:axId val="921006928"/>
        <c:axId val="1"/>
      </c:lineChart>
      <c:catAx>
        <c:axId val="92100692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max val="50"/>
        </c:scaling>
        <c:delete val="0"/>
        <c:axPos val="l"/>
        <c:majorGridlines>
          <c:spPr>
            <a:ln>
              <a:solidFill>
                <a:srgbClr val="989B9C"/>
              </a:solidFill>
            </a:ln>
          </c:spPr>
        </c:majorGridlines>
        <c:numFmt formatCode="0" sourceLinked="0"/>
        <c:majorTickMark val="out"/>
        <c:minorTickMark val="none"/>
        <c:tickLblPos val="nextTo"/>
        <c:spPr>
          <a:ln>
            <a:noFill/>
          </a:ln>
        </c:spPr>
        <c:txPr>
          <a:bodyPr/>
          <a:lstStyle/>
          <a:p>
            <a:pPr>
              <a:defRPr>
                <a:solidFill>
                  <a:schemeClr val="bg1">
                    <a:lumMod val="50000"/>
                  </a:schemeClr>
                </a:solidFill>
              </a:defRPr>
            </a:pPr>
            <a:endParaRPr lang="en-US"/>
          </a:p>
        </c:txPr>
        <c:crossAx val="921006928"/>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ysClr val="windowText" lastClr="000000"/>
                </a:solidFill>
              </a:rPr>
              <a:t>PM10</a:t>
            </a:r>
          </a:p>
        </c:rich>
      </c:tx>
      <c:layout>
        <c:manualLayout>
          <c:xMode val="edge"/>
          <c:yMode val="edge"/>
          <c:x val="1.5470899737921937E-2"/>
          <c:y val="1.8668980117536173E-2"/>
        </c:manualLayout>
      </c:layout>
      <c:overlay val="0"/>
    </c:title>
    <c:autoTitleDeleted val="0"/>
    <c:plotArea>
      <c:layout>
        <c:manualLayout>
          <c:layoutTarget val="inner"/>
          <c:xMode val="edge"/>
          <c:yMode val="edge"/>
          <c:x val="3.8458420056676372E-2"/>
          <c:y val="0.1213297507838154"/>
          <c:w val="0.72851806861849433"/>
          <c:h val="0.7310679514126317"/>
        </c:manualLayout>
      </c:layout>
      <c:barChart>
        <c:barDir val="col"/>
        <c:grouping val="clustered"/>
        <c:varyColors val="0"/>
        <c:ser>
          <c:idx val="1"/>
          <c:order val="1"/>
          <c:tx>
            <c:strRef>
              <c:f>'Air PM10 Point 21'!$E$9</c:f>
              <c:strCache>
                <c:ptCount val="1"/>
                <c:pt idx="0">
                  <c:v>Max PM10
(24hr)
ug/m3</c:v>
                </c:pt>
              </c:strCache>
            </c:strRef>
          </c:tx>
          <c:spPr>
            <a:solidFill>
              <a:srgbClr val="EADA24"/>
            </a:solidFill>
          </c:spPr>
          <c:invertIfNegative val="0"/>
          <c:cat>
            <c:numRef>
              <c:f>'Air PM10 Point 21'!$B$10:$B$26</c:f>
              <c:numCache>
                <c:formatCode>mmm\-yy</c:formatCode>
                <c:ptCount val="17"/>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numCache>
            </c:numRef>
          </c:cat>
          <c:val>
            <c:numRef>
              <c:f>'Air PM10 Point 21'!$E$10:$E$26</c:f>
              <c:numCache>
                <c:formatCode>0.00</c:formatCode>
                <c:ptCount val="17"/>
                <c:pt idx="0">
                  <c:v>8.7489166659999995</c:v>
                </c:pt>
                <c:pt idx="1">
                  <c:v>16.2942</c:v>
                </c:pt>
                <c:pt idx="2">
                  <c:v>14.008791666666665</c:v>
                </c:pt>
                <c:pt idx="3">
                  <c:v>15.965583333333335</c:v>
                </c:pt>
                <c:pt idx="4">
                  <c:v>12.090916666666667</c:v>
                </c:pt>
                <c:pt idx="5">
                  <c:v>9.9993333333333343</c:v>
                </c:pt>
                <c:pt idx="6">
                  <c:v>20.270249999999997</c:v>
                </c:pt>
                <c:pt idx="7">
                  <c:v>16.698625</c:v>
                </c:pt>
                <c:pt idx="8">
                  <c:v>10.046625000000002</c:v>
                </c:pt>
                <c:pt idx="9">
                  <c:v>9.8835833333333323</c:v>
                </c:pt>
                <c:pt idx="10">
                  <c:v>9.7466000000000008</c:v>
                </c:pt>
                <c:pt idx="11">
                  <c:v>8.4664999999999999</c:v>
                </c:pt>
                <c:pt idx="12">
                  <c:v>9.2449166666666667</c:v>
                </c:pt>
                <c:pt idx="13">
                  <c:v>15.831208333333336</c:v>
                </c:pt>
                <c:pt idx="14">
                  <c:v>11.104416666666667</c:v>
                </c:pt>
                <c:pt idx="15">
                  <c:v>11.8058</c:v>
                </c:pt>
                <c:pt idx="16">
                  <c:v>11.8161</c:v>
                </c:pt>
              </c:numCache>
            </c:numRef>
          </c:val>
          <c:extLst>
            <c:ext xmlns:c16="http://schemas.microsoft.com/office/drawing/2014/chart" uri="{C3380CC4-5D6E-409C-BE32-E72D297353CC}">
              <c16:uniqueId val="{00000000-FAD0-42A9-A774-666AD1D461B1}"/>
            </c:ext>
          </c:extLst>
        </c:ser>
        <c:dLbls>
          <c:showLegendKey val="0"/>
          <c:showVal val="0"/>
          <c:showCatName val="0"/>
          <c:showSerName val="0"/>
          <c:showPercent val="0"/>
          <c:showBubbleSize val="0"/>
        </c:dLbls>
        <c:gapWidth val="150"/>
        <c:axId val="921006928"/>
        <c:axId val="1"/>
      </c:barChart>
      <c:lineChart>
        <c:grouping val="standard"/>
        <c:varyColors val="0"/>
        <c:ser>
          <c:idx val="0"/>
          <c:order val="0"/>
          <c:tx>
            <c:strRef>
              <c:f>'Air PM10 Point 21'!$D$9</c:f>
              <c:strCache>
                <c:ptCount val="1"/>
                <c:pt idx="0">
                  <c:v>Average PM10
(24hr)
ug/m3</c:v>
                </c:pt>
              </c:strCache>
            </c:strRef>
          </c:tx>
          <c:spPr>
            <a:ln>
              <a:solidFill>
                <a:srgbClr val="A4C8E1"/>
              </a:solidFill>
            </a:ln>
          </c:spPr>
          <c:marker>
            <c:symbol val="none"/>
          </c:marker>
          <c:cat>
            <c:numRef>
              <c:f>'Air PM10 Point 21'!$B$10:$B$26</c:f>
              <c:numCache>
                <c:formatCode>mmm\-yy</c:formatCode>
                <c:ptCount val="17"/>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numCache>
            </c:numRef>
          </c:cat>
          <c:val>
            <c:numRef>
              <c:f>'Air PM10 Point 21'!$D$10:$D$26</c:f>
              <c:numCache>
                <c:formatCode>0.00</c:formatCode>
                <c:ptCount val="17"/>
                <c:pt idx="0">
                  <c:v>4.3001773329999997</c:v>
                </c:pt>
                <c:pt idx="1">
                  <c:v>5.0171999999999999</c:v>
                </c:pt>
                <c:pt idx="2">
                  <c:v>5.2763371527777858</c:v>
                </c:pt>
                <c:pt idx="3">
                  <c:v>5.5791071668909797</c:v>
                </c:pt>
                <c:pt idx="4">
                  <c:v>5.6545196759259255</c:v>
                </c:pt>
                <c:pt idx="5">
                  <c:v>4.038132734869019</c:v>
                </c:pt>
                <c:pt idx="6">
                  <c:v>6.0154726702508921</c:v>
                </c:pt>
                <c:pt idx="7">
                  <c:v>6.5362459577114445</c:v>
                </c:pt>
                <c:pt idx="8">
                  <c:v>2.0626490753270219</c:v>
                </c:pt>
                <c:pt idx="9">
                  <c:v>4.0827295717592635</c:v>
                </c:pt>
                <c:pt idx="10">
                  <c:v>3.8496000000000001</c:v>
                </c:pt>
                <c:pt idx="11">
                  <c:v>3.777450302607082</c:v>
                </c:pt>
                <c:pt idx="12">
                  <c:v>3.8027338187702289</c:v>
                </c:pt>
                <c:pt idx="13">
                  <c:v>4.828709677419357</c:v>
                </c:pt>
                <c:pt idx="14">
                  <c:v>4.7782362847222242</c:v>
                </c:pt>
                <c:pt idx="15">
                  <c:v>5.1090999999999998</c:v>
                </c:pt>
                <c:pt idx="16">
                  <c:v>4.0438000000000001</c:v>
                </c:pt>
              </c:numCache>
            </c:numRef>
          </c:val>
          <c:smooth val="0"/>
          <c:extLst>
            <c:ext xmlns:c16="http://schemas.microsoft.com/office/drawing/2014/chart" uri="{C3380CC4-5D6E-409C-BE32-E72D297353CC}">
              <c16:uniqueId val="{00000001-FAD0-42A9-A774-666AD1D461B1}"/>
            </c:ext>
          </c:extLst>
        </c:ser>
        <c:ser>
          <c:idx val="2"/>
          <c:order val="2"/>
          <c:tx>
            <c:strRef>
              <c:f>'Air PM10 Point 21'!$F$9</c:f>
              <c:strCache>
                <c:ptCount val="1"/>
                <c:pt idx="0">
                  <c:v>Short Term 24hr Average 80% trigger
ug/m3</c:v>
                </c:pt>
              </c:strCache>
            </c:strRef>
          </c:tx>
          <c:spPr>
            <a:ln>
              <a:solidFill>
                <a:srgbClr val="86647A"/>
              </a:solidFill>
            </a:ln>
          </c:spPr>
          <c:marker>
            <c:symbol val="none"/>
          </c:marker>
          <c:cat>
            <c:numRef>
              <c:f>'Air PM10 Point 21'!$B$10:$B$26</c:f>
              <c:numCache>
                <c:formatCode>mmm\-yy</c:formatCode>
                <c:ptCount val="17"/>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numCache>
            </c:numRef>
          </c:cat>
          <c:val>
            <c:numRef>
              <c:f>'Air PM10 Point 21'!$F$10:$F$26</c:f>
              <c:numCache>
                <c:formatCode>General</c:formatCode>
                <c:ptCount val="17"/>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pt idx="15">
                  <c:v>40</c:v>
                </c:pt>
                <c:pt idx="16">
                  <c:v>40</c:v>
                </c:pt>
              </c:numCache>
            </c:numRef>
          </c:val>
          <c:smooth val="0"/>
          <c:extLst>
            <c:ext xmlns:c16="http://schemas.microsoft.com/office/drawing/2014/chart" uri="{C3380CC4-5D6E-409C-BE32-E72D297353CC}">
              <c16:uniqueId val="{00000002-FAD0-42A9-A774-666AD1D461B1}"/>
            </c:ext>
          </c:extLst>
        </c:ser>
        <c:dLbls>
          <c:showLegendKey val="0"/>
          <c:showVal val="0"/>
          <c:showCatName val="0"/>
          <c:showSerName val="0"/>
          <c:showPercent val="0"/>
          <c:showBubbleSize val="0"/>
        </c:dLbls>
        <c:marker val="1"/>
        <c:smooth val="0"/>
        <c:axId val="921006928"/>
        <c:axId val="1"/>
      </c:lineChart>
      <c:catAx>
        <c:axId val="921006928"/>
        <c:scaling>
          <c:orientation val="minMax"/>
        </c:scaling>
        <c:delete val="0"/>
        <c:axPos val="b"/>
        <c:numFmt formatCode="mmm\-yy" sourceLinked="0"/>
        <c:majorTickMark val="out"/>
        <c:minorTickMark val="none"/>
        <c:tickLblPos val="nextTo"/>
        <c:spPr>
          <a:ln>
            <a:noFill/>
          </a:ln>
        </c:spPr>
        <c:txPr>
          <a:bodyPr rot="-5400000"/>
          <a:lstStyle/>
          <a:p>
            <a:pPr>
              <a:defRPr>
                <a:solidFill>
                  <a:schemeClr val="bg1">
                    <a:lumMod val="50000"/>
                  </a:schemeClr>
                </a:solidFill>
              </a:defRPr>
            </a:pPr>
            <a:endParaRPr lang="en-US"/>
          </a:p>
        </c:txPr>
        <c:crossAx val="1"/>
        <c:crosses val="autoZero"/>
        <c:auto val="0"/>
        <c:lblAlgn val="ctr"/>
        <c:lblOffset val="100"/>
        <c:noMultiLvlLbl val="0"/>
      </c:catAx>
      <c:valAx>
        <c:axId val="1"/>
        <c:scaling>
          <c:orientation val="minMax"/>
          <c:max val="50"/>
        </c:scaling>
        <c:delete val="0"/>
        <c:axPos val="l"/>
        <c:majorGridlines>
          <c:spPr>
            <a:ln>
              <a:solidFill>
                <a:srgbClr val="989B9C"/>
              </a:solidFill>
            </a:ln>
          </c:spPr>
        </c:majorGridlines>
        <c:numFmt formatCode="0" sourceLinked="0"/>
        <c:majorTickMark val="out"/>
        <c:minorTickMark val="none"/>
        <c:tickLblPos val="nextTo"/>
        <c:spPr>
          <a:ln>
            <a:noFill/>
          </a:ln>
        </c:spPr>
        <c:txPr>
          <a:bodyPr/>
          <a:lstStyle/>
          <a:p>
            <a:pPr>
              <a:defRPr>
                <a:solidFill>
                  <a:schemeClr val="bg1">
                    <a:lumMod val="50000"/>
                  </a:schemeClr>
                </a:solidFill>
              </a:defRPr>
            </a:pPr>
            <a:endParaRPr lang="en-US"/>
          </a:p>
        </c:txPr>
        <c:crossAx val="921006928"/>
        <c:crosses val="autoZero"/>
        <c:crossBetween val="between"/>
      </c:valAx>
      <c:spPr>
        <a:solidFill>
          <a:srgbClr val="FFFFFF"/>
        </a:solidFill>
        <a:ln>
          <a:noFill/>
        </a:ln>
      </c:spPr>
    </c:plotArea>
    <c:legend>
      <c:legendPos val="r"/>
      <c:legendEntry>
        <c:idx val="0"/>
        <c:txPr>
          <a:bodyPr/>
          <a:lstStyle/>
          <a:p>
            <a:pPr>
              <a:defRPr>
                <a:solidFill>
                  <a:sysClr val="windowText" lastClr="000000"/>
                </a:solidFill>
              </a:defRPr>
            </a:pPr>
            <a:endParaRPr lang="en-US"/>
          </a:p>
        </c:txPr>
      </c:legendEntry>
      <c:legendEntry>
        <c:idx val="1"/>
        <c:txPr>
          <a:bodyPr/>
          <a:lstStyle/>
          <a:p>
            <a:pPr>
              <a:defRPr>
                <a:solidFill>
                  <a:sysClr val="windowText" lastClr="000000"/>
                </a:solidFill>
              </a:defRPr>
            </a:pPr>
            <a:endParaRPr lang="en-US"/>
          </a:p>
        </c:txPr>
      </c:legendEntry>
      <c:layout>
        <c:manualLayout>
          <c:xMode val="edge"/>
          <c:yMode val="edge"/>
          <c:x val="0.78278907648869589"/>
          <c:y val="0.27689704940039689"/>
          <c:w val="0.20779381813466027"/>
          <c:h val="0.42603782863437534"/>
        </c:manualLayout>
      </c:layout>
      <c:overlay val="0"/>
      <c:txPr>
        <a:bodyPr/>
        <a:lstStyle/>
        <a:p>
          <a:pPr>
            <a:defRPr>
              <a:solidFill>
                <a:sysClr val="windowText" lastClr="000000"/>
              </a:solidFill>
            </a:defRPr>
          </a:pPr>
          <a:endParaRPr lang="en-US"/>
        </a:p>
      </c:txPr>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Day</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R1'!$D$10</c:f>
              <c:strCache>
                <c:ptCount val="1"/>
                <c:pt idx="0">
                  <c:v>Estimated Mine Noise
LAeq 15</c:v>
                </c:pt>
              </c:strCache>
            </c:strRef>
          </c:tx>
          <c:spPr>
            <a:solidFill>
              <a:schemeClr val="tx1"/>
            </a:solidFill>
          </c:spPr>
          <c:invertIfNegative val="0"/>
          <c:cat>
            <c:numRef>
              <c:f>'Noise R1'!$A$11:$A$85</c:f>
              <c:numCache>
                <c:formatCode>m/d/yyyy</c:formatCode>
                <c:ptCount val="75"/>
                <c:pt idx="0">
                  <c:v>41319</c:v>
                </c:pt>
                <c:pt idx="1">
                  <c:v>41319</c:v>
                </c:pt>
                <c:pt idx="2">
                  <c:v>41320</c:v>
                </c:pt>
                <c:pt idx="3">
                  <c:v>41320</c:v>
                </c:pt>
                <c:pt idx="4">
                  <c:v>41466</c:v>
                </c:pt>
                <c:pt idx="5">
                  <c:v>41466</c:v>
                </c:pt>
                <c:pt idx="6">
                  <c:v>41467</c:v>
                </c:pt>
                <c:pt idx="7">
                  <c:v>41467</c:v>
                </c:pt>
                <c:pt idx="8">
                  <c:v>41565</c:v>
                </c:pt>
                <c:pt idx="9">
                  <c:v>41565</c:v>
                </c:pt>
                <c:pt idx="10">
                  <c:v>41566</c:v>
                </c:pt>
                <c:pt idx="11">
                  <c:v>41566</c:v>
                </c:pt>
                <c:pt idx="12">
                  <c:v>41668</c:v>
                </c:pt>
                <c:pt idx="13">
                  <c:v>41668</c:v>
                </c:pt>
                <c:pt idx="14">
                  <c:v>41669</c:v>
                </c:pt>
                <c:pt idx="15">
                  <c:v>41669</c:v>
                </c:pt>
                <c:pt idx="16">
                  <c:v>41765</c:v>
                </c:pt>
                <c:pt idx="17">
                  <c:v>41765</c:v>
                </c:pt>
                <c:pt idx="18">
                  <c:v>41766</c:v>
                </c:pt>
                <c:pt idx="19">
                  <c:v>41766</c:v>
                </c:pt>
                <c:pt idx="20">
                  <c:v>41891</c:v>
                </c:pt>
                <c:pt idx="21">
                  <c:v>41891</c:v>
                </c:pt>
                <c:pt idx="22">
                  <c:v>41971</c:v>
                </c:pt>
                <c:pt idx="23">
                  <c:v>41971</c:v>
                </c:pt>
                <c:pt idx="24">
                  <c:v>42046</c:v>
                </c:pt>
                <c:pt idx="25">
                  <c:v>42046</c:v>
                </c:pt>
                <c:pt idx="26">
                  <c:v>42179</c:v>
                </c:pt>
                <c:pt idx="27">
                  <c:v>42179</c:v>
                </c:pt>
                <c:pt idx="28">
                  <c:v>42262</c:v>
                </c:pt>
                <c:pt idx="29">
                  <c:v>42262</c:v>
                </c:pt>
                <c:pt idx="30">
                  <c:v>42347</c:v>
                </c:pt>
                <c:pt idx="31">
                  <c:v>42347</c:v>
                </c:pt>
                <c:pt idx="32">
                  <c:v>42459</c:v>
                </c:pt>
                <c:pt idx="33">
                  <c:v>42459</c:v>
                </c:pt>
                <c:pt idx="34">
                  <c:v>42549</c:v>
                </c:pt>
                <c:pt idx="35">
                  <c:v>42549</c:v>
                </c:pt>
                <c:pt idx="36">
                  <c:v>42627</c:v>
                </c:pt>
                <c:pt idx="37">
                  <c:v>42627</c:v>
                </c:pt>
                <c:pt idx="38">
                  <c:v>42681</c:v>
                </c:pt>
                <c:pt idx="39">
                  <c:v>42681</c:v>
                </c:pt>
                <c:pt idx="40">
                  <c:v>42823</c:v>
                </c:pt>
                <c:pt idx="41">
                  <c:v>42823</c:v>
                </c:pt>
                <c:pt idx="42">
                  <c:v>42997</c:v>
                </c:pt>
                <c:pt idx="43">
                  <c:v>43054</c:v>
                </c:pt>
                <c:pt idx="44">
                  <c:v>43054</c:v>
                </c:pt>
                <c:pt idx="45">
                  <c:v>43187</c:v>
                </c:pt>
                <c:pt idx="46">
                  <c:v>43187</c:v>
                </c:pt>
                <c:pt idx="47">
                  <c:v>43235</c:v>
                </c:pt>
                <c:pt idx="48">
                  <c:v>43235</c:v>
                </c:pt>
                <c:pt idx="49">
                  <c:v>43327</c:v>
                </c:pt>
                <c:pt idx="50">
                  <c:v>43327</c:v>
                </c:pt>
                <c:pt idx="51">
                  <c:v>43447</c:v>
                </c:pt>
                <c:pt idx="52">
                  <c:v>43447</c:v>
                </c:pt>
                <c:pt idx="53">
                  <c:v>43538</c:v>
                </c:pt>
                <c:pt idx="54">
                  <c:v>43538</c:v>
                </c:pt>
                <c:pt idx="55">
                  <c:v>43629</c:v>
                </c:pt>
                <c:pt idx="56">
                  <c:v>43629</c:v>
                </c:pt>
                <c:pt idx="57">
                  <c:v>43719</c:v>
                </c:pt>
                <c:pt idx="58">
                  <c:v>43719</c:v>
                </c:pt>
                <c:pt idx="59">
                  <c:v>43796</c:v>
                </c:pt>
                <c:pt idx="60">
                  <c:v>43796</c:v>
                </c:pt>
                <c:pt idx="61">
                  <c:v>43885</c:v>
                </c:pt>
                <c:pt idx="62">
                  <c:v>43885</c:v>
                </c:pt>
                <c:pt idx="63">
                  <c:v>43971</c:v>
                </c:pt>
                <c:pt idx="64">
                  <c:v>43971</c:v>
                </c:pt>
                <c:pt idx="65">
                  <c:v>44055</c:v>
                </c:pt>
                <c:pt idx="66">
                  <c:v>44146</c:v>
                </c:pt>
                <c:pt idx="67">
                  <c:v>44235</c:v>
                </c:pt>
                <c:pt idx="68">
                  <c:v>44331</c:v>
                </c:pt>
                <c:pt idx="69">
                  <c:v>44407</c:v>
                </c:pt>
                <c:pt idx="70">
                  <c:v>44511</c:v>
                </c:pt>
                <c:pt idx="71">
                  <c:v>44601</c:v>
                </c:pt>
                <c:pt idx="72">
                  <c:v>44714</c:v>
                </c:pt>
                <c:pt idx="73">
                  <c:v>44783</c:v>
                </c:pt>
                <c:pt idx="74">
                  <c:v>44875</c:v>
                </c:pt>
              </c:numCache>
            </c:numRef>
          </c:cat>
          <c:val>
            <c:numRef>
              <c:f>'Noise R1'!$D$11:$D$85</c:f>
              <c:numCache>
                <c:formatCode>General</c:formatCode>
                <c:ptCount val="75"/>
                <c:pt idx="0">
                  <c:v>33</c:v>
                </c:pt>
                <c:pt idx="1">
                  <c:v>33</c:v>
                </c:pt>
                <c:pt idx="2">
                  <c:v>38</c:v>
                </c:pt>
                <c:pt idx="3">
                  <c:v>38</c:v>
                </c:pt>
                <c:pt idx="4">
                  <c:v>33</c:v>
                </c:pt>
                <c:pt idx="5">
                  <c:v>32</c:v>
                </c:pt>
                <c:pt idx="6">
                  <c:v>38</c:v>
                </c:pt>
                <c:pt idx="7">
                  <c:v>39</c:v>
                </c:pt>
                <c:pt idx="8">
                  <c:v>0</c:v>
                </c:pt>
                <c:pt idx="9">
                  <c:v>0</c:v>
                </c:pt>
                <c:pt idx="10">
                  <c:v>25</c:v>
                </c:pt>
                <c:pt idx="11">
                  <c:v>30</c:v>
                </c:pt>
                <c:pt idx="12">
                  <c:v>28</c:v>
                </c:pt>
                <c:pt idx="13">
                  <c:v>23</c:v>
                </c:pt>
                <c:pt idx="14">
                  <c:v>0</c:v>
                </c:pt>
                <c:pt idx="15">
                  <c:v>0</c:v>
                </c:pt>
                <c:pt idx="16">
                  <c:v>22</c:v>
                </c:pt>
                <c:pt idx="17">
                  <c:v>20</c:v>
                </c:pt>
                <c:pt idx="18">
                  <c:v>34</c:v>
                </c:pt>
                <c:pt idx="19">
                  <c:v>39</c:v>
                </c:pt>
                <c:pt idx="20">
                  <c:v>37</c:v>
                </c:pt>
                <c:pt idx="21">
                  <c:v>0</c:v>
                </c:pt>
                <c:pt idx="22">
                  <c:v>36</c:v>
                </c:pt>
                <c:pt idx="23">
                  <c:v>35</c:v>
                </c:pt>
                <c:pt idx="24">
                  <c:v>36</c:v>
                </c:pt>
                <c:pt idx="25">
                  <c:v>36</c:v>
                </c:pt>
                <c:pt idx="26">
                  <c:v>30</c:v>
                </c:pt>
                <c:pt idx="27">
                  <c:v>30</c:v>
                </c:pt>
                <c:pt idx="28">
                  <c:v>30</c:v>
                </c:pt>
                <c:pt idx="29">
                  <c:v>30</c:v>
                </c:pt>
                <c:pt idx="30">
                  <c:v>35</c:v>
                </c:pt>
                <c:pt idx="31">
                  <c:v>35</c:v>
                </c:pt>
                <c:pt idx="32">
                  <c:v>35</c:v>
                </c:pt>
                <c:pt idx="33">
                  <c:v>36</c:v>
                </c:pt>
                <c:pt idx="34">
                  <c:v>39</c:v>
                </c:pt>
                <c:pt idx="35">
                  <c:v>36</c:v>
                </c:pt>
                <c:pt idx="36">
                  <c:v>39</c:v>
                </c:pt>
                <c:pt idx="37">
                  <c:v>38</c:v>
                </c:pt>
                <c:pt idx="38">
                  <c:v>32</c:v>
                </c:pt>
                <c:pt idx="39">
                  <c:v>30</c:v>
                </c:pt>
                <c:pt idx="40">
                  <c:v>35</c:v>
                </c:pt>
                <c:pt idx="41">
                  <c:v>35</c:v>
                </c:pt>
                <c:pt idx="42">
                  <c:v>38</c:v>
                </c:pt>
                <c:pt idx="43">
                  <c:v>36</c:v>
                </c:pt>
                <c:pt idx="44">
                  <c:v>36</c:v>
                </c:pt>
                <c:pt idx="45">
                  <c:v>35</c:v>
                </c:pt>
                <c:pt idx="46">
                  <c:v>35</c:v>
                </c:pt>
                <c:pt idx="47">
                  <c:v>39</c:v>
                </c:pt>
                <c:pt idx="48">
                  <c:v>38</c:v>
                </c:pt>
                <c:pt idx="49">
                  <c:v>35</c:v>
                </c:pt>
                <c:pt idx="50">
                  <c:v>38</c:v>
                </c:pt>
                <c:pt idx="51">
                  <c:v>40</c:v>
                </c:pt>
                <c:pt idx="52">
                  <c:v>34</c:v>
                </c:pt>
                <c:pt idx="53">
                  <c:v>31</c:v>
                </c:pt>
                <c:pt idx="54">
                  <c:v>32</c:v>
                </c:pt>
                <c:pt idx="55">
                  <c:v>26</c:v>
                </c:pt>
                <c:pt idx="56">
                  <c:v>24</c:v>
                </c:pt>
                <c:pt idx="57">
                  <c:v>34</c:v>
                </c:pt>
                <c:pt idx="58">
                  <c:v>32</c:v>
                </c:pt>
                <c:pt idx="59">
                  <c:v>23</c:v>
                </c:pt>
                <c:pt idx="60">
                  <c:v>31</c:v>
                </c:pt>
                <c:pt idx="61">
                  <c:v>33</c:v>
                </c:pt>
                <c:pt idx="62">
                  <c:v>32</c:v>
                </c:pt>
                <c:pt idx="63">
                  <c:v>31</c:v>
                </c:pt>
                <c:pt idx="64">
                  <c:v>37</c:v>
                </c:pt>
                <c:pt idx="65">
                  <c:v>23</c:v>
                </c:pt>
                <c:pt idx="66">
                  <c:v>28</c:v>
                </c:pt>
                <c:pt idx="67">
                  <c:v>30</c:v>
                </c:pt>
                <c:pt idx="68">
                  <c:v>26</c:v>
                </c:pt>
                <c:pt idx="69">
                  <c:v>28</c:v>
                </c:pt>
                <c:pt idx="70">
                  <c:v>31</c:v>
                </c:pt>
                <c:pt idx="71">
                  <c:v>37</c:v>
                </c:pt>
                <c:pt idx="72">
                  <c:v>37</c:v>
                </c:pt>
                <c:pt idx="73">
                  <c:v>40</c:v>
                </c:pt>
                <c:pt idx="74">
                  <c:v>34</c:v>
                </c:pt>
              </c:numCache>
            </c:numRef>
          </c:val>
          <c:extLst>
            <c:ext xmlns:c16="http://schemas.microsoft.com/office/drawing/2014/chart" uri="{C3380CC4-5D6E-409C-BE32-E72D297353CC}">
              <c16:uniqueId val="{00000000-D7E1-4E25-9627-572358CF1F95}"/>
            </c:ext>
          </c:extLst>
        </c:ser>
        <c:dLbls>
          <c:showLegendKey val="0"/>
          <c:showVal val="0"/>
          <c:showCatName val="0"/>
          <c:showSerName val="0"/>
          <c:showPercent val="0"/>
          <c:showBubbleSize val="0"/>
        </c:dLbls>
        <c:gapWidth val="150"/>
        <c:axId val="276165368"/>
        <c:axId val="274718520"/>
      </c:barChart>
      <c:lineChart>
        <c:grouping val="standard"/>
        <c:varyColors val="0"/>
        <c:ser>
          <c:idx val="1"/>
          <c:order val="1"/>
          <c:tx>
            <c:strRef>
              <c:f>'Noise R1'!$C$10</c:f>
              <c:strCache>
                <c:ptCount val="1"/>
                <c:pt idx="0">
                  <c:v>Criteria
LAeq 15</c:v>
                </c:pt>
              </c:strCache>
            </c:strRef>
          </c:tx>
          <c:spPr>
            <a:ln>
              <a:solidFill>
                <a:schemeClr val="bg2"/>
              </a:solidFill>
            </a:ln>
          </c:spPr>
          <c:marker>
            <c:symbol val="none"/>
          </c:marker>
          <c:cat>
            <c:numRef>
              <c:f>'Noise R1'!$A$11:$A$85</c:f>
              <c:numCache>
                <c:formatCode>m/d/yyyy</c:formatCode>
                <c:ptCount val="75"/>
                <c:pt idx="0">
                  <c:v>41319</c:v>
                </c:pt>
                <c:pt idx="1">
                  <c:v>41319</c:v>
                </c:pt>
                <c:pt idx="2">
                  <c:v>41320</c:v>
                </c:pt>
                <c:pt idx="3">
                  <c:v>41320</c:v>
                </c:pt>
                <c:pt idx="4">
                  <c:v>41466</c:v>
                </c:pt>
                <c:pt idx="5">
                  <c:v>41466</c:v>
                </c:pt>
                <c:pt idx="6">
                  <c:v>41467</c:v>
                </c:pt>
                <c:pt idx="7">
                  <c:v>41467</c:v>
                </c:pt>
                <c:pt idx="8">
                  <c:v>41565</c:v>
                </c:pt>
                <c:pt idx="9">
                  <c:v>41565</c:v>
                </c:pt>
                <c:pt idx="10">
                  <c:v>41566</c:v>
                </c:pt>
                <c:pt idx="11">
                  <c:v>41566</c:v>
                </c:pt>
                <c:pt idx="12">
                  <c:v>41668</c:v>
                </c:pt>
                <c:pt idx="13">
                  <c:v>41668</c:v>
                </c:pt>
                <c:pt idx="14">
                  <c:v>41669</c:v>
                </c:pt>
                <c:pt idx="15">
                  <c:v>41669</c:v>
                </c:pt>
                <c:pt idx="16">
                  <c:v>41765</c:v>
                </c:pt>
                <c:pt idx="17">
                  <c:v>41765</c:v>
                </c:pt>
                <c:pt idx="18">
                  <c:v>41766</c:v>
                </c:pt>
                <c:pt idx="19">
                  <c:v>41766</c:v>
                </c:pt>
                <c:pt idx="20">
                  <c:v>41891</c:v>
                </c:pt>
                <c:pt idx="21">
                  <c:v>41891</c:v>
                </c:pt>
                <c:pt idx="22">
                  <c:v>41971</c:v>
                </c:pt>
                <c:pt idx="23">
                  <c:v>41971</c:v>
                </c:pt>
                <c:pt idx="24">
                  <c:v>42046</c:v>
                </c:pt>
                <c:pt idx="25">
                  <c:v>42046</c:v>
                </c:pt>
                <c:pt idx="26">
                  <c:v>42179</c:v>
                </c:pt>
                <c:pt idx="27">
                  <c:v>42179</c:v>
                </c:pt>
                <c:pt idx="28">
                  <c:v>42262</c:v>
                </c:pt>
                <c:pt idx="29">
                  <c:v>42262</c:v>
                </c:pt>
                <c:pt idx="30">
                  <c:v>42347</c:v>
                </c:pt>
                <c:pt idx="31">
                  <c:v>42347</c:v>
                </c:pt>
                <c:pt idx="32">
                  <c:v>42459</c:v>
                </c:pt>
                <c:pt idx="33">
                  <c:v>42459</c:v>
                </c:pt>
                <c:pt idx="34">
                  <c:v>42549</c:v>
                </c:pt>
                <c:pt idx="35">
                  <c:v>42549</c:v>
                </c:pt>
                <c:pt idx="36">
                  <c:v>42627</c:v>
                </c:pt>
                <c:pt idx="37">
                  <c:v>42627</c:v>
                </c:pt>
                <c:pt idx="38">
                  <c:v>42681</c:v>
                </c:pt>
                <c:pt idx="39">
                  <c:v>42681</c:v>
                </c:pt>
                <c:pt idx="40">
                  <c:v>42823</c:v>
                </c:pt>
                <c:pt idx="41">
                  <c:v>42823</c:v>
                </c:pt>
                <c:pt idx="42">
                  <c:v>42997</c:v>
                </c:pt>
                <c:pt idx="43">
                  <c:v>43054</c:v>
                </c:pt>
                <c:pt idx="44">
                  <c:v>43054</c:v>
                </c:pt>
                <c:pt idx="45">
                  <c:v>43187</c:v>
                </c:pt>
                <c:pt idx="46">
                  <c:v>43187</c:v>
                </c:pt>
                <c:pt idx="47">
                  <c:v>43235</c:v>
                </c:pt>
                <c:pt idx="48">
                  <c:v>43235</c:v>
                </c:pt>
                <c:pt idx="49">
                  <c:v>43327</c:v>
                </c:pt>
                <c:pt idx="50">
                  <c:v>43327</c:v>
                </c:pt>
                <c:pt idx="51">
                  <c:v>43447</c:v>
                </c:pt>
                <c:pt idx="52">
                  <c:v>43447</c:v>
                </c:pt>
                <c:pt idx="53">
                  <c:v>43538</c:v>
                </c:pt>
                <c:pt idx="54">
                  <c:v>43538</c:v>
                </c:pt>
                <c:pt idx="55">
                  <c:v>43629</c:v>
                </c:pt>
                <c:pt idx="56">
                  <c:v>43629</c:v>
                </c:pt>
                <c:pt idx="57">
                  <c:v>43719</c:v>
                </c:pt>
                <c:pt idx="58">
                  <c:v>43719</c:v>
                </c:pt>
                <c:pt idx="59">
                  <c:v>43796</c:v>
                </c:pt>
                <c:pt idx="60">
                  <c:v>43796</c:v>
                </c:pt>
                <c:pt idx="61">
                  <c:v>43885</c:v>
                </c:pt>
                <c:pt idx="62">
                  <c:v>43885</c:v>
                </c:pt>
                <c:pt idx="63">
                  <c:v>43971</c:v>
                </c:pt>
                <c:pt idx="64">
                  <c:v>43971</c:v>
                </c:pt>
                <c:pt idx="65">
                  <c:v>44055</c:v>
                </c:pt>
                <c:pt idx="66">
                  <c:v>44146</c:v>
                </c:pt>
                <c:pt idx="67">
                  <c:v>44235</c:v>
                </c:pt>
                <c:pt idx="68">
                  <c:v>44331</c:v>
                </c:pt>
                <c:pt idx="69">
                  <c:v>44407</c:v>
                </c:pt>
                <c:pt idx="70">
                  <c:v>44511</c:v>
                </c:pt>
                <c:pt idx="71">
                  <c:v>44601</c:v>
                </c:pt>
                <c:pt idx="72">
                  <c:v>44714</c:v>
                </c:pt>
                <c:pt idx="73">
                  <c:v>44783</c:v>
                </c:pt>
                <c:pt idx="74">
                  <c:v>44875</c:v>
                </c:pt>
              </c:numCache>
            </c:numRef>
          </c:cat>
          <c:val>
            <c:numRef>
              <c:f>'Noise R1'!$C$11:$C$85</c:f>
              <c:numCache>
                <c:formatCode>0</c:formatCode>
                <c:ptCount val="75"/>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pt idx="15">
                  <c:v>40</c:v>
                </c:pt>
                <c:pt idx="16">
                  <c:v>40</c:v>
                </c:pt>
                <c:pt idx="17">
                  <c:v>40</c:v>
                </c:pt>
                <c:pt idx="18">
                  <c:v>40</c:v>
                </c:pt>
                <c:pt idx="19">
                  <c:v>40</c:v>
                </c:pt>
                <c:pt idx="20">
                  <c:v>40</c:v>
                </c:pt>
                <c:pt idx="21">
                  <c:v>40</c:v>
                </c:pt>
                <c:pt idx="22">
                  <c:v>40</c:v>
                </c:pt>
                <c:pt idx="23">
                  <c:v>40</c:v>
                </c:pt>
                <c:pt idx="24">
                  <c:v>40</c:v>
                </c:pt>
                <c:pt idx="25">
                  <c:v>40</c:v>
                </c:pt>
                <c:pt idx="26">
                  <c:v>40</c:v>
                </c:pt>
                <c:pt idx="27">
                  <c:v>40</c:v>
                </c:pt>
                <c:pt idx="28">
                  <c:v>40</c:v>
                </c:pt>
                <c:pt idx="29">
                  <c:v>40</c:v>
                </c:pt>
                <c:pt idx="30">
                  <c:v>40</c:v>
                </c:pt>
                <c:pt idx="31">
                  <c:v>40</c:v>
                </c:pt>
                <c:pt idx="32">
                  <c:v>40</c:v>
                </c:pt>
                <c:pt idx="33">
                  <c:v>40</c:v>
                </c:pt>
                <c:pt idx="34">
                  <c:v>40</c:v>
                </c:pt>
                <c:pt idx="35">
                  <c:v>40</c:v>
                </c:pt>
                <c:pt idx="36">
                  <c:v>40</c:v>
                </c:pt>
                <c:pt idx="37">
                  <c:v>40</c:v>
                </c:pt>
                <c:pt idx="38">
                  <c:v>40</c:v>
                </c:pt>
                <c:pt idx="39">
                  <c:v>40</c:v>
                </c:pt>
                <c:pt idx="40">
                  <c:v>40</c:v>
                </c:pt>
                <c:pt idx="41">
                  <c:v>40</c:v>
                </c:pt>
                <c:pt idx="42">
                  <c:v>40</c:v>
                </c:pt>
                <c:pt idx="43">
                  <c:v>40</c:v>
                </c:pt>
                <c:pt idx="44">
                  <c:v>40</c:v>
                </c:pt>
                <c:pt idx="45">
                  <c:v>40</c:v>
                </c:pt>
                <c:pt idx="46">
                  <c:v>40</c:v>
                </c:pt>
                <c:pt idx="47">
                  <c:v>40</c:v>
                </c:pt>
                <c:pt idx="48">
                  <c:v>40</c:v>
                </c:pt>
                <c:pt idx="49">
                  <c:v>40</c:v>
                </c:pt>
                <c:pt idx="50">
                  <c:v>40</c:v>
                </c:pt>
                <c:pt idx="51">
                  <c:v>40</c:v>
                </c:pt>
                <c:pt idx="52">
                  <c:v>40</c:v>
                </c:pt>
                <c:pt idx="53">
                  <c:v>40</c:v>
                </c:pt>
                <c:pt idx="54">
                  <c:v>40</c:v>
                </c:pt>
                <c:pt idx="55">
                  <c:v>40</c:v>
                </c:pt>
                <c:pt idx="56">
                  <c:v>40</c:v>
                </c:pt>
                <c:pt idx="57">
                  <c:v>40</c:v>
                </c:pt>
                <c:pt idx="58">
                  <c:v>40</c:v>
                </c:pt>
                <c:pt idx="59">
                  <c:v>40</c:v>
                </c:pt>
                <c:pt idx="60">
                  <c:v>40</c:v>
                </c:pt>
                <c:pt idx="61">
                  <c:v>40</c:v>
                </c:pt>
                <c:pt idx="62">
                  <c:v>40</c:v>
                </c:pt>
                <c:pt idx="63">
                  <c:v>40</c:v>
                </c:pt>
                <c:pt idx="64">
                  <c:v>40</c:v>
                </c:pt>
                <c:pt idx="65">
                  <c:v>40</c:v>
                </c:pt>
                <c:pt idx="66">
                  <c:v>40</c:v>
                </c:pt>
                <c:pt idx="67">
                  <c:v>40</c:v>
                </c:pt>
                <c:pt idx="68">
                  <c:v>40</c:v>
                </c:pt>
                <c:pt idx="69">
                  <c:v>40</c:v>
                </c:pt>
                <c:pt idx="70">
                  <c:v>40</c:v>
                </c:pt>
                <c:pt idx="71">
                  <c:v>40</c:v>
                </c:pt>
                <c:pt idx="72">
                  <c:v>40</c:v>
                </c:pt>
                <c:pt idx="73">
                  <c:v>40</c:v>
                </c:pt>
                <c:pt idx="74">
                  <c:v>40</c:v>
                </c:pt>
              </c:numCache>
            </c:numRef>
          </c:val>
          <c:smooth val="0"/>
          <c:extLst>
            <c:ext xmlns:c16="http://schemas.microsoft.com/office/drawing/2014/chart" uri="{C3380CC4-5D6E-409C-BE32-E72D297353CC}">
              <c16:uniqueId val="{00000001-D7E1-4E25-9627-572358CF1F95}"/>
            </c:ext>
          </c:extLst>
        </c:ser>
        <c:dLbls>
          <c:showLegendKey val="0"/>
          <c:showVal val="0"/>
          <c:showCatName val="0"/>
          <c:showSerName val="0"/>
          <c:showPercent val="0"/>
          <c:showBubbleSize val="0"/>
        </c:dLbls>
        <c:marker val="1"/>
        <c:smooth val="0"/>
        <c:axId val="276165368"/>
        <c:axId val="274718520"/>
      </c:lineChart>
      <c:catAx>
        <c:axId val="27616536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4718520"/>
        <c:crosses val="autoZero"/>
        <c:auto val="0"/>
        <c:lblAlgn val="ctr"/>
        <c:lblOffset val="100"/>
        <c:noMultiLvlLbl val="0"/>
      </c:catAx>
      <c:valAx>
        <c:axId val="274718520"/>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616536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Evening</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R1'!$J$10</c:f>
              <c:strCache>
                <c:ptCount val="1"/>
                <c:pt idx="0">
                  <c:v>Estimated Mine Noise
LAeq 15</c:v>
                </c:pt>
              </c:strCache>
            </c:strRef>
          </c:tx>
          <c:spPr>
            <a:solidFill>
              <a:schemeClr val="tx1"/>
            </a:solidFill>
          </c:spPr>
          <c:invertIfNegative val="0"/>
          <c:cat>
            <c:numRef>
              <c:f>'Noise R1'!$G$11:$G$84</c:f>
              <c:numCache>
                <c:formatCode>m/d/yyyy</c:formatCode>
                <c:ptCount val="74"/>
                <c:pt idx="0">
                  <c:v>41319</c:v>
                </c:pt>
                <c:pt idx="1">
                  <c:v>41319</c:v>
                </c:pt>
                <c:pt idx="2">
                  <c:v>41320</c:v>
                </c:pt>
                <c:pt idx="3">
                  <c:v>41320</c:v>
                </c:pt>
                <c:pt idx="4">
                  <c:v>41466</c:v>
                </c:pt>
                <c:pt idx="5">
                  <c:v>41466</c:v>
                </c:pt>
                <c:pt idx="6">
                  <c:v>41467</c:v>
                </c:pt>
                <c:pt idx="7">
                  <c:v>41467</c:v>
                </c:pt>
                <c:pt idx="8">
                  <c:v>41564</c:v>
                </c:pt>
                <c:pt idx="9">
                  <c:v>41564</c:v>
                </c:pt>
                <c:pt idx="10">
                  <c:v>41565</c:v>
                </c:pt>
                <c:pt idx="11">
                  <c:v>41565</c:v>
                </c:pt>
                <c:pt idx="12">
                  <c:v>41668</c:v>
                </c:pt>
                <c:pt idx="13">
                  <c:v>41668</c:v>
                </c:pt>
                <c:pt idx="14">
                  <c:v>41669</c:v>
                </c:pt>
                <c:pt idx="15">
                  <c:v>41669</c:v>
                </c:pt>
                <c:pt idx="16">
                  <c:v>41765</c:v>
                </c:pt>
                <c:pt idx="17">
                  <c:v>41765</c:v>
                </c:pt>
                <c:pt idx="18">
                  <c:v>41766</c:v>
                </c:pt>
                <c:pt idx="19">
                  <c:v>41766</c:v>
                </c:pt>
                <c:pt idx="20">
                  <c:v>41893</c:v>
                </c:pt>
                <c:pt idx="21">
                  <c:v>41893</c:v>
                </c:pt>
                <c:pt idx="22">
                  <c:v>41963</c:v>
                </c:pt>
                <c:pt idx="23">
                  <c:v>41963</c:v>
                </c:pt>
                <c:pt idx="24">
                  <c:v>42089</c:v>
                </c:pt>
                <c:pt idx="25">
                  <c:v>42089</c:v>
                </c:pt>
                <c:pt idx="26">
                  <c:v>42275</c:v>
                </c:pt>
                <c:pt idx="27">
                  <c:v>42275</c:v>
                </c:pt>
                <c:pt idx="28">
                  <c:v>42352</c:v>
                </c:pt>
                <c:pt idx="29">
                  <c:v>42352</c:v>
                </c:pt>
                <c:pt idx="30">
                  <c:v>42432</c:v>
                </c:pt>
                <c:pt idx="31">
                  <c:v>42432</c:v>
                </c:pt>
                <c:pt idx="32">
                  <c:v>42543</c:v>
                </c:pt>
                <c:pt idx="33">
                  <c:v>42543</c:v>
                </c:pt>
                <c:pt idx="34">
                  <c:v>42589</c:v>
                </c:pt>
                <c:pt idx="35">
                  <c:v>42589</c:v>
                </c:pt>
                <c:pt idx="36">
                  <c:v>42705</c:v>
                </c:pt>
                <c:pt idx="37">
                  <c:v>42705</c:v>
                </c:pt>
                <c:pt idx="38">
                  <c:v>42789</c:v>
                </c:pt>
                <c:pt idx="39">
                  <c:v>42789</c:v>
                </c:pt>
                <c:pt idx="40">
                  <c:v>42908</c:v>
                </c:pt>
                <c:pt idx="41">
                  <c:v>42999</c:v>
                </c:pt>
                <c:pt idx="42">
                  <c:v>43075</c:v>
                </c:pt>
                <c:pt idx="43">
                  <c:v>43075</c:v>
                </c:pt>
                <c:pt idx="44">
                  <c:v>43124</c:v>
                </c:pt>
                <c:pt idx="45">
                  <c:v>43124</c:v>
                </c:pt>
                <c:pt idx="46">
                  <c:v>43237</c:v>
                </c:pt>
                <c:pt idx="47">
                  <c:v>43237</c:v>
                </c:pt>
                <c:pt idx="48">
                  <c:v>43355</c:v>
                </c:pt>
                <c:pt idx="49">
                  <c:v>43355</c:v>
                </c:pt>
                <c:pt idx="50">
                  <c:v>43447</c:v>
                </c:pt>
                <c:pt idx="51">
                  <c:v>43447</c:v>
                </c:pt>
                <c:pt idx="52">
                  <c:v>43538</c:v>
                </c:pt>
                <c:pt idx="53">
                  <c:v>43538</c:v>
                </c:pt>
                <c:pt idx="54">
                  <c:v>43629</c:v>
                </c:pt>
                <c:pt idx="55">
                  <c:v>43629</c:v>
                </c:pt>
                <c:pt idx="56">
                  <c:v>43718</c:v>
                </c:pt>
                <c:pt idx="57">
                  <c:v>43718</c:v>
                </c:pt>
                <c:pt idx="58">
                  <c:v>43796</c:v>
                </c:pt>
                <c:pt idx="59">
                  <c:v>43796</c:v>
                </c:pt>
                <c:pt idx="60">
                  <c:v>43885</c:v>
                </c:pt>
                <c:pt idx="61">
                  <c:v>43885</c:v>
                </c:pt>
                <c:pt idx="62">
                  <c:v>43971</c:v>
                </c:pt>
                <c:pt idx="63">
                  <c:v>43971</c:v>
                </c:pt>
                <c:pt idx="64">
                  <c:v>44055</c:v>
                </c:pt>
                <c:pt idx="65">
                  <c:v>44146</c:v>
                </c:pt>
                <c:pt idx="66">
                  <c:v>44235</c:v>
                </c:pt>
                <c:pt idx="67">
                  <c:v>44331</c:v>
                </c:pt>
                <c:pt idx="68">
                  <c:v>44407</c:v>
                </c:pt>
                <c:pt idx="69">
                  <c:v>44511</c:v>
                </c:pt>
                <c:pt idx="70">
                  <c:v>44601</c:v>
                </c:pt>
                <c:pt idx="71">
                  <c:v>44714</c:v>
                </c:pt>
                <c:pt idx="72">
                  <c:v>44783</c:v>
                </c:pt>
                <c:pt idx="73">
                  <c:v>44875</c:v>
                </c:pt>
              </c:numCache>
            </c:numRef>
          </c:cat>
          <c:val>
            <c:numRef>
              <c:f>'Noise R1'!$J$11:$J$84</c:f>
              <c:numCache>
                <c:formatCode>General</c:formatCode>
                <c:ptCount val="74"/>
                <c:pt idx="0">
                  <c:v>33</c:v>
                </c:pt>
                <c:pt idx="1">
                  <c:v>31</c:v>
                </c:pt>
                <c:pt idx="2">
                  <c:v>39</c:v>
                </c:pt>
                <c:pt idx="3">
                  <c:v>40</c:v>
                </c:pt>
                <c:pt idx="4">
                  <c:v>0</c:v>
                </c:pt>
                <c:pt idx="5">
                  <c:v>32</c:v>
                </c:pt>
                <c:pt idx="6">
                  <c:v>34</c:v>
                </c:pt>
                <c:pt idx="7">
                  <c:v>34</c:v>
                </c:pt>
                <c:pt idx="8">
                  <c:v>0</c:v>
                </c:pt>
                <c:pt idx="9">
                  <c:v>32</c:v>
                </c:pt>
                <c:pt idx="10">
                  <c:v>0</c:v>
                </c:pt>
                <c:pt idx="11">
                  <c:v>0</c:v>
                </c:pt>
                <c:pt idx="12">
                  <c:v>35</c:v>
                </c:pt>
                <c:pt idx="13">
                  <c:v>38</c:v>
                </c:pt>
                <c:pt idx="14">
                  <c:v>39</c:v>
                </c:pt>
                <c:pt idx="15">
                  <c:v>25</c:v>
                </c:pt>
                <c:pt idx="16">
                  <c:v>27</c:v>
                </c:pt>
                <c:pt idx="17">
                  <c:v>27</c:v>
                </c:pt>
                <c:pt idx="18">
                  <c:v>25</c:v>
                </c:pt>
                <c:pt idx="19">
                  <c:v>23</c:v>
                </c:pt>
                <c:pt idx="20">
                  <c:v>0</c:v>
                </c:pt>
                <c:pt idx="21">
                  <c:v>35</c:v>
                </c:pt>
                <c:pt idx="22">
                  <c:v>32</c:v>
                </c:pt>
                <c:pt idx="23">
                  <c:v>36</c:v>
                </c:pt>
                <c:pt idx="24">
                  <c:v>33</c:v>
                </c:pt>
                <c:pt idx="25">
                  <c:v>33</c:v>
                </c:pt>
                <c:pt idx="26">
                  <c:v>31</c:v>
                </c:pt>
                <c:pt idx="27">
                  <c:v>34</c:v>
                </c:pt>
                <c:pt idx="28">
                  <c:v>30</c:v>
                </c:pt>
                <c:pt idx="29">
                  <c:v>32</c:v>
                </c:pt>
                <c:pt idx="30">
                  <c:v>35</c:v>
                </c:pt>
                <c:pt idx="31">
                  <c:v>35</c:v>
                </c:pt>
                <c:pt idx="32">
                  <c:v>34</c:v>
                </c:pt>
                <c:pt idx="33">
                  <c:v>35</c:v>
                </c:pt>
                <c:pt idx="34">
                  <c:v>35</c:v>
                </c:pt>
                <c:pt idx="35">
                  <c:v>39</c:v>
                </c:pt>
                <c:pt idx="36">
                  <c:v>38</c:v>
                </c:pt>
                <c:pt idx="37">
                  <c:v>35</c:v>
                </c:pt>
                <c:pt idx="38">
                  <c:v>35</c:v>
                </c:pt>
                <c:pt idx="39">
                  <c:v>38</c:v>
                </c:pt>
                <c:pt idx="40">
                  <c:v>35</c:v>
                </c:pt>
                <c:pt idx="41">
                  <c:v>33</c:v>
                </c:pt>
                <c:pt idx="42">
                  <c:v>30</c:v>
                </c:pt>
                <c:pt idx="43">
                  <c:v>30</c:v>
                </c:pt>
                <c:pt idx="44">
                  <c:v>35</c:v>
                </c:pt>
                <c:pt idx="45">
                  <c:v>35</c:v>
                </c:pt>
                <c:pt idx="46">
                  <c:v>32</c:v>
                </c:pt>
                <c:pt idx="47">
                  <c:v>32</c:v>
                </c:pt>
                <c:pt idx="48">
                  <c:v>30</c:v>
                </c:pt>
                <c:pt idx="49">
                  <c:v>30</c:v>
                </c:pt>
                <c:pt idx="50">
                  <c:v>31</c:v>
                </c:pt>
                <c:pt idx="51">
                  <c:v>31</c:v>
                </c:pt>
                <c:pt idx="52">
                  <c:v>32</c:v>
                </c:pt>
                <c:pt idx="53">
                  <c:v>34</c:v>
                </c:pt>
                <c:pt idx="54">
                  <c:v>22</c:v>
                </c:pt>
                <c:pt idx="55">
                  <c:v>32</c:v>
                </c:pt>
                <c:pt idx="56">
                  <c:v>24</c:v>
                </c:pt>
                <c:pt idx="57">
                  <c:v>20</c:v>
                </c:pt>
                <c:pt idx="58">
                  <c:v>22</c:v>
                </c:pt>
                <c:pt idx="59">
                  <c:v>24</c:v>
                </c:pt>
                <c:pt idx="60">
                  <c:v>23</c:v>
                </c:pt>
                <c:pt idx="61">
                  <c:v>26</c:v>
                </c:pt>
                <c:pt idx="62">
                  <c:v>33</c:v>
                </c:pt>
                <c:pt idx="63">
                  <c:v>32</c:v>
                </c:pt>
                <c:pt idx="64">
                  <c:v>26</c:v>
                </c:pt>
                <c:pt idx="65">
                  <c:v>32</c:v>
                </c:pt>
                <c:pt idx="66">
                  <c:v>26</c:v>
                </c:pt>
                <c:pt idx="67">
                  <c:v>0</c:v>
                </c:pt>
                <c:pt idx="68">
                  <c:v>30</c:v>
                </c:pt>
                <c:pt idx="69">
                  <c:v>20</c:v>
                </c:pt>
                <c:pt idx="70">
                  <c:v>36</c:v>
                </c:pt>
                <c:pt idx="71">
                  <c:v>35</c:v>
                </c:pt>
                <c:pt idx="72">
                  <c:v>30</c:v>
                </c:pt>
                <c:pt idx="73">
                  <c:v>30</c:v>
                </c:pt>
              </c:numCache>
            </c:numRef>
          </c:val>
          <c:extLst>
            <c:ext xmlns:c16="http://schemas.microsoft.com/office/drawing/2014/chart" uri="{C3380CC4-5D6E-409C-BE32-E72D297353CC}">
              <c16:uniqueId val="{00000000-91C5-40DE-B8EB-3B603983B244}"/>
            </c:ext>
          </c:extLst>
        </c:ser>
        <c:dLbls>
          <c:showLegendKey val="0"/>
          <c:showVal val="0"/>
          <c:showCatName val="0"/>
          <c:showSerName val="0"/>
          <c:showPercent val="0"/>
          <c:showBubbleSize val="0"/>
        </c:dLbls>
        <c:gapWidth val="150"/>
        <c:axId val="274719304"/>
        <c:axId val="274719696"/>
      </c:barChart>
      <c:lineChart>
        <c:grouping val="standard"/>
        <c:varyColors val="0"/>
        <c:ser>
          <c:idx val="1"/>
          <c:order val="1"/>
          <c:tx>
            <c:strRef>
              <c:f>'Noise R1'!$I$10</c:f>
              <c:strCache>
                <c:ptCount val="1"/>
                <c:pt idx="0">
                  <c:v>Criteria
LAeq 15</c:v>
                </c:pt>
              </c:strCache>
            </c:strRef>
          </c:tx>
          <c:spPr>
            <a:ln>
              <a:solidFill>
                <a:schemeClr val="bg2"/>
              </a:solidFill>
            </a:ln>
          </c:spPr>
          <c:marker>
            <c:symbol val="none"/>
          </c:marker>
          <c:cat>
            <c:numRef>
              <c:f>'Noise R1'!$G$11:$G$84</c:f>
              <c:numCache>
                <c:formatCode>m/d/yyyy</c:formatCode>
                <c:ptCount val="74"/>
                <c:pt idx="0">
                  <c:v>41319</c:v>
                </c:pt>
                <c:pt idx="1">
                  <c:v>41319</c:v>
                </c:pt>
                <c:pt idx="2">
                  <c:v>41320</c:v>
                </c:pt>
                <c:pt idx="3">
                  <c:v>41320</c:v>
                </c:pt>
                <c:pt idx="4">
                  <c:v>41466</c:v>
                </c:pt>
                <c:pt idx="5">
                  <c:v>41466</c:v>
                </c:pt>
                <c:pt idx="6">
                  <c:v>41467</c:v>
                </c:pt>
                <c:pt idx="7">
                  <c:v>41467</c:v>
                </c:pt>
                <c:pt idx="8">
                  <c:v>41564</c:v>
                </c:pt>
                <c:pt idx="9">
                  <c:v>41564</c:v>
                </c:pt>
                <c:pt idx="10">
                  <c:v>41565</c:v>
                </c:pt>
                <c:pt idx="11">
                  <c:v>41565</c:v>
                </c:pt>
                <c:pt idx="12">
                  <c:v>41668</c:v>
                </c:pt>
                <c:pt idx="13">
                  <c:v>41668</c:v>
                </c:pt>
                <c:pt idx="14">
                  <c:v>41669</c:v>
                </c:pt>
                <c:pt idx="15">
                  <c:v>41669</c:v>
                </c:pt>
                <c:pt idx="16">
                  <c:v>41765</c:v>
                </c:pt>
                <c:pt idx="17">
                  <c:v>41765</c:v>
                </c:pt>
                <c:pt idx="18">
                  <c:v>41766</c:v>
                </c:pt>
                <c:pt idx="19">
                  <c:v>41766</c:v>
                </c:pt>
                <c:pt idx="20">
                  <c:v>41893</c:v>
                </c:pt>
                <c:pt idx="21">
                  <c:v>41893</c:v>
                </c:pt>
                <c:pt idx="22">
                  <c:v>41963</c:v>
                </c:pt>
                <c:pt idx="23">
                  <c:v>41963</c:v>
                </c:pt>
                <c:pt idx="24">
                  <c:v>42089</c:v>
                </c:pt>
                <c:pt idx="25">
                  <c:v>42089</c:v>
                </c:pt>
                <c:pt idx="26">
                  <c:v>42275</c:v>
                </c:pt>
                <c:pt idx="27">
                  <c:v>42275</c:v>
                </c:pt>
                <c:pt idx="28">
                  <c:v>42352</c:v>
                </c:pt>
                <c:pt idx="29">
                  <c:v>42352</c:v>
                </c:pt>
                <c:pt idx="30">
                  <c:v>42432</c:v>
                </c:pt>
                <c:pt idx="31">
                  <c:v>42432</c:v>
                </c:pt>
                <c:pt idx="32">
                  <c:v>42543</c:v>
                </c:pt>
                <c:pt idx="33">
                  <c:v>42543</c:v>
                </c:pt>
                <c:pt idx="34">
                  <c:v>42589</c:v>
                </c:pt>
                <c:pt idx="35">
                  <c:v>42589</c:v>
                </c:pt>
                <c:pt idx="36">
                  <c:v>42705</c:v>
                </c:pt>
                <c:pt idx="37">
                  <c:v>42705</c:v>
                </c:pt>
                <c:pt idx="38">
                  <c:v>42789</c:v>
                </c:pt>
                <c:pt idx="39">
                  <c:v>42789</c:v>
                </c:pt>
                <c:pt idx="40">
                  <c:v>42908</c:v>
                </c:pt>
                <c:pt idx="41">
                  <c:v>42999</c:v>
                </c:pt>
                <c:pt idx="42">
                  <c:v>43075</c:v>
                </c:pt>
                <c:pt idx="43">
                  <c:v>43075</c:v>
                </c:pt>
                <c:pt idx="44">
                  <c:v>43124</c:v>
                </c:pt>
                <c:pt idx="45">
                  <c:v>43124</c:v>
                </c:pt>
                <c:pt idx="46">
                  <c:v>43237</c:v>
                </c:pt>
                <c:pt idx="47">
                  <c:v>43237</c:v>
                </c:pt>
                <c:pt idx="48">
                  <c:v>43355</c:v>
                </c:pt>
                <c:pt idx="49">
                  <c:v>43355</c:v>
                </c:pt>
                <c:pt idx="50">
                  <c:v>43447</c:v>
                </c:pt>
                <c:pt idx="51">
                  <c:v>43447</c:v>
                </c:pt>
                <c:pt idx="52">
                  <c:v>43538</c:v>
                </c:pt>
                <c:pt idx="53">
                  <c:v>43538</c:v>
                </c:pt>
                <c:pt idx="54">
                  <c:v>43629</c:v>
                </c:pt>
                <c:pt idx="55">
                  <c:v>43629</c:v>
                </c:pt>
                <c:pt idx="56">
                  <c:v>43718</c:v>
                </c:pt>
                <c:pt idx="57">
                  <c:v>43718</c:v>
                </c:pt>
                <c:pt idx="58">
                  <c:v>43796</c:v>
                </c:pt>
                <c:pt idx="59">
                  <c:v>43796</c:v>
                </c:pt>
                <c:pt idx="60">
                  <c:v>43885</c:v>
                </c:pt>
                <c:pt idx="61">
                  <c:v>43885</c:v>
                </c:pt>
                <c:pt idx="62">
                  <c:v>43971</c:v>
                </c:pt>
                <c:pt idx="63">
                  <c:v>43971</c:v>
                </c:pt>
                <c:pt idx="64">
                  <c:v>44055</c:v>
                </c:pt>
                <c:pt idx="65">
                  <c:v>44146</c:v>
                </c:pt>
                <c:pt idx="66">
                  <c:v>44235</c:v>
                </c:pt>
                <c:pt idx="67">
                  <c:v>44331</c:v>
                </c:pt>
                <c:pt idx="68">
                  <c:v>44407</c:v>
                </c:pt>
                <c:pt idx="69">
                  <c:v>44511</c:v>
                </c:pt>
                <c:pt idx="70">
                  <c:v>44601</c:v>
                </c:pt>
                <c:pt idx="71">
                  <c:v>44714</c:v>
                </c:pt>
                <c:pt idx="72">
                  <c:v>44783</c:v>
                </c:pt>
                <c:pt idx="73">
                  <c:v>44875</c:v>
                </c:pt>
              </c:numCache>
            </c:numRef>
          </c:cat>
          <c:val>
            <c:numRef>
              <c:f>'Noise R1'!$I$11:$I$84</c:f>
              <c:numCache>
                <c:formatCode>0</c:formatCode>
                <c:ptCount val="74"/>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pt idx="15">
                  <c:v>40</c:v>
                </c:pt>
                <c:pt idx="16">
                  <c:v>40</c:v>
                </c:pt>
                <c:pt idx="17">
                  <c:v>40</c:v>
                </c:pt>
                <c:pt idx="18">
                  <c:v>40</c:v>
                </c:pt>
                <c:pt idx="19">
                  <c:v>40</c:v>
                </c:pt>
                <c:pt idx="20">
                  <c:v>40</c:v>
                </c:pt>
                <c:pt idx="21">
                  <c:v>40</c:v>
                </c:pt>
                <c:pt idx="22">
                  <c:v>40</c:v>
                </c:pt>
                <c:pt idx="23">
                  <c:v>40</c:v>
                </c:pt>
                <c:pt idx="24">
                  <c:v>40</c:v>
                </c:pt>
                <c:pt idx="25">
                  <c:v>40</c:v>
                </c:pt>
                <c:pt idx="26">
                  <c:v>40</c:v>
                </c:pt>
                <c:pt idx="27">
                  <c:v>40</c:v>
                </c:pt>
                <c:pt idx="28">
                  <c:v>40</c:v>
                </c:pt>
                <c:pt idx="29">
                  <c:v>40</c:v>
                </c:pt>
                <c:pt idx="30">
                  <c:v>40</c:v>
                </c:pt>
                <c:pt idx="31">
                  <c:v>40</c:v>
                </c:pt>
                <c:pt idx="32">
                  <c:v>40</c:v>
                </c:pt>
                <c:pt idx="33">
                  <c:v>40</c:v>
                </c:pt>
                <c:pt idx="34">
                  <c:v>40</c:v>
                </c:pt>
                <c:pt idx="35">
                  <c:v>40</c:v>
                </c:pt>
                <c:pt idx="36">
                  <c:v>40</c:v>
                </c:pt>
                <c:pt idx="37">
                  <c:v>40</c:v>
                </c:pt>
                <c:pt idx="38">
                  <c:v>40</c:v>
                </c:pt>
                <c:pt idx="39">
                  <c:v>40</c:v>
                </c:pt>
                <c:pt idx="40">
                  <c:v>40</c:v>
                </c:pt>
                <c:pt idx="41">
                  <c:v>40</c:v>
                </c:pt>
                <c:pt idx="42">
                  <c:v>40</c:v>
                </c:pt>
                <c:pt idx="43">
                  <c:v>40</c:v>
                </c:pt>
                <c:pt idx="44">
                  <c:v>40</c:v>
                </c:pt>
                <c:pt idx="45">
                  <c:v>40</c:v>
                </c:pt>
                <c:pt idx="46">
                  <c:v>40</c:v>
                </c:pt>
                <c:pt idx="47">
                  <c:v>40</c:v>
                </c:pt>
                <c:pt idx="48">
                  <c:v>40</c:v>
                </c:pt>
                <c:pt idx="49">
                  <c:v>40</c:v>
                </c:pt>
                <c:pt idx="50">
                  <c:v>40</c:v>
                </c:pt>
                <c:pt idx="51">
                  <c:v>40</c:v>
                </c:pt>
                <c:pt idx="52">
                  <c:v>40</c:v>
                </c:pt>
                <c:pt idx="53">
                  <c:v>40</c:v>
                </c:pt>
                <c:pt idx="54">
                  <c:v>40</c:v>
                </c:pt>
                <c:pt idx="55">
                  <c:v>40</c:v>
                </c:pt>
                <c:pt idx="56">
                  <c:v>40</c:v>
                </c:pt>
                <c:pt idx="57">
                  <c:v>40</c:v>
                </c:pt>
                <c:pt idx="58">
                  <c:v>40</c:v>
                </c:pt>
                <c:pt idx="59">
                  <c:v>40</c:v>
                </c:pt>
                <c:pt idx="60">
                  <c:v>40</c:v>
                </c:pt>
                <c:pt idx="61">
                  <c:v>40</c:v>
                </c:pt>
                <c:pt idx="62">
                  <c:v>40</c:v>
                </c:pt>
                <c:pt idx="63">
                  <c:v>40</c:v>
                </c:pt>
                <c:pt idx="64">
                  <c:v>40</c:v>
                </c:pt>
                <c:pt idx="65">
                  <c:v>40</c:v>
                </c:pt>
                <c:pt idx="66">
                  <c:v>40</c:v>
                </c:pt>
                <c:pt idx="67">
                  <c:v>40</c:v>
                </c:pt>
                <c:pt idx="68">
                  <c:v>40</c:v>
                </c:pt>
                <c:pt idx="69">
                  <c:v>40</c:v>
                </c:pt>
                <c:pt idx="70">
                  <c:v>40</c:v>
                </c:pt>
                <c:pt idx="71">
                  <c:v>40</c:v>
                </c:pt>
                <c:pt idx="72">
                  <c:v>40</c:v>
                </c:pt>
                <c:pt idx="73">
                  <c:v>40</c:v>
                </c:pt>
              </c:numCache>
            </c:numRef>
          </c:val>
          <c:smooth val="0"/>
          <c:extLst>
            <c:ext xmlns:c16="http://schemas.microsoft.com/office/drawing/2014/chart" uri="{C3380CC4-5D6E-409C-BE32-E72D297353CC}">
              <c16:uniqueId val="{00000001-91C5-40DE-B8EB-3B603983B244}"/>
            </c:ext>
          </c:extLst>
        </c:ser>
        <c:dLbls>
          <c:showLegendKey val="0"/>
          <c:showVal val="0"/>
          <c:showCatName val="0"/>
          <c:showSerName val="0"/>
          <c:showPercent val="0"/>
          <c:showBubbleSize val="0"/>
        </c:dLbls>
        <c:marker val="1"/>
        <c:smooth val="0"/>
        <c:axId val="274719304"/>
        <c:axId val="274719696"/>
      </c:lineChart>
      <c:catAx>
        <c:axId val="27471930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4719696"/>
        <c:crosses val="autoZero"/>
        <c:auto val="0"/>
        <c:lblAlgn val="ctr"/>
        <c:lblOffset val="100"/>
        <c:noMultiLvlLbl val="0"/>
      </c:catAx>
      <c:valAx>
        <c:axId val="274719696"/>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4719304"/>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 LAeq</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R1'!$P$10</c:f>
              <c:strCache>
                <c:ptCount val="1"/>
                <c:pt idx="0">
                  <c:v>Estimated Mine Noise
LAeq 15</c:v>
                </c:pt>
              </c:strCache>
            </c:strRef>
          </c:tx>
          <c:spPr>
            <a:solidFill>
              <a:schemeClr val="tx1"/>
            </a:solidFill>
          </c:spPr>
          <c:invertIfNegative val="0"/>
          <c:cat>
            <c:numRef>
              <c:f>'Noise R1'!$M$11:$M$95</c:f>
              <c:numCache>
                <c:formatCode>m/d/yyyy</c:formatCode>
                <c:ptCount val="85"/>
                <c:pt idx="0">
                  <c:v>41319</c:v>
                </c:pt>
                <c:pt idx="1">
                  <c:v>41320</c:v>
                </c:pt>
                <c:pt idx="2">
                  <c:v>41320</c:v>
                </c:pt>
                <c:pt idx="3">
                  <c:v>41320</c:v>
                </c:pt>
                <c:pt idx="4">
                  <c:v>41320</c:v>
                </c:pt>
                <c:pt idx="5">
                  <c:v>41409</c:v>
                </c:pt>
                <c:pt idx="6">
                  <c:v>41409</c:v>
                </c:pt>
                <c:pt idx="7">
                  <c:v>41411</c:v>
                </c:pt>
                <c:pt idx="8">
                  <c:v>41411</c:v>
                </c:pt>
                <c:pt idx="9">
                  <c:v>41466</c:v>
                </c:pt>
                <c:pt idx="10">
                  <c:v>41466</c:v>
                </c:pt>
                <c:pt idx="11">
                  <c:v>41468</c:v>
                </c:pt>
                <c:pt idx="12">
                  <c:v>41468</c:v>
                </c:pt>
                <c:pt idx="13">
                  <c:v>41564</c:v>
                </c:pt>
                <c:pt idx="14">
                  <c:v>41564</c:v>
                </c:pt>
                <c:pt idx="15">
                  <c:v>41565</c:v>
                </c:pt>
                <c:pt idx="16">
                  <c:v>41565</c:v>
                </c:pt>
                <c:pt idx="17">
                  <c:v>41669</c:v>
                </c:pt>
                <c:pt idx="18">
                  <c:v>41669</c:v>
                </c:pt>
                <c:pt idx="19">
                  <c:v>41669</c:v>
                </c:pt>
                <c:pt idx="20">
                  <c:v>41669</c:v>
                </c:pt>
                <c:pt idx="21">
                  <c:v>41765</c:v>
                </c:pt>
                <c:pt idx="22">
                  <c:v>41765</c:v>
                </c:pt>
                <c:pt idx="23">
                  <c:v>41765</c:v>
                </c:pt>
                <c:pt idx="24">
                  <c:v>41766</c:v>
                </c:pt>
                <c:pt idx="25">
                  <c:v>41766</c:v>
                </c:pt>
                <c:pt idx="26">
                  <c:v>41785</c:v>
                </c:pt>
                <c:pt idx="27">
                  <c:v>41893</c:v>
                </c:pt>
                <c:pt idx="28">
                  <c:v>41893</c:v>
                </c:pt>
                <c:pt idx="29">
                  <c:v>41893</c:v>
                </c:pt>
                <c:pt idx="30">
                  <c:v>41963</c:v>
                </c:pt>
                <c:pt idx="31">
                  <c:v>41963</c:v>
                </c:pt>
                <c:pt idx="32">
                  <c:v>42089</c:v>
                </c:pt>
                <c:pt idx="33">
                  <c:v>42089</c:v>
                </c:pt>
                <c:pt idx="34">
                  <c:v>42089</c:v>
                </c:pt>
                <c:pt idx="35">
                  <c:v>42268</c:v>
                </c:pt>
                <c:pt idx="36">
                  <c:v>42268</c:v>
                </c:pt>
                <c:pt idx="37">
                  <c:v>42352</c:v>
                </c:pt>
                <c:pt idx="38">
                  <c:v>42352</c:v>
                </c:pt>
                <c:pt idx="39">
                  <c:v>42432</c:v>
                </c:pt>
                <c:pt idx="40">
                  <c:v>42432</c:v>
                </c:pt>
                <c:pt idx="41">
                  <c:v>42549</c:v>
                </c:pt>
                <c:pt idx="42">
                  <c:v>42549</c:v>
                </c:pt>
                <c:pt idx="43">
                  <c:v>42589</c:v>
                </c:pt>
                <c:pt idx="44">
                  <c:v>42589</c:v>
                </c:pt>
                <c:pt idx="45">
                  <c:v>42705</c:v>
                </c:pt>
                <c:pt idx="46">
                  <c:v>42705</c:v>
                </c:pt>
                <c:pt idx="47">
                  <c:v>42789</c:v>
                </c:pt>
                <c:pt idx="48">
                  <c:v>42789</c:v>
                </c:pt>
                <c:pt idx="49">
                  <c:v>42908</c:v>
                </c:pt>
                <c:pt idx="50">
                  <c:v>42908</c:v>
                </c:pt>
                <c:pt idx="51">
                  <c:v>42998</c:v>
                </c:pt>
                <c:pt idx="52">
                  <c:v>42998</c:v>
                </c:pt>
                <c:pt idx="53">
                  <c:v>43075</c:v>
                </c:pt>
                <c:pt idx="54">
                  <c:v>43075</c:v>
                </c:pt>
                <c:pt idx="55">
                  <c:v>43124</c:v>
                </c:pt>
                <c:pt idx="56">
                  <c:v>43125</c:v>
                </c:pt>
                <c:pt idx="57">
                  <c:v>43237</c:v>
                </c:pt>
                <c:pt idx="58">
                  <c:v>43237</c:v>
                </c:pt>
                <c:pt idx="59">
                  <c:v>43355</c:v>
                </c:pt>
                <c:pt idx="60">
                  <c:v>43355</c:v>
                </c:pt>
                <c:pt idx="61">
                  <c:v>43447</c:v>
                </c:pt>
                <c:pt idx="62">
                  <c:v>43447</c:v>
                </c:pt>
                <c:pt idx="63">
                  <c:v>43538</c:v>
                </c:pt>
                <c:pt idx="64">
                  <c:v>43538</c:v>
                </c:pt>
                <c:pt idx="65">
                  <c:v>43629</c:v>
                </c:pt>
                <c:pt idx="66">
                  <c:v>43629</c:v>
                </c:pt>
                <c:pt idx="67">
                  <c:v>43718</c:v>
                </c:pt>
                <c:pt idx="68">
                  <c:v>43718</c:v>
                </c:pt>
                <c:pt idx="69">
                  <c:v>43796</c:v>
                </c:pt>
                <c:pt idx="70">
                  <c:v>43796</c:v>
                </c:pt>
                <c:pt idx="71">
                  <c:v>43885</c:v>
                </c:pt>
                <c:pt idx="72">
                  <c:v>43886</c:v>
                </c:pt>
                <c:pt idx="73">
                  <c:v>43971</c:v>
                </c:pt>
                <c:pt idx="74">
                  <c:v>43971</c:v>
                </c:pt>
                <c:pt idx="75">
                  <c:v>44055</c:v>
                </c:pt>
                <c:pt idx="76">
                  <c:v>44146</c:v>
                </c:pt>
                <c:pt idx="77">
                  <c:v>44235</c:v>
                </c:pt>
                <c:pt idx="78">
                  <c:v>44331</c:v>
                </c:pt>
                <c:pt idx="79">
                  <c:v>44407</c:v>
                </c:pt>
                <c:pt idx="80">
                  <c:v>44512</c:v>
                </c:pt>
                <c:pt idx="81">
                  <c:v>44601</c:v>
                </c:pt>
                <c:pt idx="82">
                  <c:v>44714</c:v>
                </c:pt>
                <c:pt idx="83">
                  <c:v>44784</c:v>
                </c:pt>
                <c:pt idx="84">
                  <c:v>44875</c:v>
                </c:pt>
              </c:numCache>
            </c:numRef>
          </c:cat>
          <c:val>
            <c:numRef>
              <c:f>'Noise R1'!$P$11:$P$95</c:f>
              <c:numCache>
                <c:formatCode>General</c:formatCode>
                <c:ptCount val="85"/>
                <c:pt idx="0">
                  <c:v>35</c:v>
                </c:pt>
                <c:pt idx="1">
                  <c:v>34</c:v>
                </c:pt>
                <c:pt idx="2">
                  <c:v>0</c:v>
                </c:pt>
                <c:pt idx="3">
                  <c:v>32</c:v>
                </c:pt>
                <c:pt idx="4">
                  <c:v>32</c:v>
                </c:pt>
                <c:pt idx="5">
                  <c:v>35</c:v>
                </c:pt>
                <c:pt idx="6">
                  <c:v>34</c:v>
                </c:pt>
                <c:pt idx="7">
                  <c:v>34</c:v>
                </c:pt>
                <c:pt idx="8">
                  <c:v>0</c:v>
                </c:pt>
                <c:pt idx="9">
                  <c:v>37</c:v>
                </c:pt>
                <c:pt idx="10">
                  <c:v>35</c:v>
                </c:pt>
                <c:pt idx="11">
                  <c:v>34</c:v>
                </c:pt>
                <c:pt idx="12">
                  <c:v>34</c:v>
                </c:pt>
                <c:pt idx="13">
                  <c:v>0</c:v>
                </c:pt>
                <c:pt idx="14">
                  <c:v>0</c:v>
                </c:pt>
                <c:pt idx="15">
                  <c:v>0</c:v>
                </c:pt>
                <c:pt idx="16">
                  <c:v>33</c:v>
                </c:pt>
                <c:pt idx="17">
                  <c:v>0</c:v>
                </c:pt>
                <c:pt idx="18">
                  <c:v>32</c:v>
                </c:pt>
                <c:pt idx="19">
                  <c:v>28</c:v>
                </c:pt>
                <c:pt idx="20">
                  <c:v>26</c:v>
                </c:pt>
                <c:pt idx="21">
                  <c:v>0</c:v>
                </c:pt>
                <c:pt idx="22">
                  <c:v>0</c:v>
                </c:pt>
                <c:pt idx="23">
                  <c:v>25</c:v>
                </c:pt>
                <c:pt idx="24">
                  <c:v>0</c:v>
                </c:pt>
                <c:pt idx="25">
                  <c:v>24</c:v>
                </c:pt>
                <c:pt idx="26">
                  <c:v>33</c:v>
                </c:pt>
                <c:pt idx="27">
                  <c:v>34</c:v>
                </c:pt>
                <c:pt idx="28">
                  <c:v>35</c:v>
                </c:pt>
                <c:pt idx="29">
                  <c:v>39</c:v>
                </c:pt>
                <c:pt idx="30">
                  <c:v>35</c:v>
                </c:pt>
                <c:pt idx="31">
                  <c:v>35</c:v>
                </c:pt>
                <c:pt idx="32">
                  <c:v>33</c:v>
                </c:pt>
                <c:pt idx="33">
                  <c:v>35</c:v>
                </c:pt>
                <c:pt idx="34">
                  <c:v>35</c:v>
                </c:pt>
                <c:pt idx="35">
                  <c:v>30</c:v>
                </c:pt>
                <c:pt idx="36">
                  <c:v>30</c:v>
                </c:pt>
                <c:pt idx="37">
                  <c:v>30</c:v>
                </c:pt>
                <c:pt idx="38">
                  <c:v>30</c:v>
                </c:pt>
                <c:pt idx="39">
                  <c:v>38</c:v>
                </c:pt>
                <c:pt idx="40">
                  <c:v>37</c:v>
                </c:pt>
                <c:pt idx="41">
                  <c:v>37</c:v>
                </c:pt>
                <c:pt idx="42">
                  <c:v>37</c:v>
                </c:pt>
                <c:pt idx="43">
                  <c:v>32</c:v>
                </c:pt>
                <c:pt idx="44">
                  <c:v>32</c:v>
                </c:pt>
                <c:pt idx="45">
                  <c:v>30</c:v>
                </c:pt>
                <c:pt idx="46">
                  <c:v>37</c:v>
                </c:pt>
                <c:pt idx="47">
                  <c:v>35</c:v>
                </c:pt>
                <c:pt idx="48">
                  <c:v>35</c:v>
                </c:pt>
                <c:pt idx="49">
                  <c:v>35</c:v>
                </c:pt>
                <c:pt idx="50">
                  <c:v>30</c:v>
                </c:pt>
                <c:pt idx="51">
                  <c:v>30</c:v>
                </c:pt>
                <c:pt idx="52">
                  <c:v>30</c:v>
                </c:pt>
                <c:pt idx="53">
                  <c:v>37</c:v>
                </c:pt>
                <c:pt idx="54">
                  <c:v>37</c:v>
                </c:pt>
                <c:pt idx="55">
                  <c:v>30</c:v>
                </c:pt>
                <c:pt idx="56">
                  <c:v>30</c:v>
                </c:pt>
                <c:pt idx="57">
                  <c:v>28</c:v>
                </c:pt>
                <c:pt idx="58">
                  <c:v>28</c:v>
                </c:pt>
                <c:pt idx="59">
                  <c:v>30</c:v>
                </c:pt>
                <c:pt idx="60">
                  <c:v>30</c:v>
                </c:pt>
                <c:pt idx="61">
                  <c:v>31</c:v>
                </c:pt>
                <c:pt idx="62">
                  <c:v>30</c:v>
                </c:pt>
                <c:pt idx="63">
                  <c:v>35</c:v>
                </c:pt>
                <c:pt idx="64">
                  <c:v>32</c:v>
                </c:pt>
                <c:pt idx="65">
                  <c:v>28</c:v>
                </c:pt>
                <c:pt idx="66">
                  <c:v>30</c:v>
                </c:pt>
                <c:pt idx="67">
                  <c:v>30</c:v>
                </c:pt>
                <c:pt idx="68">
                  <c:v>29</c:v>
                </c:pt>
                <c:pt idx="69">
                  <c:v>21</c:v>
                </c:pt>
                <c:pt idx="70">
                  <c:v>21</c:v>
                </c:pt>
                <c:pt idx="71">
                  <c:v>24</c:v>
                </c:pt>
                <c:pt idx="72">
                  <c:v>24</c:v>
                </c:pt>
                <c:pt idx="73">
                  <c:v>33</c:v>
                </c:pt>
                <c:pt idx="74">
                  <c:v>28</c:v>
                </c:pt>
                <c:pt idx="75">
                  <c:v>38</c:v>
                </c:pt>
                <c:pt idx="76">
                  <c:v>29</c:v>
                </c:pt>
                <c:pt idx="77">
                  <c:v>30</c:v>
                </c:pt>
                <c:pt idx="78">
                  <c:v>21</c:v>
                </c:pt>
                <c:pt idx="79">
                  <c:v>30</c:v>
                </c:pt>
                <c:pt idx="80">
                  <c:v>24</c:v>
                </c:pt>
                <c:pt idx="81">
                  <c:v>30</c:v>
                </c:pt>
                <c:pt idx="82">
                  <c:v>33</c:v>
                </c:pt>
                <c:pt idx="83">
                  <c:v>31</c:v>
                </c:pt>
                <c:pt idx="84">
                  <c:v>30</c:v>
                </c:pt>
              </c:numCache>
            </c:numRef>
          </c:val>
          <c:extLst>
            <c:ext xmlns:c16="http://schemas.microsoft.com/office/drawing/2014/chart" uri="{C3380CC4-5D6E-409C-BE32-E72D297353CC}">
              <c16:uniqueId val="{00000000-A9D4-4831-ABBA-A45E892492C4}"/>
            </c:ext>
          </c:extLst>
        </c:ser>
        <c:dLbls>
          <c:showLegendKey val="0"/>
          <c:showVal val="0"/>
          <c:showCatName val="0"/>
          <c:showSerName val="0"/>
          <c:showPercent val="0"/>
          <c:showBubbleSize val="0"/>
        </c:dLbls>
        <c:gapWidth val="150"/>
        <c:axId val="274720480"/>
        <c:axId val="274720872"/>
      </c:barChart>
      <c:lineChart>
        <c:grouping val="standard"/>
        <c:varyColors val="0"/>
        <c:ser>
          <c:idx val="1"/>
          <c:order val="1"/>
          <c:tx>
            <c:strRef>
              <c:f>'Noise R1'!$O$10</c:f>
              <c:strCache>
                <c:ptCount val="1"/>
                <c:pt idx="0">
                  <c:v>Criteria
LAeq 15</c:v>
                </c:pt>
              </c:strCache>
            </c:strRef>
          </c:tx>
          <c:spPr>
            <a:ln>
              <a:solidFill>
                <a:schemeClr val="bg2"/>
              </a:solidFill>
            </a:ln>
          </c:spPr>
          <c:marker>
            <c:symbol val="none"/>
          </c:marker>
          <c:cat>
            <c:numRef>
              <c:f>'Noise R1'!$M$11:$M$95</c:f>
              <c:numCache>
                <c:formatCode>m/d/yyyy</c:formatCode>
                <c:ptCount val="85"/>
                <c:pt idx="0">
                  <c:v>41319</c:v>
                </c:pt>
                <c:pt idx="1">
                  <c:v>41320</c:v>
                </c:pt>
                <c:pt idx="2">
                  <c:v>41320</c:v>
                </c:pt>
                <c:pt idx="3">
                  <c:v>41320</c:v>
                </c:pt>
                <c:pt idx="4">
                  <c:v>41320</c:v>
                </c:pt>
                <c:pt idx="5">
                  <c:v>41409</c:v>
                </c:pt>
                <c:pt idx="6">
                  <c:v>41409</c:v>
                </c:pt>
                <c:pt idx="7">
                  <c:v>41411</c:v>
                </c:pt>
                <c:pt idx="8">
                  <c:v>41411</c:v>
                </c:pt>
                <c:pt idx="9">
                  <c:v>41466</c:v>
                </c:pt>
                <c:pt idx="10">
                  <c:v>41466</c:v>
                </c:pt>
                <c:pt idx="11">
                  <c:v>41468</c:v>
                </c:pt>
                <c:pt idx="12">
                  <c:v>41468</c:v>
                </c:pt>
                <c:pt idx="13">
                  <c:v>41564</c:v>
                </c:pt>
                <c:pt idx="14">
                  <c:v>41564</c:v>
                </c:pt>
                <c:pt idx="15">
                  <c:v>41565</c:v>
                </c:pt>
                <c:pt idx="16">
                  <c:v>41565</c:v>
                </c:pt>
                <c:pt idx="17">
                  <c:v>41669</c:v>
                </c:pt>
                <c:pt idx="18">
                  <c:v>41669</c:v>
                </c:pt>
                <c:pt idx="19">
                  <c:v>41669</c:v>
                </c:pt>
                <c:pt idx="20">
                  <c:v>41669</c:v>
                </c:pt>
                <c:pt idx="21">
                  <c:v>41765</c:v>
                </c:pt>
                <c:pt idx="22">
                  <c:v>41765</c:v>
                </c:pt>
                <c:pt idx="23">
                  <c:v>41765</c:v>
                </c:pt>
                <c:pt idx="24">
                  <c:v>41766</c:v>
                </c:pt>
                <c:pt idx="25">
                  <c:v>41766</c:v>
                </c:pt>
                <c:pt idx="26">
                  <c:v>41785</c:v>
                </c:pt>
                <c:pt idx="27">
                  <c:v>41893</c:v>
                </c:pt>
                <c:pt idx="28">
                  <c:v>41893</c:v>
                </c:pt>
                <c:pt idx="29">
                  <c:v>41893</c:v>
                </c:pt>
                <c:pt idx="30">
                  <c:v>41963</c:v>
                </c:pt>
                <c:pt idx="31">
                  <c:v>41963</c:v>
                </c:pt>
                <c:pt idx="32">
                  <c:v>42089</c:v>
                </c:pt>
                <c:pt idx="33">
                  <c:v>42089</c:v>
                </c:pt>
                <c:pt idx="34">
                  <c:v>42089</c:v>
                </c:pt>
                <c:pt idx="35">
                  <c:v>42268</c:v>
                </c:pt>
                <c:pt idx="36">
                  <c:v>42268</c:v>
                </c:pt>
                <c:pt idx="37">
                  <c:v>42352</c:v>
                </c:pt>
                <c:pt idx="38">
                  <c:v>42352</c:v>
                </c:pt>
                <c:pt idx="39">
                  <c:v>42432</c:v>
                </c:pt>
                <c:pt idx="40">
                  <c:v>42432</c:v>
                </c:pt>
                <c:pt idx="41">
                  <c:v>42549</c:v>
                </c:pt>
                <c:pt idx="42">
                  <c:v>42549</c:v>
                </c:pt>
                <c:pt idx="43">
                  <c:v>42589</c:v>
                </c:pt>
                <c:pt idx="44">
                  <c:v>42589</c:v>
                </c:pt>
                <c:pt idx="45">
                  <c:v>42705</c:v>
                </c:pt>
                <c:pt idx="46">
                  <c:v>42705</c:v>
                </c:pt>
                <c:pt idx="47">
                  <c:v>42789</c:v>
                </c:pt>
                <c:pt idx="48">
                  <c:v>42789</c:v>
                </c:pt>
                <c:pt idx="49">
                  <c:v>42908</c:v>
                </c:pt>
                <c:pt idx="50">
                  <c:v>42908</c:v>
                </c:pt>
                <c:pt idx="51">
                  <c:v>42998</c:v>
                </c:pt>
                <c:pt idx="52">
                  <c:v>42998</c:v>
                </c:pt>
                <c:pt idx="53">
                  <c:v>43075</c:v>
                </c:pt>
                <c:pt idx="54">
                  <c:v>43075</c:v>
                </c:pt>
                <c:pt idx="55">
                  <c:v>43124</c:v>
                </c:pt>
                <c:pt idx="56">
                  <c:v>43125</c:v>
                </c:pt>
                <c:pt idx="57">
                  <c:v>43237</c:v>
                </c:pt>
                <c:pt idx="58">
                  <c:v>43237</c:v>
                </c:pt>
                <c:pt idx="59">
                  <c:v>43355</c:v>
                </c:pt>
                <c:pt idx="60">
                  <c:v>43355</c:v>
                </c:pt>
                <c:pt idx="61">
                  <c:v>43447</c:v>
                </c:pt>
                <c:pt idx="62">
                  <c:v>43447</c:v>
                </c:pt>
                <c:pt idx="63">
                  <c:v>43538</c:v>
                </c:pt>
                <c:pt idx="64">
                  <c:v>43538</c:v>
                </c:pt>
                <c:pt idx="65">
                  <c:v>43629</c:v>
                </c:pt>
                <c:pt idx="66">
                  <c:v>43629</c:v>
                </c:pt>
                <c:pt idx="67">
                  <c:v>43718</c:v>
                </c:pt>
                <c:pt idx="68">
                  <c:v>43718</c:v>
                </c:pt>
                <c:pt idx="69">
                  <c:v>43796</c:v>
                </c:pt>
                <c:pt idx="70">
                  <c:v>43796</c:v>
                </c:pt>
                <c:pt idx="71">
                  <c:v>43885</c:v>
                </c:pt>
                <c:pt idx="72">
                  <c:v>43886</c:v>
                </c:pt>
                <c:pt idx="73">
                  <c:v>43971</c:v>
                </c:pt>
                <c:pt idx="74">
                  <c:v>43971</c:v>
                </c:pt>
                <c:pt idx="75">
                  <c:v>44055</c:v>
                </c:pt>
                <c:pt idx="76">
                  <c:v>44146</c:v>
                </c:pt>
                <c:pt idx="77">
                  <c:v>44235</c:v>
                </c:pt>
                <c:pt idx="78">
                  <c:v>44331</c:v>
                </c:pt>
                <c:pt idx="79">
                  <c:v>44407</c:v>
                </c:pt>
                <c:pt idx="80">
                  <c:v>44512</c:v>
                </c:pt>
                <c:pt idx="81">
                  <c:v>44601</c:v>
                </c:pt>
                <c:pt idx="82">
                  <c:v>44714</c:v>
                </c:pt>
                <c:pt idx="83">
                  <c:v>44784</c:v>
                </c:pt>
                <c:pt idx="84">
                  <c:v>44875</c:v>
                </c:pt>
              </c:numCache>
            </c:numRef>
          </c:cat>
          <c:val>
            <c:numRef>
              <c:f>'Noise R1'!$O$11:$O$95</c:f>
              <c:numCache>
                <c:formatCode>0</c:formatCode>
                <c:ptCount val="85"/>
                <c:pt idx="0">
                  <c:v>39</c:v>
                </c:pt>
                <c:pt idx="1">
                  <c:v>39</c:v>
                </c:pt>
                <c:pt idx="2">
                  <c:v>39</c:v>
                </c:pt>
                <c:pt idx="3">
                  <c:v>39</c:v>
                </c:pt>
                <c:pt idx="4">
                  <c:v>39</c:v>
                </c:pt>
                <c:pt idx="5">
                  <c:v>39</c:v>
                </c:pt>
                <c:pt idx="6">
                  <c:v>39</c:v>
                </c:pt>
                <c:pt idx="7">
                  <c:v>39</c:v>
                </c:pt>
                <c:pt idx="8">
                  <c:v>39</c:v>
                </c:pt>
                <c:pt idx="9">
                  <c:v>39</c:v>
                </c:pt>
                <c:pt idx="10">
                  <c:v>39</c:v>
                </c:pt>
                <c:pt idx="11">
                  <c:v>39</c:v>
                </c:pt>
                <c:pt idx="12">
                  <c:v>39</c:v>
                </c:pt>
                <c:pt idx="13">
                  <c:v>39</c:v>
                </c:pt>
                <c:pt idx="14">
                  <c:v>39</c:v>
                </c:pt>
                <c:pt idx="15">
                  <c:v>39</c:v>
                </c:pt>
                <c:pt idx="16">
                  <c:v>39</c:v>
                </c:pt>
                <c:pt idx="17">
                  <c:v>39</c:v>
                </c:pt>
                <c:pt idx="18">
                  <c:v>39</c:v>
                </c:pt>
                <c:pt idx="19">
                  <c:v>39</c:v>
                </c:pt>
                <c:pt idx="20">
                  <c:v>39</c:v>
                </c:pt>
                <c:pt idx="21">
                  <c:v>39</c:v>
                </c:pt>
                <c:pt idx="22">
                  <c:v>39</c:v>
                </c:pt>
                <c:pt idx="23">
                  <c:v>39</c:v>
                </c:pt>
                <c:pt idx="24">
                  <c:v>39</c:v>
                </c:pt>
                <c:pt idx="25">
                  <c:v>39</c:v>
                </c:pt>
                <c:pt idx="26">
                  <c:v>39</c:v>
                </c:pt>
                <c:pt idx="27">
                  <c:v>39</c:v>
                </c:pt>
                <c:pt idx="28">
                  <c:v>39</c:v>
                </c:pt>
                <c:pt idx="29">
                  <c:v>39</c:v>
                </c:pt>
                <c:pt idx="30">
                  <c:v>39</c:v>
                </c:pt>
                <c:pt idx="31">
                  <c:v>39</c:v>
                </c:pt>
                <c:pt idx="32">
                  <c:v>39</c:v>
                </c:pt>
                <c:pt idx="33">
                  <c:v>39</c:v>
                </c:pt>
                <c:pt idx="34">
                  <c:v>39</c:v>
                </c:pt>
                <c:pt idx="35">
                  <c:v>39</c:v>
                </c:pt>
                <c:pt idx="36">
                  <c:v>39</c:v>
                </c:pt>
                <c:pt idx="37">
                  <c:v>39</c:v>
                </c:pt>
                <c:pt idx="38">
                  <c:v>39</c:v>
                </c:pt>
                <c:pt idx="39">
                  <c:v>39</c:v>
                </c:pt>
                <c:pt idx="40">
                  <c:v>39</c:v>
                </c:pt>
                <c:pt idx="41">
                  <c:v>39</c:v>
                </c:pt>
                <c:pt idx="42">
                  <c:v>39</c:v>
                </c:pt>
                <c:pt idx="43">
                  <c:v>39</c:v>
                </c:pt>
                <c:pt idx="44">
                  <c:v>39</c:v>
                </c:pt>
                <c:pt idx="45">
                  <c:v>39</c:v>
                </c:pt>
                <c:pt idx="46">
                  <c:v>39</c:v>
                </c:pt>
                <c:pt idx="47">
                  <c:v>39</c:v>
                </c:pt>
                <c:pt idx="48">
                  <c:v>39</c:v>
                </c:pt>
                <c:pt idx="49">
                  <c:v>39</c:v>
                </c:pt>
                <c:pt idx="50">
                  <c:v>39</c:v>
                </c:pt>
                <c:pt idx="51">
                  <c:v>39</c:v>
                </c:pt>
                <c:pt idx="52">
                  <c:v>39</c:v>
                </c:pt>
                <c:pt idx="53">
                  <c:v>39</c:v>
                </c:pt>
                <c:pt idx="54">
                  <c:v>39</c:v>
                </c:pt>
                <c:pt idx="55">
                  <c:v>39</c:v>
                </c:pt>
                <c:pt idx="56">
                  <c:v>39</c:v>
                </c:pt>
                <c:pt idx="57">
                  <c:v>39</c:v>
                </c:pt>
                <c:pt idx="58">
                  <c:v>39</c:v>
                </c:pt>
                <c:pt idx="59">
                  <c:v>39</c:v>
                </c:pt>
                <c:pt idx="60">
                  <c:v>39</c:v>
                </c:pt>
                <c:pt idx="61">
                  <c:v>39</c:v>
                </c:pt>
                <c:pt idx="62">
                  <c:v>39</c:v>
                </c:pt>
                <c:pt idx="63">
                  <c:v>39</c:v>
                </c:pt>
                <c:pt idx="64">
                  <c:v>39</c:v>
                </c:pt>
                <c:pt idx="65">
                  <c:v>39</c:v>
                </c:pt>
                <c:pt idx="66">
                  <c:v>39</c:v>
                </c:pt>
                <c:pt idx="67">
                  <c:v>39</c:v>
                </c:pt>
                <c:pt idx="68">
                  <c:v>39</c:v>
                </c:pt>
                <c:pt idx="69">
                  <c:v>39</c:v>
                </c:pt>
                <c:pt idx="70">
                  <c:v>39</c:v>
                </c:pt>
                <c:pt idx="71">
                  <c:v>39</c:v>
                </c:pt>
                <c:pt idx="72">
                  <c:v>39</c:v>
                </c:pt>
                <c:pt idx="73">
                  <c:v>39</c:v>
                </c:pt>
                <c:pt idx="74">
                  <c:v>39</c:v>
                </c:pt>
                <c:pt idx="75">
                  <c:v>39</c:v>
                </c:pt>
                <c:pt idx="76">
                  <c:v>39</c:v>
                </c:pt>
                <c:pt idx="77">
                  <c:v>39</c:v>
                </c:pt>
                <c:pt idx="78">
                  <c:v>39</c:v>
                </c:pt>
                <c:pt idx="79">
                  <c:v>39</c:v>
                </c:pt>
                <c:pt idx="80">
                  <c:v>39</c:v>
                </c:pt>
                <c:pt idx="81">
                  <c:v>39</c:v>
                </c:pt>
                <c:pt idx="82">
                  <c:v>39</c:v>
                </c:pt>
                <c:pt idx="83">
                  <c:v>39</c:v>
                </c:pt>
                <c:pt idx="84">
                  <c:v>39</c:v>
                </c:pt>
              </c:numCache>
            </c:numRef>
          </c:val>
          <c:smooth val="0"/>
          <c:extLst>
            <c:ext xmlns:c16="http://schemas.microsoft.com/office/drawing/2014/chart" uri="{C3380CC4-5D6E-409C-BE32-E72D297353CC}">
              <c16:uniqueId val="{00000001-A9D4-4831-ABBA-A45E892492C4}"/>
            </c:ext>
          </c:extLst>
        </c:ser>
        <c:dLbls>
          <c:showLegendKey val="0"/>
          <c:showVal val="0"/>
          <c:showCatName val="0"/>
          <c:showSerName val="0"/>
          <c:showPercent val="0"/>
          <c:showBubbleSize val="0"/>
        </c:dLbls>
        <c:marker val="1"/>
        <c:smooth val="0"/>
        <c:axId val="274720480"/>
        <c:axId val="274720872"/>
      </c:lineChart>
      <c:catAx>
        <c:axId val="274720480"/>
        <c:scaling>
          <c:orientation val="minMax"/>
        </c:scaling>
        <c:delete val="0"/>
        <c:axPos val="b"/>
        <c:numFmt formatCode="mmm\-yy" sourceLinked="0"/>
        <c:majorTickMark val="out"/>
        <c:minorTickMark val="none"/>
        <c:tickLblPos val="nextTo"/>
        <c:spPr>
          <a:ln>
            <a:noFill/>
          </a:ln>
        </c:spPr>
        <c:txPr>
          <a:bodyPr/>
          <a:lstStyle/>
          <a:p>
            <a:pPr algn="ctr">
              <a:defRPr lang="en-AU" sz="1000" b="0" i="0" u="none" strike="noStrike" kern="1200" baseline="0">
                <a:solidFill>
                  <a:schemeClr val="bg1">
                    <a:lumMod val="50000"/>
                  </a:schemeClr>
                </a:solidFill>
                <a:latin typeface="+mn-lt"/>
                <a:ea typeface="+mn-ea"/>
                <a:cs typeface="+mn-cs"/>
              </a:defRPr>
            </a:pPr>
            <a:endParaRPr lang="en-US"/>
          </a:p>
        </c:txPr>
        <c:crossAx val="274720872"/>
        <c:crosses val="autoZero"/>
        <c:auto val="0"/>
        <c:lblAlgn val="ctr"/>
        <c:lblOffset val="100"/>
        <c:noMultiLvlLbl val="0"/>
      </c:catAx>
      <c:valAx>
        <c:axId val="274720872"/>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4720480"/>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 LA1</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R1'!$R$10</c:f>
              <c:strCache>
                <c:ptCount val="1"/>
                <c:pt idx="0">
                  <c:v>Estimated Mine Noise LA1</c:v>
                </c:pt>
              </c:strCache>
            </c:strRef>
          </c:tx>
          <c:spPr>
            <a:solidFill>
              <a:schemeClr val="tx1"/>
            </a:solidFill>
          </c:spPr>
          <c:invertIfNegative val="0"/>
          <c:cat>
            <c:numRef>
              <c:f>'Noise R1'!$M$11:$M$95</c:f>
              <c:numCache>
                <c:formatCode>m/d/yyyy</c:formatCode>
                <c:ptCount val="85"/>
                <c:pt idx="0">
                  <c:v>41319</c:v>
                </c:pt>
                <c:pt idx="1">
                  <c:v>41320</c:v>
                </c:pt>
                <c:pt idx="2">
                  <c:v>41320</c:v>
                </c:pt>
                <c:pt idx="3">
                  <c:v>41320</c:v>
                </c:pt>
                <c:pt idx="4">
                  <c:v>41320</c:v>
                </c:pt>
                <c:pt idx="5">
                  <c:v>41409</c:v>
                </c:pt>
                <c:pt idx="6">
                  <c:v>41409</c:v>
                </c:pt>
                <c:pt idx="7">
                  <c:v>41411</c:v>
                </c:pt>
                <c:pt idx="8">
                  <c:v>41411</c:v>
                </c:pt>
                <c:pt idx="9">
                  <c:v>41466</c:v>
                </c:pt>
                <c:pt idx="10">
                  <c:v>41466</c:v>
                </c:pt>
                <c:pt idx="11">
                  <c:v>41468</c:v>
                </c:pt>
                <c:pt idx="12">
                  <c:v>41468</c:v>
                </c:pt>
                <c:pt idx="13">
                  <c:v>41564</c:v>
                </c:pt>
                <c:pt idx="14">
                  <c:v>41564</c:v>
                </c:pt>
                <c:pt idx="15">
                  <c:v>41565</c:v>
                </c:pt>
                <c:pt idx="16">
                  <c:v>41565</c:v>
                </c:pt>
                <c:pt idx="17">
                  <c:v>41669</c:v>
                </c:pt>
                <c:pt idx="18">
                  <c:v>41669</c:v>
                </c:pt>
                <c:pt idx="19">
                  <c:v>41669</c:v>
                </c:pt>
                <c:pt idx="20">
                  <c:v>41669</c:v>
                </c:pt>
                <c:pt idx="21">
                  <c:v>41765</c:v>
                </c:pt>
                <c:pt idx="22">
                  <c:v>41765</c:v>
                </c:pt>
                <c:pt idx="23">
                  <c:v>41765</c:v>
                </c:pt>
                <c:pt idx="24">
                  <c:v>41766</c:v>
                </c:pt>
                <c:pt idx="25">
                  <c:v>41766</c:v>
                </c:pt>
                <c:pt idx="26">
                  <c:v>41785</c:v>
                </c:pt>
                <c:pt idx="27">
                  <c:v>41893</c:v>
                </c:pt>
                <c:pt idx="28">
                  <c:v>41893</c:v>
                </c:pt>
                <c:pt idx="29">
                  <c:v>41893</c:v>
                </c:pt>
                <c:pt idx="30">
                  <c:v>41963</c:v>
                </c:pt>
                <c:pt idx="31">
                  <c:v>41963</c:v>
                </c:pt>
                <c:pt idx="32">
                  <c:v>42089</c:v>
                </c:pt>
                <c:pt idx="33">
                  <c:v>42089</c:v>
                </c:pt>
                <c:pt idx="34">
                  <c:v>42089</c:v>
                </c:pt>
                <c:pt idx="35">
                  <c:v>42268</c:v>
                </c:pt>
                <c:pt idx="36">
                  <c:v>42268</c:v>
                </c:pt>
                <c:pt idx="37">
                  <c:v>42352</c:v>
                </c:pt>
                <c:pt idx="38">
                  <c:v>42352</c:v>
                </c:pt>
                <c:pt idx="39">
                  <c:v>42432</c:v>
                </c:pt>
                <c:pt idx="40">
                  <c:v>42432</c:v>
                </c:pt>
                <c:pt idx="41">
                  <c:v>42549</c:v>
                </c:pt>
                <c:pt idx="42">
                  <c:v>42549</c:v>
                </c:pt>
                <c:pt idx="43">
                  <c:v>42589</c:v>
                </c:pt>
                <c:pt idx="44">
                  <c:v>42589</c:v>
                </c:pt>
                <c:pt idx="45">
                  <c:v>42705</c:v>
                </c:pt>
                <c:pt idx="46">
                  <c:v>42705</c:v>
                </c:pt>
                <c:pt idx="47">
                  <c:v>42789</c:v>
                </c:pt>
                <c:pt idx="48">
                  <c:v>42789</c:v>
                </c:pt>
                <c:pt idx="49">
                  <c:v>42908</c:v>
                </c:pt>
                <c:pt idx="50">
                  <c:v>42908</c:v>
                </c:pt>
                <c:pt idx="51">
                  <c:v>42998</c:v>
                </c:pt>
                <c:pt idx="52">
                  <c:v>42998</c:v>
                </c:pt>
                <c:pt idx="53">
                  <c:v>43075</c:v>
                </c:pt>
                <c:pt idx="54">
                  <c:v>43075</c:v>
                </c:pt>
                <c:pt idx="55">
                  <c:v>43124</c:v>
                </c:pt>
                <c:pt idx="56">
                  <c:v>43125</c:v>
                </c:pt>
                <c:pt idx="57">
                  <c:v>43237</c:v>
                </c:pt>
                <c:pt idx="58">
                  <c:v>43237</c:v>
                </c:pt>
                <c:pt idx="59">
                  <c:v>43355</c:v>
                </c:pt>
                <c:pt idx="60">
                  <c:v>43355</c:v>
                </c:pt>
                <c:pt idx="61">
                  <c:v>43447</c:v>
                </c:pt>
                <c:pt idx="62">
                  <c:v>43447</c:v>
                </c:pt>
                <c:pt idx="63">
                  <c:v>43538</c:v>
                </c:pt>
                <c:pt idx="64">
                  <c:v>43538</c:v>
                </c:pt>
                <c:pt idx="65">
                  <c:v>43629</c:v>
                </c:pt>
                <c:pt idx="66">
                  <c:v>43629</c:v>
                </c:pt>
                <c:pt idx="67">
                  <c:v>43718</c:v>
                </c:pt>
                <c:pt idx="68">
                  <c:v>43718</c:v>
                </c:pt>
                <c:pt idx="69">
                  <c:v>43796</c:v>
                </c:pt>
                <c:pt idx="70">
                  <c:v>43796</c:v>
                </c:pt>
                <c:pt idx="71">
                  <c:v>43885</c:v>
                </c:pt>
                <c:pt idx="72">
                  <c:v>43886</c:v>
                </c:pt>
                <c:pt idx="73">
                  <c:v>43971</c:v>
                </c:pt>
                <c:pt idx="74">
                  <c:v>43971</c:v>
                </c:pt>
                <c:pt idx="75">
                  <c:v>44055</c:v>
                </c:pt>
                <c:pt idx="76">
                  <c:v>44146</c:v>
                </c:pt>
                <c:pt idx="77">
                  <c:v>44235</c:v>
                </c:pt>
                <c:pt idx="78">
                  <c:v>44331</c:v>
                </c:pt>
                <c:pt idx="79">
                  <c:v>44407</c:v>
                </c:pt>
                <c:pt idx="80">
                  <c:v>44512</c:v>
                </c:pt>
                <c:pt idx="81">
                  <c:v>44601</c:v>
                </c:pt>
                <c:pt idx="82">
                  <c:v>44714</c:v>
                </c:pt>
                <c:pt idx="83">
                  <c:v>44784</c:v>
                </c:pt>
                <c:pt idx="84">
                  <c:v>44875</c:v>
                </c:pt>
              </c:numCache>
            </c:numRef>
          </c:cat>
          <c:val>
            <c:numRef>
              <c:f>'Noise R1'!$R$11:$R$95</c:f>
              <c:numCache>
                <c:formatCode>General</c:formatCode>
                <c:ptCount val="85"/>
                <c:pt idx="0">
                  <c:v>0</c:v>
                </c:pt>
                <c:pt idx="1">
                  <c:v>0</c:v>
                </c:pt>
                <c:pt idx="2">
                  <c:v>48</c:v>
                </c:pt>
                <c:pt idx="3">
                  <c:v>0</c:v>
                </c:pt>
                <c:pt idx="4">
                  <c:v>0</c:v>
                </c:pt>
                <c:pt idx="5">
                  <c:v>46</c:v>
                </c:pt>
                <c:pt idx="6">
                  <c:v>0</c:v>
                </c:pt>
                <c:pt idx="7">
                  <c:v>0</c:v>
                </c:pt>
                <c:pt idx="8">
                  <c:v>0</c:v>
                </c:pt>
                <c:pt idx="9">
                  <c:v>44</c:v>
                </c:pt>
                <c:pt idx="10">
                  <c:v>0</c:v>
                </c:pt>
                <c:pt idx="11">
                  <c:v>0</c:v>
                </c:pt>
                <c:pt idx="12">
                  <c:v>0</c:v>
                </c:pt>
                <c:pt idx="13">
                  <c:v>0</c:v>
                </c:pt>
                <c:pt idx="14">
                  <c:v>0</c:v>
                </c:pt>
                <c:pt idx="15">
                  <c:v>0</c:v>
                </c:pt>
                <c:pt idx="16">
                  <c:v>38</c:v>
                </c:pt>
                <c:pt idx="17">
                  <c:v>0</c:v>
                </c:pt>
                <c:pt idx="18">
                  <c:v>0</c:v>
                </c:pt>
                <c:pt idx="19">
                  <c:v>46</c:v>
                </c:pt>
                <c:pt idx="20">
                  <c:v>0</c:v>
                </c:pt>
                <c:pt idx="21">
                  <c:v>45</c:v>
                </c:pt>
                <c:pt idx="22">
                  <c:v>0</c:v>
                </c:pt>
                <c:pt idx="23">
                  <c:v>0</c:v>
                </c:pt>
                <c:pt idx="24">
                  <c:v>0</c:v>
                </c:pt>
                <c:pt idx="25">
                  <c:v>0</c:v>
                </c:pt>
                <c:pt idx="26">
                  <c:v>44.5</c:v>
                </c:pt>
                <c:pt idx="27">
                  <c:v>46</c:v>
                </c:pt>
                <c:pt idx="28">
                  <c:v>36</c:v>
                </c:pt>
                <c:pt idx="29">
                  <c:v>45.2</c:v>
                </c:pt>
                <c:pt idx="30">
                  <c:v>0</c:v>
                </c:pt>
                <c:pt idx="31">
                  <c:v>0</c:v>
                </c:pt>
                <c:pt idx="32">
                  <c:v>45.8</c:v>
                </c:pt>
                <c:pt idx="33">
                  <c:v>49</c:v>
                </c:pt>
                <c:pt idx="34">
                  <c:v>49</c:v>
                </c:pt>
                <c:pt idx="35">
                  <c:v>31</c:v>
                </c:pt>
                <c:pt idx="36">
                  <c:v>31</c:v>
                </c:pt>
                <c:pt idx="37">
                  <c:v>35</c:v>
                </c:pt>
                <c:pt idx="38">
                  <c:v>40</c:v>
                </c:pt>
                <c:pt idx="39">
                  <c:v>40</c:v>
                </c:pt>
                <c:pt idx="40">
                  <c:v>39</c:v>
                </c:pt>
                <c:pt idx="41">
                  <c:v>44.2</c:v>
                </c:pt>
                <c:pt idx="42">
                  <c:v>39</c:v>
                </c:pt>
                <c:pt idx="43">
                  <c:v>32</c:v>
                </c:pt>
                <c:pt idx="44">
                  <c:v>32</c:v>
                </c:pt>
                <c:pt idx="45">
                  <c:v>40</c:v>
                </c:pt>
                <c:pt idx="46">
                  <c:v>43</c:v>
                </c:pt>
                <c:pt idx="47">
                  <c:v>47.2</c:v>
                </c:pt>
                <c:pt idx="48">
                  <c:v>48</c:v>
                </c:pt>
                <c:pt idx="49">
                  <c:v>0</c:v>
                </c:pt>
                <c:pt idx="50">
                  <c:v>0</c:v>
                </c:pt>
                <c:pt idx="51">
                  <c:v>43.4</c:v>
                </c:pt>
                <c:pt idx="52">
                  <c:v>45.8</c:v>
                </c:pt>
                <c:pt idx="53">
                  <c:v>39</c:v>
                </c:pt>
                <c:pt idx="54">
                  <c:v>39</c:v>
                </c:pt>
                <c:pt idx="55">
                  <c:v>30</c:v>
                </c:pt>
                <c:pt idx="56">
                  <c:v>30</c:v>
                </c:pt>
                <c:pt idx="57">
                  <c:v>28</c:v>
                </c:pt>
                <c:pt idx="58">
                  <c:v>28</c:v>
                </c:pt>
                <c:pt idx="59">
                  <c:v>35</c:v>
                </c:pt>
                <c:pt idx="60">
                  <c:v>39</c:v>
                </c:pt>
                <c:pt idx="61">
                  <c:v>31</c:v>
                </c:pt>
                <c:pt idx="62">
                  <c:v>30</c:v>
                </c:pt>
                <c:pt idx="63">
                  <c:v>41</c:v>
                </c:pt>
                <c:pt idx="64">
                  <c:v>42</c:v>
                </c:pt>
                <c:pt idx="65">
                  <c:v>34</c:v>
                </c:pt>
                <c:pt idx="66">
                  <c:v>0</c:v>
                </c:pt>
                <c:pt idx="67">
                  <c:v>38</c:v>
                </c:pt>
                <c:pt idx="68">
                  <c:v>37</c:v>
                </c:pt>
                <c:pt idx="69">
                  <c:v>49</c:v>
                </c:pt>
                <c:pt idx="70">
                  <c:v>49</c:v>
                </c:pt>
                <c:pt idx="71">
                  <c:v>38</c:v>
                </c:pt>
                <c:pt idx="72">
                  <c:v>34</c:v>
                </c:pt>
                <c:pt idx="73">
                  <c:v>37</c:v>
                </c:pt>
                <c:pt idx="74">
                  <c:v>37</c:v>
                </c:pt>
                <c:pt idx="75">
                  <c:v>0</c:v>
                </c:pt>
                <c:pt idx="76">
                  <c:v>38</c:v>
                </c:pt>
                <c:pt idx="77">
                  <c:v>39</c:v>
                </c:pt>
                <c:pt idx="78">
                  <c:v>0</c:v>
                </c:pt>
                <c:pt idx="79">
                  <c:v>0</c:v>
                </c:pt>
                <c:pt idx="80">
                  <c:v>0</c:v>
                </c:pt>
                <c:pt idx="81">
                  <c:v>0</c:v>
                </c:pt>
                <c:pt idx="82">
                  <c:v>0</c:v>
                </c:pt>
                <c:pt idx="83">
                  <c:v>0</c:v>
                </c:pt>
                <c:pt idx="84">
                  <c:v>49</c:v>
                </c:pt>
              </c:numCache>
            </c:numRef>
          </c:val>
          <c:extLst>
            <c:ext xmlns:c16="http://schemas.microsoft.com/office/drawing/2014/chart" uri="{C3380CC4-5D6E-409C-BE32-E72D297353CC}">
              <c16:uniqueId val="{00000000-0F8F-4DAC-B560-4B24F3823A1F}"/>
            </c:ext>
          </c:extLst>
        </c:ser>
        <c:dLbls>
          <c:showLegendKey val="0"/>
          <c:showVal val="0"/>
          <c:showCatName val="0"/>
          <c:showSerName val="0"/>
          <c:showPercent val="0"/>
          <c:showBubbleSize val="0"/>
        </c:dLbls>
        <c:gapWidth val="150"/>
        <c:axId val="274720480"/>
        <c:axId val="274720872"/>
      </c:barChart>
      <c:lineChart>
        <c:grouping val="standard"/>
        <c:varyColors val="0"/>
        <c:ser>
          <c:idx val="1"/>
          <c:order val="1"/>
          <c:tx>
            <c:strRef>
              <c:f>'Noise R1'!$Q$10</c:f>
              <c:strCache>
                <c:ptCount val="1"/>
                <c:pt idx="0">
                  <c:v>Criteria
LA1</c:v>
                </c:pt>
              </c:strCache>
            </c:strRef>
          </c:tx>
          <c:spPr>
            <a:ln>
              <a:solidFill>
                <a:schemeClr val="bg2"/>
              </a:solidFill>
            </a:ln>
          </c:spPr>
          <c:marker>
            <c:symbol val="none"/>
          </c:marker>
          <c:cat>
            <c:numRef>
              <c:f>'Noise R1'!$M$11:$M$95</c:f>
              <c:numCache>
                <c:formatCode>m/d/yyyy</c:formatCode>
                <c:ptCount val="85"/>
                <c:pt idx="0">
                  <c:v>41319</c:v>
                </c:pt>
                <c:pt idx="1">
                  <c:v>41320</c:v>
                </c:pt>
                <c:pt idx="2">
                  <c:v>41320</c:v>
                </c:pt>
                <c:pt idx="3">
                  <c:v>41320</c:v>
                </c:pt>
                <c:pt idx="4">
                  <c:v>41320</c:v>
                </c:pt>
                <c:pt idx="5">
                  <c:v>41409</c:v>
                </c:pt>
                <c:pt idx="6">
                  <c:v>41409</c:v>
                </c:pt>
                <c:pt idx="7">
                  <c:v>41411</c:v>
                </c:pt>
                <c:pt idx="8">
                  <c:v>41411</c:v>
                </c:pt>
                <c:pt idx="9">
                  <c:v>41466</c:v>
                </c:pt>
                <c:pt idx="10">
                  <c:v>41466</c:v>
                </c:pt>
                <c:pt idx="11">
                  <c:v>41468</c:v>
                </c:pt>
                <c:pt idx="12">
                  <c:v>41468</c:v>
                </c:pt>
                <c:pt idx="13">
                  <c:v>41564</c:v>
                </c:pt>
                <c:pt idx="14">
                  <c:v>41564</c:v>
                </c:pt>
                <c:pt idx="15">
                  <c:v>41565</c:v>
                </c:pt>
                <c:pt idx="16">
                  <c:v>41565</c:v>
                </c:pt>
                <c:pt idx="17">
                  <c:v>41669</c:v>
                </c:pt>
                <c:pt idx="18">
                  <c:v>41669</c:v>
                </c:pt>
                <c:pt idx="19">
                  <c:v>41669</c:v>
                </c:pt>
                <c:pt idx="20">
                  <c:v>41669</c:v>
                </c:pt>
                <c:pt idx="21">
                  <c:v>41765</c:v>
                </c:pt>
                <c:pt idx="22">
                  <c:v>41765</c:v>
                </c:pt>
                <c:pt idx="23">
                  <c:v>41765</c:v>
                </c:pt>
                <c:pt idx="24">
                  <c:v>41766</c:v>
                </c:pt>
                <c:pt idx="25">
                  <c:v>41766</c:v>
                </c:pt>
                <c:pt idx="26">
                  <c:v>41785</c:v>
                </c:pt>
                <c:pt idx="27">
                  <c:v>41893</c:v>
                </c:pt>
                <c:pt idx="28">
                  <c:v>41893</c:v>
                </c:pt>
                <c:pt idx="29">
                  <c:v>41893</c:v>
                </c:pt>
                <c:pt idx="30">
                  <c:v>41963</c:v>
                </c:pt>
                <c:pt idx="31">
                  <c:v>41963</c:v>
                </c:pt>
                <c:pt idx="32">
                  <c:v>42089</c:v>
                </c:pt>
                <c:pt idx="33">
                  <c:v>42089</c:v>
                </c:pt>
                <c:pt idx="34">
                  <c:v>42089</c:v>
                </c:pt>
                <c:pt idx="35">
                  <c:v>42268</c:v>
                </c:pt>
                <c:pt idx="36">
                  <c:v>42268</c:v>
                </c:pt>
                <c:pt idx="37">
                  <c:v>42352</c:v>
                </c:pt>
                <c:pt idx="38">
                  <c:v>42352</c:v>
                </c:pt>
                <c:pt idx="39">
                  <c:v>42432</c:v>
                </c:pt>
                <c:pt idx="40">
                  <c:v>42432</c:v>
                </c:pt>
                <c:pt idx="41">
                  <c:v>42549</c:v>
                </c:pt>
                <c:pt idx="42">
                  <c:v>42549</c:v>
                </c:pt>
                <c:pt idx="43">
                  <c:v>42589</c:v>
                </c:pt>
                <c:pt idx="44">
                  <c:v>42589</c:v>
                </c:pt>
                <c:pt idx="45">
                  <c:v>42705</c:v>
                </c:pt>
                <c:pt idx="46">
                  <c:v>42705</c:v>
                </c:pt>
                <c:pt idx="47">
                  <c:v>42789</c:v>
                </c:pt>
                <c:pt idx="48">
                  <c:v>42789</c:v>
                </c:pt>
                <c:pt idx="49">
                  <c:v>42908</c:v>
                </c:pt>
                <c:pt idx="50">
                  <c:v>42908</c:v>
                </c:pt>
                <c:pt idx="51">
                  <c:v>42998</c:v>
                </c:pt>
                <c:pt idx="52">
                  <c:v>42998</c:v>
                </c:pt>
                <c:pt idx="53">
                  <c:v>43075</c:v>
                </c:pt>
                <c:pt idx="54">
                  <c:v>43075</c:v>
                </c:pt>
                <c:pt idx="55">
                  <c:v>43124</c:v>
                </c:pt>
                <c:pt idx="56">
                  <c:v>43125</c:v>
                </c:pt>
                <c:pt idx="57">
                  <c:v>43237</c:v>
                </c:pt>
                <c:pt idx="58">
                  <c:v>43237</c:v>
                </c:pt>
                <c:pt idx="59">
                  <c:v>43355</c:v>
                </c:pt>
                <c:pt idx="60">
                  <c:v>43355</c:v>
                </c:pt>
                <c:pt idx="61">
                  <c:v>43447</c:v>
                </c:pt>
                <c:pt idx="62">
                  <c:v>43447</c:v>
                </c:pt>
                <c:pt idx="63">
                  <c:v>43538</c:v>
                </c:pt>
                <c:pt idx="64">
                  <c:v>43538</c:v>
                </c:pt>
                <c:pt idx="65">
                  <c:v>43629</c:v>
                </c:pt>
                <c:pt idx="66">
                  <c:v>43629</c:v>
                </c:pt>
                <c:pt idx="67">
                  <c:v>43718</c:v>
                </c:pt>
                <c:pt idx="68">
                  <c:v>43718</c:v>
                </c:pt>
                <c:pt idx="69">
                  <c:v>43796</c:v>
                </c:pt>
                <c:pt idx="70">
                  <c:v>43796</c:v>
                </c:pt>
                <c:pt idx="71">
                  <c:v>43885</c:v>
                </c:pt>
                <c:pt idx="72">
                  <c:v>43886</c:v>
                </c:pt>
                <c:pt idx="73">
                  <c:v>43971</c:v>
                </c:pt>
                <c:pt idx="74">
                  <c:v>43971</c:v>
                </c:pt>
                <c:pt idx="75">
                  <c:v>44055</c:v>
                </c:pt>
                <c:pt idx="76">
                  <c:v>44146</c:v>
                </c:pt>
                <c:pt idx="77">
                  <c:v>44235</c:v>
                </c:pt>
                <c:pt idx="78">
                  <c:v>44331</c:v>
                </c:pt>
                <c:pt idx="79">
                  <c:v>44407</c:v>
                </c:pt>
                <c:pt idx="80">
                  <c:v>44512</c:v>
                </c:pt>
                <c:pt idx="81">
                  <c:v>44601</c:v>
                </c:pt>
                <c:pt idx="82">
                  <c:v>44714</c:v>
                </c:pt>
                <c:pt idx="83">
                  <c:v>44784</c:v>
                </c:pt>
                <c:pt idx="84">
                  <c:v>44875</c:v>
                </c:pt>
              </c:numCache>
            </c:numRef>
          </c:cat>
          <c:val>
            <c:numRef>
              <c:f>'Noise R1'!$Q$11:$Q$95</c:f>
              <c:numCache>
                <c:formatCode>0</c:formatCode>
                <c:ptCount val="85"/>
                <c:pt idx="0">
                  <c:v>49</c:v>
                </c:pt>
                <c:pt idx="1">
                  <c:v>49</c:v>
                </c:pt>
                <c:pt idx="2">
                  <c:v>49</c:v>
                </c:pt>
                <c:pt idx="3">
                  <c:v>49</c:v>
                </c:pt>
                <c:pt idx="4">
                  <c:v>49</c:v>
                </c:pt>
                <c:pt idx="5">
                  <c:v>49</c:v>
                </c:pt>
                <c:pt idx="6">
                  <c:v>49</c:v>
                </c:pt>
                <c:pt idx="7">
                  <c:v>49</c:v>
                </c:pt>
                <c:pt idx="8">
                  <c:v>49</c:v>
                </c:pt>
                <c:pt idx="9">
                  <c:v>49</c:v>
                </c:pt>
                <c:pt idx="10">
                  <c:v>49</c:v>
                </c:pt>
                <c:pt idx="11">
                  <c:v>49</c:v>
                </c:pt>
                <c:pt idx="12">
                  <c:v>49</c:v>
                </c:pt>
                <c:pt idx="13">
                  <c:v>49</c:v>
                </c:pt>
                <c:pt idx="14">
                  <c:v>49</c:v>
                </c:pt>
                <c:pt idx="15">
                  <c:v>49</c:v>
                </c:pt>
                <c:pt idx="16">
                  <c:v>49</c:v>
                </c:pt>
                <c:pt idx="17">
                  <c:v>49</c:v>
                </c:pt>
                <c:pt idx="18">
                  <c:v>49</c:v>
                </c:pt>
                <c:pt idx="19">
                  <c:v>49</c:v>
                </c:pt>
                <c:pt idx="20">
                  <c:v>49</c:v>
                </c:pt>
                <c:pt idx="21">
                  <c:v>49</c:v>
                </c:pt>
                <c:pt idx="22">
                  <c:v>49</c:v>
                </c:pt>
                <c:pt idx="23">
                  <c:v>49</c:v>
                </c:pt>
                <c:pt idx="24">
                  <c:v>49</c:v>
                </c:pt>
                <c:pt idx="25">
                  <c:v>49</c:v>
                </c:pt>
                <c:pt idx="26">
                  <c:v>49</c:v>
                </c:pt>
                <c:pt idx="27">
                  <c:v>49</c:v>
                </c:pt>
                <c:pt idx="28">
                  <c:v>49</c:v>
                </c:pt>
                <c:pt idx="29">
                  <c:v>49</c:v>
                </c:pt>
                <c:pt idx="30">
                  <c:v>49</c:v>
                </c:pt>
                <c:pt idx="31">
                  <c:v>49</c:v>
                </c:pt>
                <c:pt idx="32">
                  <c:v>49</c:v>
                </c:pt>
                <c:pt idx="33">
                  <c:v>49</c:v>
                </c:pt>
                <c:pt idx="34">
                  <c:v>49</c:v>
                </c:pt>
                <c:pt idx="35">
                  <c:v>49</c:v>
                </c:pt>
                <c:pt idx="36">
                  <c:v>49</c:v>
                </c:pt>
                <c:pt idx="37">
                  <c:v>49</c:v>
                </c:pt>
                <c:pt idx="38">
                  <c:v>49</c:v>
                </c:pt>
                <c:pt idx="39">
                  <c:v>49</c:v>
                </c:pt>
                <c:pt idx="40">
                  <c:v>49</c:v>
                </c:pt>
                <c:pt idx="41">
                  <c:v>49</c:v>
                </c:pt>
                <c:pt idx="42">
                  <c:v>49</c:v>
                </c:pt>
                <c:pt idx="43">
                  <c:v>49</c:v>
                </c:pt>
                <c:pt idx="44">
                  <c:v>49</c:v>
                </c:pt>
                <c:pt idx="45">
                  <c:v>49</c:v>
                </c:pt>
                <c:pt idx="46">
                  <c:v>49</c:v>
                </c:pt>
                <c:pt idx="47">
                  <c:v>49</c:v>
                </c:pt>
                <c:pt idx="48">
                  <c:v>49</c:v>
                </c:pt>
                <c:pt idx="49">
                  <c:v>49</c:v>
                </c:pt>
                <c:pt idx="50">
                  <c:v>49</c:v>
                </c:pt>
                <c:pt idx="51">
                  <c:v>49</c:v>
                </c:pt>
                <c:pt idx="52">
                  <c:v>49</c:v>
                </c:pt>
                <c:pt idx="53">
                  <c:v>49</c:v>
                </c:pt>
                <c:pt idx="54">
                  <c:v>49</c:v>
                </c:pt>
                <c:pt idx="55">
                  <c:v>49</c:v>
                </c:pt>
                <c:pt idx="56">
                  <c:v>49</c:v>
                </c:pt>
                <c:pt idx="57">
                  <c:v>49</c:v>
                </c:pt>
                <c:pt idx="58">
                  <c:v>49</c:v>
                </c:pt>
                <c:pt idx="59">
                  <c:v>49</c:v>
                </c:pt>
                <c:pt idx="60">
                  <c:v>49</c:v>
                </c:pt>
                <c:pt idx="61">
                  <c:v>49</c:v>
                </c:pt>
                <c:pt idx="62">
                  <c:v>49</c:v>
                </c:pt>
                <c:pt idx="63">
                  <c:v>49</c:v>
                </c:pt>
                <c:pt idx="64">
                  <c:v>49</c:v>
                </c:pt>
                <c:pt idx="65">
                  <c:v>49</c:v>
                </c:pt>
                <c:pt idx="66">
                  <c:v>49</c:v>
                </c:pt>
                <c:pt idx="67">
                  <c:v>49</c:v>
                </c:pt>
                <c:pt idx="68">
                  <c:v>49</c:v>
                </c:pt>
                <c:pt idx="69">
                  <c:v>49</c:v>
                </c:pt>
                <c:pt idx="70">
                  <c:v>49</c:v>
                </c:pt>
                <c:pt idx="71">
                  <c:v>49</c:v>
                </c:pt>
                <c:pt idx="72">
                  <c:v>49</c:v>
                </c:pt>
                <c:pt idx="73">
                  <c:v>49</c:v>
                </c:pt>
                <c:pt idx="74">
                  <c:v>49</c:v>
                </c:pt>
                <c:pt idx="75">
                  <c:v>49</c:v>
                </c:pt>
                <c:pt idx="76">
                  <c:v>49</c:v>
                </c:pt>
                <c:pt idx="77">
                  <c:v>49</c:v>
                </c:pt>
                <c:pt idx="78">
                  <c:v>49</c:v>
                </c:pt>
                <c:pt idx="79">
                  <c:v>49</c:v>
                </c:pt>
                <c:pt idx="80">
                  <c:v>49</c:v>
                </c:pt>
                <c:pt idx="81">
                  <c:v>49</c:v>
                </c:pt>
                <c:pt idx="82">
                  <c:v>49</c:v>
                </c:pt>
                <c:pt idx="83">
                  <c:v>49</c:v>
                </c:pt>
                <c:pt idx="84">
                  <c:v>49</c:v>
                </c:pt>
              </c:numCache>
            </c:numRef>
          </c:val>
          <c:smooth val="0"/>
          <c:extLst>
            <c:ext xmlns:c16="http://schemas.microsoft.com/office/drawing/2014/chart" uri="{C3380CC4-5D6E-409C-BE32-E72D297353CC}">
              <c16:uniqueId val="{00000001-0F8F-4DAC-B560-4B24F3823A1F}"/>
            </c:ext>
          </c:extLst>
        </c:ser>
        <c:dLbls>
          <c:showLegendKey val="0"/>
          <c:showVal val="0"/>
          <c:showCatName val="0"/>
          <c:showSerName val="0"/>
          <c:showPercent val="0"/>
          <c:showBubbleSize val="0"/>
        </c:dLbls>
        <c:marker val="1"/>
        <c:smooth val="0"/>
        <c:axId val="274720480"/>
        <c:axId val="274720872"/>
      </c:lineChart>
      <c:catAx>
        <c:axId val="274720480"/>
        <c:scaling>
          <c:orientation val="minMax"/>
        </c:scaling>
        <c:delete val="0"/>
        <c:axPos val="b"/>
        <c:numFmt formatCode="mmm\-yy" sourceLinked="0"/>
        <c:majorTickMark val="out"/>
        <c:minorTickMark val="none"/>
        <c:tickLblPos val="nextTo"/>
        <c:spPr>
          <a:ln>
            <a:noFill/>
          </a:ln>
        </c:spPr>
        <c:txPr>
          <a:bodyPr/>
          <a:lstStyle/>
          <a:p>
            <a:pPr algn="ctr">
              <a:defRPr lang="en-AU" sz="1000" b="0" i="0" u="none" strike="noStrike" kern="1200" baseline="0">
                <a:solidFill>
                  <a:schemeClr val="bg1">
                    <a:lumMod val="50000"/>
                  </a:schemeClr>
                </a:solidFill>
                <a:latin typeface="+mn-lt"/>
                <a:ea typeface="+mn-ea"/>
                <a:cs typeface="+mn-cs"/>
              </a:defRPr>
            </a:pPr>
            <a:endParaRPr lang="en-US"/>
          </a:p>
        </c:txPr>
        <c:crossAx val="274720872"/>
        <c:crosses val="autoZero"/>
        <c:auto val="0"/>
        <c:lblAlgn val="ctr"/>
        <c:lblOffset val="100"/>
        <c:noMultiLvlLbl val="0"/>
      </c:catAx>
      <c:valAx>
        <c:axId val="274720872"/>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4720480"/>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solidFill>
                  <a:schemeClr val="bg1">
                    <a:lumMod val="50000"/>
                  </a:schemeClr>
                </a:solidFill>
              </a:rPr>
              <a:t>Oil &amp;</a:t>
            </a:r>
            <a:r>
              <a:rPr lang="en-AU" baseline="0">
                <a:solidFill>
                  <a:schemeClr val="bg1">
                    <a:lumMod val="50000"/>
                  </a:schemeClr>
                </a:solidFill>
              </a:rPr>
              <a:t> Grease</a:t>
            </a:r>
            <a:endParaRPr lang="en-AU">
              <a:solidFill>
                <a:schemeClr val="bg1">
                  <a:lumMod val="50000"/>
                </a:schemeClr>
              </a:solidFill>
            </a:endParaRPr>
          </a:p>
        </c:rich>
      </c:tx>
      <c:layout>
        <c:manualLayout>
          <c:xMode val="edge"/>
          <c:yMode val="edge"/>
          <c:x val="1.012139631723771E-2"/>
          <c:y val="2.0240350173995295E-2"/>
        </c:manualLayout>
      </c:layout>
      <c:overlay val="0"/>
    </c:title>
    <c:autoTitleDeleted val="0"/>
    <c:plotArea>
      <c:layout/>
      <c:barChart>
        <c:barDir val="col"/>
        <c:grouping val="clustered"/>
        <c:varyColors val="0"/>
        <c:ser>
          <c:idx val="0"/>
          <c:order val="0"/>
          <c:tx>
            <c:strRef>
              <c:f>'Water Quality - LDP5'!$U$8</c:f>
              <c:strCache>
                <c:ptCount val="1"/>
                <c:pt idx="0">
                  <c:v>Oil and Grease (mg/L)</c:v>
                </c:pt>
              </c:strCache>
            </c:strRef>
          </c:tx>
          <c:spPr>
            <a:solidFill>
              <a:schemeClr val="tx1"/>
            </a:solidFill>
          </c:spPr>
          <c:invertIfNegative val="0"/>
          <c:cat>
            <c:numRef>
              <c:f>'Water Quality - LDP5'!$B$9:$B$172</c:f>
              <c:numCache>
                <c:formatCode>m/d/yyyy</c:formatCode>
                <c:ptCount val="164"/>
                <c:pt idx="0">
                  <c:v>41003</c:v>
                </c:pt>
                <c:pt idx="1">
                  <c:v>41017</c:v>
                </c:pt>
                <c:pt idx="2">
                  <c:v>41031</c:v>
                </c:pt>
                <c:pt idx="3">
                  <c:v>41045</c:v>
                </c:pt>
                <c:pt idx="4">
                  <c:v>41059</c:v>
                </c:pt>
                <c:pt idx="5">
                  <c:v>41073</c:v>
                </c:pt>
                <c:pt idx="6">
                  <c:v>41087</c:v>
                </c:pt>
                <c:pt idx="7">
                  <c:v>41101</c:v>
                </c:pt>
                <c:pt idx="8">
                  <c:v>41115</c:v>
                </c:pt>
                <c:pt idx="9">
                  <c:v>41129</c:v>
                </c:pt>
                <c:pt idx="10">
                  <c:v>41143</c:v>
                </c:pt>
                <c:pt idx="11">
                  <c:v>41157</c:v>
                </c:pt>
                <c:pt idx="12">
                  <c:v>41171</c:v>
                </c:pt>
                <c:pt idx="13">
                  <c:v>41185</c:v>
                </c:pt>
                <c:pt idx="14">
                  <c:v>41199</c:v>
                </c:pt>
                <c:pt idx="15">
                  <c:v>41213</c:v>
                </c:pt>
                <c:pt idx="16">
                  <c:v>41227</c:v>
                </c:pt>
                <c:pt idx="17">
                  <c:v>41241</c:v>
                </c:pt>
                <c:pt idx="18">
                  <c:v>41255</c:v>
                </c:pt>
                <c:pt idx="19">
                  <c:v>41267</c:v>
                </c:pt>
                <c:pt idx="20">
                  <c:v>41281</c:v>
                </c:pt>
                <c:pt idx="21">
                  <c:v>41292</c:v>
                </c:pt>
                <c:pt idx="22">
                  <c:v>41304</c:v>
                </c:pt>
                <c:pt idx="23">
                  <c:v>41318</c:v>
                </c:pt>
                <c:pt idx="24">
                  <c:v>41332</c:v>
                </c:pt>
                <c:pt idx="25">
                  <c:v>41346</c:v>
                </c:pt>
                <c:pt idx="26">
                  <c:v>41360</c:v>
                </c:pt>
                <c:pt idx="27">
                  <c:v>41374</c:v>
                </c:pt>
                <c:pt idx="28">
                  <c:v>41388</c:v>
                </c:pt>
                <c:pt idx="29">
                  <c:v>41402</c:v>
                </c:pt>
                <c:pt idx="30">
                  <c:v>41416</c:v>
                </c:pt>
                <c:pt idx="31">
                  <c:v>41430</c:v>
                </c:pt>
                <c:pt idx="32">
                  <c:v>41444</c:v>
                </c:pt>
                <c:pt idx="33">
                  <c:v>41458</c:v>
                </c:pt>
                <c:pt idx="34">
                  <c:v>41472</c:v>
                </c:pt>
                <c:pt idx="35">
                  <c:v>41485</c:v>
                </c:pt>
                <c:pt idx="36">
                  <c:v>41488</c:v>
                </c:pt>
                <c:pt idx="37">
                  <c:v>41502</c:v>
                </c:pt>
                <c:pt idx="38">
                  <c:v>41516</c:v>
                </c:pt>
                <c:pt idx="39">
                  <c:v>41530</c:v>
                </c:pt>
                <c:pt idx="40">
                  <c:v>41544</c:v>
                </c:pt>
                <c:pt idx="41">
                  <c:v>41558</c:v>
                </c:pt>
                <c:pt idx="42">
                  <c:v>41572</c:v>
                </c:pt>
                <c:pt idx="43">
                  <c:v>41586</c:v>
                </c:pt>
                <c:pt idx="44">
                  <c:v>41600</c:v>
                </c:pt>
                <c:pt idx="45">
                  <c:v>41614</c:v>
                </c:pt>
                <c:pt idx="46">
                  <c:v>41628</c:v>
                </c:pt>
                <c:pt idx="47">
                  <c:v>41642</c:v>
                </c:pt>
                <c:pt idx="48">
                  <c:v>41656</c:v>
                </c:pt>
                <c:pt idx="49">
                  <c:v>41670</c:v>
                </c:pt>
                <c:pt idx="50">
                  <c:v>41684</c:v>
                </c:pt>
                <c:pt idx="51">
                  <c:v>41698</c:v>
                </c:pt>
                <c:pt idx="52">
                  <c:v>41712</c:v>
                </c:pt>
                <c:pt idx="53">
                  <c:v>41726</c:v>
                </c:pt>
                <c:pt idx="54">
                  <c:v>41740</c:v>
                </c:pt>
                <c:pt idx="55">
                  <c:v>41752</c:v>
                </c:pt>
                <c:pt idx="56">
                  <c:v>41761</c:v>
                </c:pt>
                <c:pt idx="57">
                  <c:v>41775</c:v>
                </c:pt>
                <c:pt idx="58">
                  <c:v>41789</c:v>
                </c:pt>
                <c:pt idx="59">
                  <c:v>41803</c:v>
                </c:pt>
                <c:pt idx="60">
                  <c:v>41817</c:v>
                </c:pt>
                <c:pt idx="61">
                  <c:v>41843</c:v>
                </c:pt>
                <c:pt idx="62">
                  <c:v>41863</c:v>
                </c:pt>
                <c:pt idx="63">
                  <c:v>41884</c:v>
                </c:pt>
                <c:pt idx="64">
                  <c:v>41914</c:v>
                </c:pt>
                <c:pt idx="65">
                  <c:v>41946</c:v>
                </c:pt>
                <c:pt idx="66">
                  <c:v>41974</c:v>
                </c:pt>
                <c:pt idx="67">
                  <c:v>42009</c:v>
                </c:pt>
                <c:pt idx="68">
                  <c:v>42037</c:v>
                </c:pt>
                <c:pt idx="69">
                  <c:v>42066</c:v>
                </c:pt>
                <c:pt idx="70">
                  <c:v>42107</c:v>
                </c:pt>
                <c:pt idx="71">
                  <c:v>42130</c:v>
                </c:pt>
                <c:pt idx="72">
                  <c:v>42165</c:v>
                </c:pt>
                <c:pt idx="73">
                  <c:v>42208</c:v>
                </c:pt>
                <c:pt idx="74">
                  <c:v>42234</c:v>
                </c:pt>
                <c:pt idx="75">
                  <c:v>42263</c:v>
                </c:pt>
                <c:pt idx="76">
                  <c:v>42293</c:v>
                </c:pt>
                <c:pt idx="77">
                  <c:v>42327</c:v>
                </c:pt>
                <c:pt idx="78">
                  <c:v>42339</c:v>
                </c:pt>
                <c:pt idx="79">
                  <c:v>42380</c:v>
                </c:pt>
                <c:pt idx="80">
                  <c:v>42422</c:v>
                </c:pt>
                <c:pt idx="81">
                  <c:v>42445</c:v>
                </c:pt>
                <c:pt idx="82">
                  <c:v>42467</c:v>
                </c:pt>
                <c:pt idx="83">
                  <c:v>42507</c:v>
                </c:pt>
                <c:pt idx="84">
                  <c:v>42528</c:v>
                </c:pt>
                <c:pt idx="85">
                  <c:v>42571</c:v>
                </c:pt>
                <c:pt idx="86">
                  <c:v>42591</c:v>
                </c:pt>
                <c:pt idx="87">
                  <c:v>42619</c:v>
                </c:pt>
                <c:pt idx="88">
                  <c:v>42656</c:v>
                </c:pt>
                <c:pt idx="89">
                  <c:v>42677</c:v>
                </c:pt>
                <c:pt idx="90">
                  <c:v>42718</c:v>
                </c:pt>
                <c:pt idx="91">
                  <c:v>42747</c:v>
                </c:pt>
                <c:pt idx="92">
                  <c:v>42782</c:v>
                </c:pt>
                <c:pt idx="93">
                  <c:v>42810</c:v>
                </c:pt>
                <c:pt idx="94">
                  <c:v>42829</c:v>
                </c:pt>
                <c:pt idx="95">
                  <c:v>42873</c:v>
                </c:pt>
                <c:pt idx="96">
                  <c:v>42900</c:v>
                </c:pt>
                <c:pt idx="97">
                  <c:v>42936</c:v>
                </c:pt>
                <c:pt idx="98">
                  <c:v>42950</c:v>
                </c:pt>
                <c:pt idx="99">
                  <c:v>42982</c:v>
                </c:pt>
                <c:pt idx="100">
                  <c:v>43006</c:v>
                </c:pt>
                <c:pt idx="101">
                  <c:v>43017</c:v>
                </c:pt>
                <c:pt idx="102">
                  <c:v>43053</c:v>
                </c:pt>
                <c:pt idx="103">
                  <c:v>43090</c:v>
                </c:pt>
                <c:pt idx="104">
                  <c:v>43110</c:v>
                </c:pt>
                <c:pt idx="105">
                  <c:v>43137</c:v>
                </c:pt>
                <c:pt idx="106">
                  <c:v>43165</c:v>
                </c:pt>
                <c:pt idx="107">
                  <c:v>43201</c:v>
                </c:pt>
                <c:pt idx="108">
                  <c:v>43234</c:v>
                </c:pt>
                <c:pt idx="109">
                  <c:v>43257</c:v>
                </c:pt>
                <c:pt idx="110">
                  <c:v>43297</c:v>
                </c:pt>
                <c:pt idx="111">
                  <c:v>43299</c:v>
                </c:pt>
                <c:pt idx="112">
                  <c:v>43332</c:v>
                </c:pt>
                <c:pt idx="113">
                  <c:v>43357</c:v>
                </c:pt>
                <c:pt idx="114">
                  <c:v>43378</c:v>
                </c:pt>
                <c:pt idx="115">
                  <c:v>43427</c:v>
                </c:pt>
                <c:pt idx="116">
                  <c:v>43447</c:v>
                </c:pt>
                <c:pt idx="117">
                  <c:v>43474</c:v>
                </c:pt>
                <c:pt idx="118">
                  <c:v>43518</c:v>
                </c:pt>
                <c:pt idx="119">
                  <c:v>43531</c:v>
                </c:pt>
                <c:pt idx="120">
                  <c:v>43566</c:v>
                </c:pt>
                <c:pt idx="121">
                  <c:v>43588</c:v>
                </c:pt>
                <c:pt idx="122">
                  <c:v>43619</c:v>
                </c:pt>
                <c:pt idx="123">
                  <c:v>43648</c:v>
                </c:pt>
                <c:pt idx="124">
                  <c:v>43678</c:v>
                </c:pt>
                <c:pt idx="125">
                  <c:v>43710</c:v>
                </c:pt>
                <c:pt idx="126">
                  <c:v>43741</c:v>
                </c:pt>
                <c:pt idx="127">
                  <c:v>43770</c:v>
                </c:pt>
                <c:pt idx="128">
                  <c:v>43805</c:v>
                </c:pt>
                <c:pt idx="129">
                  <c:v>43836</c:v>
                </c:pt>
                <c:pt idx="130">
                  <c:v>43881</c:v>
                </c:pt>
                <c:pt idx="131">
                  <c:v>43910</c:v>
                </c:pt>
                <c:pt idx="132">
                  <c:v>43938</c:v>
                </c:pt>
                <c:pt idx="133">
                  <c:v>43971</c:v>
                </c:pt>
                <c:pt idx="134">
                  <c:v>44007</c:v>
                </c:pt>
                <c:pt idx="135">
                  <c:v>44029</c:v>
                </c:pt>
                <c:pt idx="136">
                  <c:v>44070</c:v>
                </c:pt>
                <c:pt idx="137">
                  <c:v>44098</c:v>
                </c:pt>
                <c:pt idx="138">
                  <c:v>44126</c:v>
                </c:pt>
                <c:pt idx="139">
                  <c:v>44151</c:v>
                </c:pt>
                <c:pt idx="140">
                  <c:v>44182</c:v>
                </c:pt>
                <c:pt idx="141">
                  <c:v>44208</c:v>
                </c:pt>
                <c:pt idx="142">
                  <c:v>44245</c:v>
                </c:pt>
                <c:pt idx="143">
                  <c:v>44272</c:v>
                </c:pt>
                <c:pt idx="144">
                  <c:v>44300</c:v>
                </c:pt>
                <c:pt idx="145">
                  <c:v>44329</c:v>
                </c:pt>
                <c:pt idx="146">
                  <c:v>44375</c:v>
                </c:pt>
                <c:pt idx="147">
                  <c:v>44397</c:v>
                </c:pt>
                <c:pt idx="148">
                  <c:v>44420</c:v>
                </c:pt>
                <c:pt idx="149">
                  <c:v>44453</c:v>
                </c:pt>
                <c:pt idx="150">
                  <c:v>44491</c:v>
                </c:pt>
                <c:pt idx="151">
                  <c:v>44515</c:v>
                </c:pt>
                <c:pt idx="152">
                  <c:v>44544</c:v>
                </c:pt>
                <c:pt idx="153">
                  <c:v>44578</c:v>
                </c:pt>
                <c:pt idx="154">
                  <c:v>44606</c:v>
                </c:pt>
                <c:pt idx="155">
                  <c:v>44634</c:v>
                </c:pt>
                <c:pt idx="156">
                  <c:v>44672</c:v>
                </c:pt>
                <c:pt idx="157">
                  <c:v>44700</c:v>
                </c:pt>
                <c:pt idx="158">
                  <c:v>44728</c:v>
                </c:pt>
                <c:pt idx="159">
                  <c:v>44762</c:v>
                </c:pt>
                <c:pt idx="160">
                  <c:v>44799</c:v>
                </c:pt>
                <c:pt idx="161">
                  <c:v>44827</c:v>
                </c:pt>
                <c:pt idx="162">
                  <c:v>44853</c:v>
                </c:pt>
                <c:pt idx="163">
                  <c:v>44883</c:v>
                </c:pt>
              </c:numCache>
            </c:numRef>
          </c:cat>
          <c:val>
            <c:numRef>
              <c:f>'Water Quality - LDP5'!$U$9:$U$172</c:f>
              <c:numCache>
                <c:formatCode>General</c:formatCode>
                <c:ptCount val="164"/>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10</c:v>
                </c:pt>
                <c:pt idx="73">
                  <c:v>12</c:v>
                </c:pt>
                <c:pt idx="74">
                  <c:v>5</c:v>
                </c:pt>
                <c:pt idx="75">
                  <c:v>5</c:v>
                </c:pt>
                <c:pt idx="76">
                  <c:v>5</c:v>
                </c:pt>
                <c:pt idx="77">
                  <c:v>6</c:v>
                </c:pt>
                <c:pt idx="78">
                  <c:v>5</c:v>
                </c:pt>
                <c:pt idx="79">
                  <c:v>5</c:v>
                </c:pt>
                <c:pt idx="80">
                  <c:v>5</c:v>
                </c:pt>
                <c:pt idx="81">
                  <c:v>5</c:v>
                </c:pt>
                <c:pt idx="82">
                  <c:v>5</c:v>
                </c:pt>
                <c:pt idx="83">
                  <c:v>5</c:v>
                </c:pt>
                <c:pt idx="84">
                  <c:v>5</c:v>
                </c:pt>
                <c:pt idx="85">
                  <c:v>7</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9</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numCache>
            </c:numRef>
          </c:val>
          <c:extLst>
            <c:ext xmlns:c16="http://schemas.microsoft.com/office/drawing/2014/chart" uri="{C3380CC4-5D6E-409C-BE32-E72D297353CC}">
              <c16:uniqueId val="{00000000-EFB2-4DB2-8C11-0F8141C319E9}"/>
            </c:ext>
          </c:extLst>
        </c:ser>
        <c:dLbls>
          <c:showLegendKey val="0"/>
          <c:showVal val="0"/>
          <c:showCatName val="0"/>
          <c:showSerName val="0"/>
          <c:showPercent val="0"/>
          <c:showBubbleSize val="0"/>
        </c:dLbls>
        <c:gapWidth val="150"/>
        <c:axId val="198247080"/>
        <c:axId val="198246688"/>
      </c:barChart>
      <c:lineChart>
        <c:grouping val="standard"/>
        <c:varyColors val="0"/>
        <c:ser>
          <c:idx val="1"/>
          <c:order val="1"/>
          <c:tx>
            <c:strRef>
              <c:f>'Water Quality - LDP5'!$V$8</c:f>
              <c:strCache>
                <c:ptCount val="1"/>
                <c:pt idx="0">
                  <c:v>Oil and Grease
(mg/L)
EPL 100 Percentile Limit</c:v>
                </c:pt>
              </c:strCache>
            </c:strRef>
          </c:tx>
          <c:spPr>
            <a:ln>
              <a:solidFill>
                <a:srgbClr val="A4C8E1"/>
              </a:solidFill>
            </a:ln>
          </c:spPr>
          <c:marker>
            <c:symbol val="none"/>
          </c:marker>
          <c:cat>
            <c:numRef>
              <c:f>'Water Quality - LDP5'!$B$9:$B$172</c:f>
              <c:numCache>
                <c:formatCode>m/d/yyyy</c:formatCode>
                <c:ptCount val="164"/>
                <c:pt idx="0">
                  <c:v>41003</c:v>
                </c:pt>
                <c:pt idx="1">
                  <c:v>41017</c:v>
                </c:pt>
                <c:pt idx="2">
                  <c:v>41031</c:v>
                </c:pt>
                <c:pt idx="3">
                  <c:v>41045</c:v>
                </c:pt>
                <c:pt idx="4">
                  <c:v>41059</c:v>
                </c:pt>
                <c:pt idx="5">
                  <c:v>41073</c:v>
                </c:pt>
                <c:pt idx="6">
                  <c:v>41087</c:v>
                </c:pt>
                <c:pt idx="7">
                  <c:v>41101</c:v>
                </c:pt>
                <c:pt idx="8">
                  <c:v>41115</c:v>
                </c:pt>
                <c:pt idx="9">
                  <c:v>41129</c:v>
                </c:pt>
                <c:pt idx="10">
                  <c:v>41143</c:v>
                </c:pt>
                <c:pt idx="11">
                  <c:v>41157</c:v>
                </c:pt>
                <c:pt idx="12">
                  <c:v>41171</c:v>
                </c:pt>
                <c:pt idx="13">
                  <c:v>41185</c:v>
                </c:pt>
                <c:pt idx="14">
                  <c:v>41199</c:v>
                </c:pt>
                <c:pt idx="15">
                  <c:v>41213</c:v>
                </c:pt>
                <c:pt idx="16">
                  <c:v>41227</c:v>
                </c:pt>
                <c:pt idx="17">
                  <c:v>41241</c:v>
                </c:pt>
                <c:pt idx="18">
                  <c:v>41255</c:v>
                </c:pt>
                <c:pt idx="19">
                  <c:v>41267</c:v>
                </c:pt>
                <c:pt idx="20">
                  <c:v>41281</c:v>
                </c:pt>
                <c:pt idx="21">
                  <c:v>41292</c:v>
                </c:pt>
                <c:pt idx="22">
                  <c:v>41304</c:v>
                </c:pt>
                <c:pt idx="23">
                  <c:v>41318</c:v>
                </c:pt>
                <c:pt idx="24">
                  <c:v>41332</c:v>
                </c:pt>
                <c:pt idx="25">
                  <c:v>41346</c:v>
                </c:pt>
                <c:pt idx="26">
                  <c:v>41360</c:v>
                </c:pt>
                <c:pt idx="27">
                  <c:v>41374</c:v>
                </c:pt>
                <c:pt idx="28">
                  <c:v>41388</c:v>
                </c:pt>
                <c:pt idx="29">
                  <c:v>41402</c:v>
                </c:pt>
                <c:pt idx="30">
                  <c:v>41416</c:v>
                </c:pt>
                <c:pt idx="31">
                  <c:v>41430</c:v>
                </c:pt>
                <c:pt idx="32">
                  <c:v>41444</c:v>
                </c:pt>
                <c:pt idx="33">
                  <c:v>41458</c:v>
                </c:pt>
                <c:pt idx="34">
                  <c:v>41472</c:v>
                </c:pt>
                <c:pt idx="35">
                  <c:v>41485</c:v>
                </c:pt>
                <c:pt idx="36">
                  <c:v>41488</c:v>
                </c:pt>
                <c:pt idx="37">
                  <c:v>41502</c:v>
                </c:pt>
                <c:pt idx="38">
                  <c:v>41516</c:v>
                </c:pt>
                <c:pt idx="39">
                  <c:v>41530</c:v>
                </c:pt>
                <c:pt idx="40">
                  <c:v>41544</c:v>
                </c:pt>
                <c:pt idx="41">
                  <c:v>41558</c:v>
                </c:pt>
                <c:pt idx="42">
                  <c:v>41572</c:v>
                </c:pt>
                <c:pt idx="43">
                  <c:v>41586</c:v>
                </c:pt>
                <c:pt idx="44">
                  <c:v>41600</c:v>
                </c:pt>
                <c:pt idx="45">
                  <c:v>41614</c:v>
                </c:pt>
                <c:pt idx="46">
                  <c:v>41628</c:v>
                </c:pt>
                <c:pt idx="47">
                  <c:v>41642</c:v>
                </c:pt>
                <c:pt idx="48">
                  <c:v>41656</c:v>
                </c:pt>
                <c:pt idx="49">
                  <c:v>41670</c:v>
                </c:pt>
                <c:pt idx="50">
                  <c:v>41684</c:v>
                </c:pt>
                <c:pt idx="51">
                  <c:v>41698</c:v>
                </c:pt>
                <c:pt idx="52">
                  <c:v>41712</c:v>
                </c:pt>
                <c:pt idx="53">
                  <c:v>41726</c:v>
                </c:pt>
                <c:pt idx="54">
                  <c:v>41740</c:v>
                </c:pt>
                <c:pt idx="55">
                  <c:v>41752</c:v>
                </c:pt>
                <c:pt idx="56">
                  <c:v>41761</c:v>
                </c:pt>
                <c:pt idx="57">
                  <c:v>41775</c:v>
                </c:pt>
                <c:pt idx="58">
                  <c:v>41789</c:v>
                </c:pt>
                <c:pt idx="59">
                  <c:v>41803</c:v>
                </c:pt>
                <c:pt idx="60">
                  <c:v>41817</c:v>
                </c:pt>
                <c:pt idx="61">
                  <c:v>41843</c:v>
                </c:pt>
                <c:pt idx="62">
                  <c:v>41863</c:v>
                </c:pt>
                <c:pt idx="63">
                  <c:v>41884</c:v>
                </c:pt>
                <c:pt idx="64">
                  <c:v>41914</c:v>
                </c:pt>
                <c:pt idx="65">
                  <c:v>41946</c:v>
                </c:pt>
                <c:pt idx="66">
                  <c:v>41974</c:v>
                </c:pt>
                <c:pt idx="67">
                  <c:v>42009</c:v>
                </c:pt>
                <c:pt idx="68">
                  <c:v>42037</c:v>
                </c:pt>
                <c:pt idx="69">
                  <c:v>42066</c:v>
                </c:pt>
                <c:pt idx="70">
                  <c:v>42107</c:v>
                </c:pt>
                <c:pt idx="71">
                  <c:v>42130</c:v>
                </c:pt>
                <c:pt idx="72">
                  <c:v>42165</c:v>
                </c:pt>
                <c:pt idx="73">
                  <c:v>42208</c:v>
                </c:pt>
                <c:pt idx="74">
                  <c:v>42234</c:v>
                </c:pt>
                <c:pt idx="75">
                  <c:v>42263</c:v>
                </c:pt>
                <c:pt idx="76">
                  <c:v>42293</c:v>
                </c:pt>
                <c:pt idx="77">
                  <c:v>42327</c:v>
                </c:pt>
                <c:pt idx="78">
                  <c:v>42339</c:v>
                </c:pt>
                <c:pt idx="79">
                  <c:v>42380</c:v>
                </c:pt>
                <c:pt idx="80">
                  <c:v>42422</c:v>
                </c:pt>
                <c:pt idx="81">
                  <c:v>42445</c:v>
                </c:pt>
                <c:pt idx="82">
                  <c:v>42467</c:v>
                </c:pt>
                <c:pt idx="83">
                  <c:v>42507</c:v>
                </c:pt>
                <c:pt idx="84">
                  <c:v>42528</c:v>
                </c:pt>
                <c:pt idx="85">
                  <c:v>42571</c:v>
                </c:pt>
                <c:pt idx="86">
                  <c:v>42591</c:v>
                </c:pt>
                <c:pt idx="87">
                  <c:v>42619</c:v>
                </c:pt>
                <c:pt idx="88">
                  <c:v>42656</c:v>
                </c:pt>
                <c:pt idx="89">
                  <c:v>42677</c:v>
                </c:pt>
                <c:pt idx="90">
                  <c:v>42718</c:v>
                </c:pt>
                <c:pt idx="91">
                  <c:v>42747</c:v>
                </c:pt>
                <c:pt idx="92">
                  <c:v>42782</c:v>
                </c:pt>
                <c:pt idx="93">
                  <c:v>42810</c:v>
                </c:pt>
                <c:pt idx="94">
                  <c:v>42829</c:v>
                </c:pt>
                <c:pt idx="95">
                  <c:v>42873</c:v>
                </c:pt>
                <c:pt idx="96">
                  <c:v>42900</c:v>
                </c:pt>
                <c:pt idx="97">
                  <c:v>42936</c:v>
                </c:pt>
                <c:pt idx="98">
                  <c:v>42950</c:v>
                </c:pt>
                <c:pt idx="99">
                  <c:v>42982</c:v>
                </c:pt>
                <c:pt idx="100">
                  <c:v>43006</c:v>
                </c:pt>
                <c:pt idx="101">
                  <c:v>43017</c:v>
                </c:pt>
                <c:pt idx="102">
                  <c:v>43053</c:v>
                </c:pt>
                <c:pt idx="103">
                  <c:v>43090</c:v>
                </c:pt>
                <c:pt idx="104">
                  <c:v>43110</c:v>
                </c:pt>
                <c:pt idx="105">
                  <c:v>43137</c:v>
                </c:pt>
                <c:pt idx="106">
                  <c:v>43165</c:v>
                </c:pt>
                <c:pt idx="107">
                  <c:v>43201</c:v>
                </c:pt>
                <c:pt idx="108">
                  <c:v>43234</c:v>
                </c:pt>
                <c:pt idx="109">
                  <c:v>43257</c:v>
                </c:pt>
                <c:pt idx="110">
                  <c:v>43297</c:v>
                </c:pt>
                <c:pt idx="111">
                  <c:v>43299</c:v>
                </c:pt>
                <c:pt idx="112">
                  <c:v>43332</c:v>
                </c:pt>
                <c:pt idx="113">
                  <c:v>43357</c:v>
                </c:pt>
                <c:pt idx="114">
                  <c:v>43378</c:v>
                </c:pt>
                <c:pt idx="115">
                  <c:v>43427</c:v>
                </c:pt>
                <c:pt idx="116">
                  <c:v>43447</c:v>
                </c:pt>
                <c:pt idx="117">
                  <c:v>43474</c:v>
                </c:pt>
                <c:pt idx="118">
                  <c:v>43518</c:v>
                </c:pt>
                <c:pt idx="119">
                  <c:v>43531</c:v>
                </c:pt>
                <c:pt idx="120">
                  <c:v>43566</c:v>
                </c:pt>
                <c:pt idx="121">
                  <c:v>43588</c:v>
                </c:pt>
                <c:pt idx="122">
                  <c:v>43619</c:v>
                </c:pt>
                <c:pt idx="123">
                  <c:v>43648</c:v>
                </c:pt>
                <c:pt idx="124">
                  <c:v>43678</c:v>
                </c:pt>
                <c:pt idx="125">
                  <c:v>43710</c:v>
                </c:pt>
                <c:pt idx="126">
                  <c:v>43741</c:v>
                </c:pt>
                <c:pt idx="127">
                  <c:v>43770</c:v>
                </c:pt>
                <c:pt idx="128">
                  <c:v>43805</c:v>
                </c:pt>
                <c:pt idx="129">
                  <c:v>43836</c:v>
                </c:pt>
                <c:pt idx="130">
                  <c:v>43881</c:v>
                </c:pt>
                <c:pt idx="131">
                  <c:v>43910</c:v>
                </c:pt>
                <c:pt idx="132">
                  <c:v>43938</c:v>
                </c:pt>
                <c:pt idx="133">
                  <c:v>43971</c:v>
                </c:pt>
                <c:pt idx="134">
                  <c:v>44007</c:v>
                </c:pt>
                <c:pt idx="135">
                  <c:v>44029</c:v>
                </c:pt>
                <c:pt idx="136">
                  <c:v>44070</c:v>
                </c:pt>
                <c:pt idx="137">
                  <c:v>44098</c:v>
                </c:pt>
                <c:pt idx="138">
                  <c:v>44126</c:v>
                </c:pt>
                <c:pt idx="139">
                  <c:v>44151</c:v>
                </c:pt>
                <c:pt idx="140">
                  <c:v>44182</c:v>
                </c:pt>
                <c:pt idx="141">
                  <c:v>44208</c:v>
                </c:pt>
                <c:pt idx="142">
                  <c:v>44245</c:v>
                </c:pt>
                <c:pt idx="143">
                  <c:v>44272</c:v>
                </c:pt>
                <c:pt idx="144">
                  <c:v>44300</c:v>
                </c:pt>
                <c:pt idx="145">
                  <c:v>44329</c:v>
                </c:pt>
                <c:pt idx="146">
                  <c:v>44375</c:v>
                </c:pt>
                <c:pt idx="147">
                  <c:v>44397</c:v>
                </c:pt>
                <c:pt idx="148">
                  <c:v>44420</c:v>
                </c:pt>
                <c:pt idx="149">
                  <c:v>44453</c:v>
                </c:pt>
                <c:pt idx="150">
                  <c:v>44491</c:v>
                </c:pt>
                <c:pt idx="151">
                  <c:v>44515</c:v>
                </c:pt>
                <c:pt idx="152">
                  <c:v>44544</c:v>
                </c:pt>
                <c:pt idx="153">
                  <c:v>44578</c:v>
                </c:pt>
                <c:pt idx="154">
                  <c:v>44606</c:v>
                </c:pt>
                <c:pt idx="155">
                  <c:v>44634</c:v>
                </c:pt>
                <c:pt idx="156">
                  <c:v>44672</c:v>
                </c:pt>
                <c:pt idx="157">
                  <c:v>44700</c:v>
                </c:pt>
                <c:pt idx="158">
                  <c:v>44728</c:v>
                </c:pt>
                <c:pt idx="159">
                  <c:v>44762</c:v>
                </c:pt>
                <c:pt idx="160">
                  <c:v>44799</c:v>
                </c:pt>
                <c:pt idx="161">
                  <c:v>44827</c:v>
                </c:pt>
                <c:pt idx="162">
                  <c:v>44853</c:v>
                </c:pt>
                <c:pt idx="163">
                  <c:v>44883</c:v>
                </c:pt>
              </c:numCache>
            </c:numRef>
          </c:cat>
          <c:val>
            <c:numRef>
              <c:f>'Water Quality - LDP5'!$V$9:$V$172</c:f>
              <c:numCache>
                <c:formatCode>0</c:formatCode>
                <c:ptCount val="16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pt idx="95">
                  <c:v>10</c:v>
                </c:pt>
                <c:pt idx="96">
                  <c:v>10</c:v>
                </c:pt>
                <c:pt idx="97">
                  <c:v>10</c:v>
                </c:pt>
                <c:pt idx="98">
                  <c:v>10</c:v>
                </c:pt>
                <c:pt idx="99">
                  <c:v>10</c:v>
                </c:pt>
                <c:pt idx="100">
                  <c:v>10</c:v>
                </c:pt>
                <c:pt idx="101">
                  <c:v>10</c:v>
                </c:pt>
                <c:pt idx="102">
                  <c:v>10</c:v>
                </c:pt>
                <c:pt idx="103">
                  <c:v>10</c:v>
                </c:pt>
                <c:pt idx="104">
                  <c:v>10</c:v>
                </c:pt>
                <c:pt idx="105">
                  <c:v>10</c:v>
                </c:pt>
                <c:pt idx="106">
                  <c:v>10</c:v>
                </c:pt>
                <c:pt idx="107">
                  <c:v>10</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10</c:v>
                </c:pt>
                <c:pt idx="121">
                  <c:v>10</c:v>
                </c:pt>
                <c:pt idx="122">
                  <c:v>10</c:v>
                </c:pt>
                <c:pt idx="123">
                  <c:v>10</c:v>
                </c:pt>
                <c:pt idx="124">
                  <c:v>10</c:v>
                </c:pt>
                <c:pt idx="125">
                  <c:v>10</c:v>
                </c:pt>
                <c:pt idx="126">
                  <c:v>10</c:v>
                </c:pt>
                <c:pt idx="127">
                  <c:v>10</c:v>
                </c:pt>
                <c:pt idx="128">
                  <c:v>10</c:v>
                </c:pt>
                <c:pt idx="129">
                  <c:v>10</c:v>
                </c:pt>
                <c:pt idx="130">
                  <c:v>10</c:v>
                </c:pt>
                <c:pt idx="131">
                  <c:v>10</c:v>
                </c:pt>
                <c:pt idx="132">
                  <c:v>10</c:v>
                </c:pt>
                <c:pt idx="133">
                  <c:v>10</c:v>
                </c:pt>
                <c:pt idx="134">
                  <c:v>10</c:v>
                </c:pt>
                <c:pt idx="135">
                  <c:v>10</c:v>
                </c:pt>
                <c:pt idx="136">
                  <c:v>10</c:v>
                </c:pt>
                <c:pt idx="137">
                  <c:v>10</c:v>
                </c:pt>
                <c:pt idx="138">
                  <c:v>10</c:v>
                </c:pt>
                <c:pt idx="139">
                  <c:v>10</c:v>
                </c:pt>
                <c:pt idx="140">
                  <c:v>10</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10</c:v>
                </c:pt>
                <c:pt idx="160">
                  <c:v>10</c:v>
                </c:pt>
                <c:pt idx="161">
                  <c:v>10</c:v>
                </c:pt>
                <c:pt idx="162">
                  <c:v>10</c:v>
                </c:pt>
                <c:pt idx="163">
                  <c:v>10</c:v>
                </c:pt>
              </c:numCache>
            </c:numRef>
          </c:val>
          <c:smooth val="0"/>
          <c:extLst>
            <c:ext xmlns:c16="http://schemas.microsoft.com/office/drawing/2014/chart" uri="{C3380CC4-5D6E-409C-BE32-E72D297353CC}">
              <c16:uniqueId val="{00000001-EFB2-4DB2-8C11-0F8141C319E9}"/>
            </c:ext>
          </c:extLst>
        </c:ser>
        <c:dLbls>
          <c:showLegendKey val="0"/>
          <c:showVal val="0"/>
          <c:showCatName val="0"/>
          <c:showSerName val="0"/>
          <c:showPercent val="0"/>
          <c:showBubbleSize val="0"/>
        </c:dLbls>
        <c:marker val="1"/>
        <c:smooth val="0"/>
        <c:axId val="198247080"/>
        <c:axId val="198246688"/>
      </c:lineChart>
      <c:catAx>
        <c:axId val="198247080"/>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198246688"/>
        <c:crosses val="autoZero"/>
        <c:auto val="0"/>
        <c:lblAlgn val="ctr"/>
        <c:lblOffset val="100"/>
        <c:noMultiLvlLbl val="0"/>
      </c:catAx>
      <c:valAx>
        <c:axId val="19824668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198247080"/>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Day</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R5A'!$D$12</c:f>
              <c:strCache>
                <c:ptCount val="1"/>
                <c:pt idx="0">
                  <c:v>Estimated Mine Noise
LAeq 15</c:v>
                </c:pt>
              </c:strCache>
            </c:strRef>
          </c:tx>
          <c:spPr>
            <a:solidFill>
              <a:schemeClr val="tx1"/>
            </a:solidFill>
          </c:spPr>
          <c:invertIfNegative val="0"/>
          <c:cat>
            <c:numRef>
              <c:f>'Noise R5A'!$A$13:$A$22</c:f>
              <c:numCache>
                <c:formatCode>m/d/yyyy</c:formatCode>
                <c:ptCount val="10"/>
                <c:pt idx="0">
                  <c:v>41319</c:v>
                </c:pt>
                <c:pt idx="1">
                  <c:v>41319</c:v>
                </c:pt>
                <c:pt idx="2">
                  <c:v>41466</c:v>
                </c:pt>
                <c:pt idx="3">
                  <c:v>41466</c:v>
                </c:pt>
                <c:pt idx="4">
                  <c:v>41565</c:v>
                </c:pt>
                <c:pt idx="5">
                  <c:v>41565</c:v>
                </c:pt>
                <c:pt idx="6">
                  <c:v>41668</c:v>
                </c:pt>
                <c:pt idx="7">
                  <c:v>41668</c:v>
                </c:pt>
                <c:pt idx="8">
                  <c:v>41765</c:v>
                </c:pt>
                <c:pt idx="9">
                  <c:v>41765</c:v>
                </c:pt>
              </c:numCache>
            </c:numRef>
          </c:cat>
          <c:val>
            <c:numRef>
              <c:f>'Noise R5A'!$D$13:$D$22</c:f>
              <c:numCache>
                <c:formatCode>General</c:formatCode>
                <c:ptCount val="10"/>
                <c:pt idx="0">
                  <c:v>34</c:v>
                </c:pt>
                <c:pt idx="1">
                  <c:v>37</c:v>
                </c:pt>
                <c:pt idx="2">
                  <c:v>0</c:v>
                </c:pt>
                <c:pt idx="3">
                  <c:v>0</c:v>
                </c:pt>
                <c:pt idx="4">
                  <c:v>0</c:v>
                </c:pt>
                <c:pt idx="5">
                  <c:v>28</c:v>
                </c:pt>
                <c:pt idx="6">
                  <c:v>0</c:v>
                </c:pt>
                <c:pt idx="7">
                  <c:v>0</c:v>
                </c:pt>
                <c:pt idx="8">
                  <c:v>0</c:v>
                </c:pt>
                <c:pt idx="9">
                  <c:v>0</c:v>
                </c:pt>
              </c:numCache>
            </c:numRef>
          </c:val>
          <c:extLst>
            <c:ext xmlns:c16="http://schemas.microsoft.com/office/drawing/2014/chart" uri="{C3380CC4-5D6E-409C-BE32-E72D297353CC}">
              <c16:uniqueId val="{00000000-723F-455E-825B-7A09FFCAB6D1}"/>
            </c:ext>
          </c:extLst>
        </c:ser>
        <c:dLbls>
          <c:showLegendKey val="0"/>
          <c:showVal val="0"/>
          <c:showCatName val="0"/>
          <c:showSerName val="0"/>
          <c:showPercent val="0"/>
          <c:showBubbleSize val="0"/>
        </c:dLbls>
        <c:gapWidth val="150"/>
        <c:axId val="274721656"/>
        <c:axId val="274722048"/>
      </c:barChart>
      <c:lineChart>
        <c:grouping val="standard"/>
        <c:varyColors val="0"/>
        <c:ser>
          <c:idx val="1"/>
          <c:order val="1"/>
          <c:tx>
            <c:strRef>
              <c:f>'Noise R5A'!$C$12</c:f>
              <c:strCache>
                <c:ptCount val="1"/>
                <c:pt idx="0">
                  <c:v>Criteria
LAeq 15</c:v>
                </c:pt>
              </c:strCache>
            </c:strRef>
          </c:tx>
          <c:spPr>
            <a:ln>
              <a:solidFill>
                <a:schemeClr val="bg2"/>
              </a:solidFill>
            </a:ln>
          </c:spPr>
          <c:marker>
            <c:symbol val="none"/>
          </c:marker>
          <c:val>
            <c:numRef>
              <c:f>'Noise R5A'!$C$13:$C$22</c:f>
              <c:numCache>
                <c:formatCode>0</c:formatCode>
                <c:ptCount val="10"/>
                <c:pt idx="0">
                  <c:v>40</c:v>
                </c:pt>
                <c:pt idx="1">
                  <c:v>40</c:v>
                </c:pt>
                <c:pt idx="2">
                  <c:v>40</c:v>
                </c:pt>
                <c:pt idx="3">
                  <c:v>40</c:v>
                </c:pt>
                <c:pt idx="4">
                  <c:v>40</c:v>
                </c:pt>
                <c:pt idx="5">
                  <c:v>40</c:v>
                </c:pt>
                <c:pt idx="6">
                  <c:v>40</c:v>
                </c:pt>
                <c:pt idx="7">
                  <c:v>40</c:v>
                </c:pt>
                <c:pt idx="8">
                  <c:v>40</c:v>
                </c:pt>
                <c:pt idx="9">
                  <c:v>40</c:v>
                </c:pt>
              </c:numCache>
            </c:numRef>
          </c:val>
          <c:smooth val="0"/>
          <c:extLst>
            <c:ext xmlns:c16="http://schemas.microsoft.com/office/drawing/2014/chart" uri="{C3380CC4-5D6E-409C-BE32-E72D297353CC}">
              <c16:uniqueId val="{00000001-723F-455E-825B-7A09FFCAB6D1}"/>
            </c:ext>
          </c:extLst>
        </c:ser>
        <c:dLbls>
          <c:showLegendKey val="0"/>
          <c:showVal val="0"/>
          <c:showCatName val="0"/>
          <c:showSerName val="0"/>
          <c:showPercent val="0"/>
          <c:showBubbleSize val="0"/>
        </c:dLbls>
        <c:marker val="1"/>
        <c:smooth val="0"/>
        <c:axId val="274721656"/>
        <c:axId val="274722048"/>
      </c:lineChart>
      <c:catAx>
        <c:axId val="27472165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4722048"/>
        <c:crosses val="autoZero"/>
        <c:auto val="0"/>
        <c:lblAlgn val="ctr"/>
        <c:lblOffset val="100"/>
        <c:noMultiLvlLbl val="0"/>
      </c:catAx>
      <c:valAx>
        <c:axId val="27472204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472165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Evening</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R5A'!$J$12</c:f>
              <c:strCache>
                <c:ptCount val="1"/>
                <c:pt idx="0">
                  <c:v>Estimated Mine Noise
LAeq 15</c:v>
                </c:pt>
              </c:strCache>
            </c:strRef>
          </c:tx>
          <c:spPr>
            <a:solidFill>
              <a:schemeClr val="tx1"/>
            </a:solidFill>
          </c:spPr>
          <c:invertIfNegative val="0"/>
          <c:cat>
            <c:numRef>
              <c:f>'Noise R5A'!$G$13:$G$22</c:f>
              <c:numCache>
                <c:formatCode>m/d/yyyy</c:formatCode>
                <c:ptCount val="10"/>
                <c:pt idx="0">
                  <c:v>41320</c:v>
                </c:pt>
                <c:pt idx="1">
                  <c:v>41320</c:v>
                </c:pt>
                <c:pt idx="2">
                  <c:v>41466</c:v>
                </c:pt>
                <c:pt idx="3">
                  <c:v>41466</c:v>
                </c:pt>
                <c:pt idx="4">
                  <c:v>41565</c:v>
                </c:pt>
                <c:pt idx="5">
                  <c:v>41565</c:v>
                </c:pt>
                <c:pt idx="6">
                  <c:v>41668</c:v>
                </c:pt>
                <c:pt idx="7">
                  <c:v>41668</c:v>
                </c:pt>
                <c:pt idx="8">
                  <c:v>41765</c:v>
                </c:pt>
                <c:pt idx="9">
                  <c:v>41765</c:v>
                </c:pt>
              </c:numCache>
            </c:numRef>
          </c:cat>
          <c:val>
            <c:numRef>
              <c:f>'Noise R5A'!$J$13:$J$22</c:f>
              <c:numCache>
                <c:formatCode>General</c:formatCode>
                <c:ptCount val="10"/>
                <c:pt idx="0">
                  <c:v>40</c:v>
                </c:pt>
                <c:pt idx="1">
                  <c:v>38</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4E1-4F95-9A7F-7096B8281BF1}"/>
            </c:ext>
          </c:extLst>
        </c:ser>
        <c:dLbls>
          <c:showLegendKey val="0"/>
          <c:showVal val="0"/>
          <c:showCatName val="0"/>
          <c:showSerName val="0"/>
          <c:showPercent val="0"/>
          <c:showBubbleSize val="0"/>
        </c:dLbls>
        <c:gapWidth val="150"/>
        <c:axId val="274722832"/>
        <c:axId val="274723224"/>
      </c:barChart>
      <c:lineChart>
        <c:grouping val="standard"/>
        <c:varyColors val="0"/>
        <c:ser>
          <c:idx val="1"/>
          <c:order val="1"/>
          <c:tx>
            <c:strRef>
              <c:f>'Noise R5A'!$I$12</c:f>
              <c:strCache>
                <c:ptCount val="1"/>
                <c:pt idx="0">
                  <c:v>Criteria
LAeq 15</c:v>
                </c:pt>
              </c:strCache>
            </c:strRef>
          </c:tx>
          <c:spPr>
            <a:ln>
              <a:solidFill>
                <a:schemeClr val="bg2"/>
              </a:solidFill>
            </a:ln>
          </c:spPr>
          <c:marker>
            <c:symbol val="none"/>
          </c:marker>
          <c:val>
            <c:numRef>
              <c:f>'Noise R5A'!$I$13:$I$22</c:f>
              <c:numCache>
                <c:formatCode>0</c:formatCode>
                <c:ptCount val="10"/>
                <c:pt idx="0">
                  <c:v>40</c:v>
                </c:pt>
                <c:pt idx="1">
                  <c:v>40</c:v>
                </c:pt>
                <c:pt idx="2">
                  <c:v>40</c:v>
                </c:pt>
                <c:pt idx="3">
                  <c:v>40</c:v>
                </c:pt>
                <c:pt idx="4">
                  <c:v>40</c:v>
                </c:pt>
                <c:pt idx="5">
                  <c:v>40</c:v>
                </c:pt>
                <c:pt idx="6">
                  <c:v>40</c:v>
                </c:pt>
                <c:pt idx="7">
                  <c:v>40</c:v>
                </c:pt>
                <c:pt idx="8">
                  <c:v>40</c:v>
                </c:pt>
                <c:pt idx="9">
                  <c:v>40</c:v>
                </c:pt>
              </c:numCache>
            </c:numRef>
          </c:val>
          <c:smooth val="0"/>
          <c:extLst>
            <c:ext xmlns:c16="http://schemas.microsoft.com/office/drawing/2014/chart" uri="{C3380CC4-5D6E-409C-BE32-E72D297353CC}">
              <c16:uniqueId val="{00000001-A4E1-4F95-9A7F-7096B8281BF1}"/>
            </c:ext>
          </c:extLst>
        </c:ser>
        <c:dLbls>
          <c:showLegendKey val="0"/>
          <c:showVal val="0"/>
          <c:showCatName val="0"/>
          <c:showSerName val="0"/>
          <c:showPercent val="0"/>
          <c:showBubbleSize val="0"/>
        </c:dLbls>
        <c:marker val="1"/>
        <c:smooth val="0"/>
        <c:axId val="274722832"/>
        <c:axId val="274723224"/>
      </c:lineChart>
      <c:catAx>
        <c:axId val="27472283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4723224"/>
        <c:crosses val="autoZero"/>
        <c:auto val="0"/>
        <c:lblAlgn val="ctr"/>
        <c:lblOffset val="100"/>
        <c:noMultiLvlLbl val="0"/>
      </c:catAx>
      <c:valAx>
        <c:axId val="274723224"/>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472283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 LAeq</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R5A'!$P$12</c:f>
              <c:strCache>
                <c:ptCount val="1"/>
                <c:pt idx="0">
                  <c:v>Estimated Mine Noise
LAeq 15</c:v>
                </c:pt>
              </c:strCache>
            </c:strRef>
          </c:tx>
          <c:spPr>
            <a:solidFill>
              <a:schemeClr val="tx1"/>
            </a:solidFill>
          </c:spPr>
          <c:invertIfNegative val="0"/>
          <c:cat>
            <c:numRef>
              <c:f>'Noise R5A'!$M$13:$M$26</c:f>
              <c:numCache>
                <c:formatCode>m/d/yyyy</c:formatCode>
                <c:ptCount val="14"/>
                <c:pt idx="0">
                  <c:v>41321</c:v>
                </c:pt>
                <c:pt idx="1">
                  <c:v>41321</c:v>
                </c:pt>
                <c:pt idx="2">
                  <c:v>41409</c:v>
                </c:pt>
                <c:pt idx="3">
                  <c:v>41410</c:v>
                </c:pt>
                <c:pt idx="4">
                  <c:v>41410</c:v>
                </c:pt>
                <c:pt idx="5">
                  <c:v>41467</c:v>
                </c:pt>
                <c:pt idx="6">
                  <c:v>41467</c:v>
                </c:pt>
                <c:pt idx="7">
                  <c:v>41321</c:v>
                </c:pt>
                <c:pt idx="8">
                  <c:v>41565</c:v>
                </c:pt>
                <c:pt idx="9">
                  <c:v>41565</c:v>
                </c:pt>
                <c:pt idx="10">
                  <c:v>41668</c:v>
                </c:pt>
                <c:pt idx="11">
                  <c:v>41668</c:v>
                </c:pt>
                <c:pt idx="12">
                  <c:v>41766</c:v>
                </c:pt>
                <c:pt idx="13">
                  <c:v>41766</c:v>
                </c:pt>
              </c:numCache>
            </c:numRef>
          </c:cat>
          <c:val>
            <c:numRef>
              <c:f>'Noise R5A'!$P$13:$P$26</c:f>
              <c:numCache>
                <c:formatCode>General</c:formatCode>
                <c:ptCount val="14"/>
                <c:pt idx="0">
                  <c:v>0</c:v>
                </c:pt>
                <c:pt idx="1">
                  <c:v>33</c:v>
                </c:pt>
                <c:pt idx="2">
                  <c:v>0</c:v>
                </c:pt>
                <c:pt idx="3">
                  <c:v>32</c:v>
                </c:pt>
                <c:pt idx="4">
                  <c:v>0</c:v>
                </c:pt>
                <c:pt idx="5">
                  <c:v>32</c:v>
                </c:pt>
                <c:pt idx="6">
                  <c:v>33</c:v>
                </c:pt>
                <c:pt idx="7">
                  <c:v>30</c:v>
                </c:pt>
                <c:pt idx="8">
                  <c:v>0</c:v>
                </c:pt>
                <c:pt idx="9">
                  <c:v>22</c:v>
                </c:pt>
                <c:pt idx="10">
                  <c:v>0</c:v>
                </c:pt>
                <c:pt idx="11">
                  <c:v>0</c:v>
                </c:pt>
                <c:pt idx="12">
                  <c:v>0</c:v>
                </c:pt>
                <c:pt idx="13">
                  <c:v>0</c:v>
                </c:pt>
              </c:numCache>
            </c:numRef>
          </c:val>
          <c:extLst>
            <c:ext xmlns:c16="http://schemas.microsoft.com/office/drawing/2014/chart" uri="{C3380CC4-5D6E-409C-BE32-E72D297353CC}">
              <c16:uniqueId val="{00000000-DAD4-442D-AF0C-0A4CFFEA84B6}"/>
            </c:ext>
          </c:extLst>
        </c:ser>
        <c:dLbls>
          <c:showLegendKey val="0"/>
          <c:showVal val="0"/>
          <c:showCatName val="0"/>
          <c:showSerName val="0"/>
          <c:showPercent val="0"/>
          <c:showBubbleSize val="0"/>
        </c:dLbls>
        <c:gapWidth val="150"/>
        <c:axId val="274724008"/>
        <c:axId val="274724400"/>
      </c:barChart>
      <c:lineChart>
        <c:grouping val="standard"/>
        <c:varyColors val="0"/>
        <c:ser>
          <c:idx val="1"/>
          <c:order val="1"/>
          <c:tx>
            <c:strRef>
              <c:f>'Noise R5A'!$O$12</c:f>
              <c:strCache>
                <c:ptCount val="1"/>
                <c:pt idx="0">
                  <c:v>Criteria
LAeq 15</c:v>
                </c:pt>
              </c:strCache>
            </c:strRef>
          </c:tx>
          <c:spPr>
            <a:ln>
              <a:solidFill>
                <a:schemeClr val="bg2"/>
              </a:solidFill>
            </a:ln>
          </c:spPr>
          <c:marker>
            <c:symbol val="none"/>
          </c:marker>
          <c:val>
            <c:numRef>
              <c:f>'Noise R5A'!$O$13:$O$26</c:f>
              <c:numCache>
                <c:formatCode>0</c:formatCode>
                <c:ptCount val="14"/>
                <c:pt idx="0">
                  <c:v>37</c:v>
                </c:pt>
                <c:pt idx="1">
                  <c:v>37</c:v>
                </c:pt>
                <c:pt idx="2">
                  <c:v>37</c:v>
                </c:pt>
                <c:pt idx="3">
                  <c:v>37</c:v>
                </c:pt>
                <c:pt idx="4">
                  <c:v>37</c:v>
                </c:pt>
                <c:pt idx="5">
                  <c:v>37</c:v>
                </c:pt>
                <c:pt idx="6">
                  <c:v>37</c:v>
                </c:pt>
                <c:pt idx="7">
                  <c:v>37</c:v>
                </c:pt>
                <c:pt idx="8">
                  <c:v>37</c:v>
                </c:pt>
                <c:pt idx="9">
                  <c:v>37</c:v>
                </c:pt>
                <c:pt idx="10">
                  <c:v>37</c:v>
                </c:pt>
                <c:pt idx="11">
                  <c:v>37</c:v>
                </c:pt>
                <c:pt idx="12">
                  <c:v>37</c:v>
                </c:pt>
                <c:pt idx="13">
                  <c:v>37</c:v>
                </c:pt>
              </c:numCache>
            </c:numRef>
          </c:val>
          <c:smooth val="0"/>
          <c:extLst>
            <c:ext xmlns:c16="http://schemas.microsoft.com/office/drawing/2014/chart" uri="{C3380CC4-5D6E-409C-BE32-E72D297353CC}">
              <c16:uniqueId val="{00000001-DAD4-442D-AF0C-0A4CFFEA84B6}"/>
            </c:ext>
          </c:extLst>
        </c:ser>
        <c:dLbls>
          <c:showLegendKey val="0"/>
          <c:showVal val="0"/>
          <c:showCatName val="0"/>
          <c:showSerName val="0"/>
          <c:showPercent val="0"/>
          <c:showBubbleSize val="0"/>
        </c:dLbls>
        <c:marker val="1"/>
        <c:smooth val="0"/>
        <c:axId val="274724008"/>
        <c:axId val="274724400"/>
      </c:lineChart>
      <c:catAx>
        <c:axId val="27472400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4724400"/>
        <c:crosses val="autoZero"/>
        <c:auto val="0"/>
        <c:lblAlgn val="ctr"/>
        <c:lblOffset val="100"/>
        <c:noMultiLvlLbl val="0"/>
      </c:catAx>
      <c:valAx>
        <c:axId val="274724400"/>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472400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 LAeq</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R5A'!$R$12</c:f>
              <c:strCache>
                <c:ptCount val="1"/>
                <c:pt idx="0">
                  <c:v>Estimated Mine Noise LA1</c:v>
                </c:pt>
              </c:strCache>
            </c:strRef>
          </c:tx>
          <c:spPr>
            <a:solidFill>
              <a:schemeClr val="tx1"/>
            </a:solidFill>
          </c:spPr>
          <c:invertIfNegative val="0"/>
          <c:cat>
            <c:numRef>
              <c:f>'Noise R5A'!$M$13:$M$26</c:f>
              <c:numCache>
                <c:formatCode>m/d/yyyy</c:formatCode>
                <c:ptCount val="14"/>
                <c:pt idx="0">
                  <c:v>41321</c:v>
                </c:pt>
                <c:pt idx="1">
                  <c:v>41321</c:v>
                </c:pt>
                <c:pt idx="2">
                  <c:v>41409</c:v>
                </c:pt>
                <c:pt idx="3">
                  <c:v>41410</c:v>
                </c:pt>
                <c:pt idx="4">
                  <c:v>41410</c:v>
                </c:pt>
                <c:pt idx="5">
                  <c:v>41467</c:v>
                </c:pt>
                <c:pt idx="6">
                  <c:v>41467</c:v>
                </c:pt>
                <c:pt idx="7">
                  <c:v>41321</c:v>
                </c:pt>
                <c:pt idx="8">
                  <c:v>41565</c:v>
                </c:pt>
                <c:pt idx="9">
                  <c:v>41565</c:v>
                </c:pt>
                <c:pt idx="10">
                  <c:v>41668</c:v>
                </c:pt>
                <c:pt idx="11">
                  <c:v>41668</c:v>
                </c:pt>
                <c:pt idx="12">
                  <c:v>41766</c:v>
                </c:pt>
                <c:pt idx="13">
                  <c:v>41766</c:v>
                </c:pt>
              </c:numCache>
            </c:numRef>
          </c:cat>
          <c:val>
            <c:numRef>
              <c:f>'Noise R5A'!$R$13:$R$26</c:f>
              <c:numCache>
                <c:formatCode>General</c:formatCode>
                <c:ptCount val="14"/>
                <c:pt idx="0">
                  <c:v>34</c:v>
                </c:pt>
                <c:pt idx="1">
                  <c:v>0</c:v>
                </c:pt>
                <c:pt idx="2">
                  <c:v>33</c:v>
                </c:pt>
                <c:pt idx="3">
                  <c:v>0</c:v>
                </c:pt>
                <c:pt idx="4">
                  <c:v>0</c:v>
                </c:pt>
                <c:pt idx="5">
                  <c:v>32</c:v>
                </c:pt>
                <c:pt idx="6">
                  <c:v>0</c:v>
                </c:pt>
                <c:pt idx="7">
                  <c:v>34</c:v>
                </c:pt>
                <c:pt idx="8">
                  <c:v>31</c:v>
                </c:pt>
                <c:pt idx="9">
                  <c:v>31</c:v>
                </c:pt>
                <c:pt idx="10">
                  <c:v>0</c:v>
                </c:pt>
                <c:pt idx="11">
                  <c:v>0</c:v>
                </c:pt>
                <c:pt idx="12">
                  <c:v>0</c:v>
                </c:pt>
                <c:pt idx="13">
                  <c:v>0</c:v>
                </c:pt>
              </c:numCache>
            </c:numRef>
          </c:val>
          <c:extLst>
            <c:ext xmlns:c16="http://schemas.microsoft.com/office/drawing/2014/chart" uri="{C3380CC4-5D6E-409C-BE32-E72D297353CC}">
              <c16:uniqueId val="{00000000-7A12-4223-A66D-7E6B5DE0FCB6}"/>
            </c:ext>
          </c:extLst>
        </c:ser>
        <c:dLbls>
          <c:showLegendKey val="0"/>
          <c:showVal val="0"/>
          <c:showCatName val="0"/>
          <c:showSerName val="0"/>
          <c:showPercent val="0"/>
          <c:showBubbleSize val="0"/>
        </c:dLbls>
        <c:gapWidth val="150"/>
        <c:axId val="274724008"/>
        <c:axId val="274724400"/>
      </c:barChart>
      <c:lineChart>
        <c:grouping val="standard"/>
        <c:varyColors val="0"/>
        <c:ser>
          <c:idx val="1"/>
          <c:order val="1"/>
          <c:tx>
            <c:strRef>
              <c:f>'Noise R5A'!$Q$12</c:f>
              <c:strCache>
                <c:ptCount val="1"/>
                <c:pt idx="0">
                  <c:v>Criteria
LA1</c:v>
                </c:pt>
              </c:strCache>
            </c:strRef>
          </c:tx>
          <c:spPr>
            <a:ln>
              <a:solidFill>
                <a:schemeClr val="bg2"/>
              </a:solidFill>
            </a:ln>
          </c:spPr>
          <c:marker>
            <c:symbol val="none"/>
          </c:marker>
          <c:val>
            <c:numRef>
              <c:f>'Noise R5A'!$Q$13:$Q$26</c:f>
              <c:numCache>
                <c:formatCode>0</c:formatCode>
                <c:ptCount val="14"/>
                <c:pt idx="0">
                  <c:v>47</c:v>
                </c:pt>
                <c:pt idx="1">
                  <c:v>47</c:v>
                </c:pt>
                <c:pt idx="2">
                  <c:v>47</c:v>
                </c:pt>
                <c:pt idx="3">
                  <c:v>47</c:v>
                </c:pt>
                <c:pt idx="4">
                  <c:v>47</c:v>
                </c:pt>
                <c:pt idx="5">
                  <c:v>47</c:v>
                </c:pt>
                <c:pt idx="6">
                  <c:v>47</c:v>
                </c:pt>
                <c:pt idx="7">
                  <c:v>47</c:v>
                </c:pt>
                <c:pt idx="8">
                  <c:v>47</c:v>
                </c:pt>
                <c:pt idx="9">
                  <c:v>47</c:v>
                </c:pt>
                <c:pt idx="10">
                  <c:v>47</c:v>
                </c:pt>
                <c:pt idx="11">
                  <c:v>47</c:v>
                </c:pt>
                <c:pt idx="12">
                  <c:v>47</c:v>
                </c:pt>
                <c:pt idx="13">
                  <c:v>47</c:v>
                </c:pt>
              </c:numCache>
            </c:numRef>
          </c:val>
          <c:smooth val="0"/>
          <c:extLst>
            <c:ext xmlns:c16="http://schemas.microsoft.com/office/drawing/2014/chart" uri="{C3380CC4-5D6E-409C-BE32-E72D297353CC}">
              <c16:uniqueId val="{00000001-7A12-4223-A66D-7E6B5DE0FCB6}"/>
            </c:ext>
          </c:extLst>
        </c:ser>
        <c:dLbls>
          <c:showLegendKey val="0"/>
          <c:showVal val="0"/>
          <c:showCatName val="0"/>
          <c:showSerName val="0"/>
          <c:showPercent val="0"/>
          <c:showBubbleSize val="0"/>
        </c:dLbls>
        <c:marker val="1"/>
        <c:smooth val="0"/>
        <c:axId val="274724008"/>
        <c:axId val="274724400"/>
      </c:lineChart>
      <c:catAx>
        <c:axId val="27472400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4724400"/>
        <c:crosses val="autoZero"/>
        <c:auto val="0"/>
        <c:lblAlgn val="ctr"/>
        <c:lblOffset val="100"/>
        <c:noMultiLvlLbl val="0"/>
      </c:catAx>
      <c:valAx>
        <c:axId val="274724400"/>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472400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Day</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R6A'!$D$10</c:f>
              <c:strCache>
                <c:ptCount val="1"/>
                <c:pt idx="0">
                  <c:v>Estimated Mine Noise
LAeq 15</c:v>
                </c:pt>
              </c:strCache>
            </c:strRef>
          </c:tx>
          <c:spPr>
            <a:solidFill>
              <a:schemeClr val="tx1"/>
            </a:solidFill>
          </c:spPr>
          <c:invertIfNegative val="0"/>
          <c:cat>
            <c:numRef>
              <c:f>'Noise R6A'!$A$11:$A$85</c:f>
              <c:numCache>
                <c:formatCode>m/d/yyyy</c:formatCode>
                <c:ptCount val="75"/>
                <c:pt idx="0">
                  <c:v>41319</c:v>
                </c:pt>
                <c:pt idx="1">
                  <c:v>41319</c:v>
                </c:pt>
                <c:pt idx="2">
                  <c:v>41320</c:v>
                </c:pt>
                <c:pt idx="3">
                  <c:v>41320</c:v>
                </c:pt>
                <c:pt idx="4">
                  <c:v>41466</c:v>
                </c:pt>
                <c:pt idx="5">
                  <c:v>41466</c:v>
                </c:pt>
                <c:pt idx="6">
                  <c:v>41467</c:v>
                </c:pt>
                <c:pt idx="7">
                  <c:v>41467</c:v>
                </c:pt>
                <c:pt idx="8">
                  <c:v>41565</c:v>
                </c:pt>
                <c:pt idx="9">
                  <c:v>41565</c:v>
                </c:pt>
                <c:pt idx="10">
                  <c:v>41566</c:v>
                </c:pt>
                <c:pt idx="11">
                  <c:v>41566</c:v>
                </c:pt>
                <c:pt idx="12">
                  <c:v>41668</c:v>
                </c:pt>
                <c:pt idx="13">
                  <c:v>41668</c:v>
                </c:pt>
                <c:pt idx="14">
                  <c:v>41669</c:v>
                </c:pt>
                <c:pt idx="15">
                  <c:v>41669</c:v>
                </c:pt>
                <c:pt idx="16">
                  <c:v>41765</c:v>
                </c:pt>
                <c:pt idx="17">
                  <c:v>41765</c:v>
                </c:pt>
                <c:pt idx="18">
                  <c:v>41766</c:v>
                </c:pt>
                <c:pt idx="19">
                  <c:v>41766</c:v>
                </c:pt>
                <c:pt idx="20">
                  <c:v>41891</c:v>
                </c:pt>
                <c:pt idx="21">
                  <c:v>41891</c:v>
                </c:pt>
                <c:pt idx="22">
                  <c:v>41971</c:v>
                </c:pt>
                <c:pt idx="23">
                  <c:v>41971</c:v>
                </c:pt>
                <c:pt idx="24">
                  <c:v>42054</c:v>
                </c:pt>
                <c:pt idx="25">
                  <c:v>42093</c:v>
                </c:pt>
                <c:pt idx="26">
                  <c:v>42179</c:v>
                </c:pt>
                <c:pt idx="27">
                  <c:v>42179</c:v>
                </c:pt>
                <c:pt idx="28">
                  <c:v>42262</c:v>
                </c:pt>
                <c:pt idx="29">
                  <c:v>42262</c:v>
                </c:pt>
                <c:pt idx="30">
                  <c:v>42347</c:v>
                </c:pt>
                <c:pt idx="31">
                  <c:v>42347</c:v>
                </c:pt>
                <c:pt idx="32">
                  <c:v>42459</c:v>
                </c:pt>
                <c:pt idx="33">
                  <c:v>42459</c:v>
                </c:pt>
                <c:pt idx="34">
                  <c:v>42548</c:v>
                </c:pt>
                <c:pt idx="35">
                  <c:v>42548</c:v>
                </c:pt>
                <c:pt idx="36">
                  <c:v>42627</c:v>
                </c:pt>
                <c:pt idx="37">
                  <c:v>42627</c:v>
                </c:pt>
                <c:pt idx="38">
                  <c:v>42678</c:v>
                </c:pt>
                <c:pt idx="39">
                  <c:v>42678</c:v>
                </c:pt>
                <c:pt idx="40">
                  <c:v>42823</c:v>
                </c:pt>
                <c:pt idx="41">
                  <c:v>42823</c:v>
                </c:pt>
                <c:pt idx="42">
                  <c:v>42998</c:v>
                </c:pt>
                <c:pt idx="43">
                  <c:v>43098</c:v>
                </c:pt>
                <c:pt idx="44">
                  <c:v>43098</c:v>
                </c:pt>
                <c:pt idx="45">
                  <c:v>43187</c:v>
                </c:pt>
                <c:pt idx="46">
                  <c:v>43187</c:v>
                </c:pt>
                <c:pt idx="47">
                  <c:v>43279</c:v>
                </c:pt>
                <c:pt idx="48">
                  <c:v>43279</c:v>
                </c:pt>
                <c:pt idx="49">
                  <c:v>43325</c:v>
                </c:pt>
                <c:pt idx="50">
                  <c:v>43325</c:v>
                </c:pt>
                <c:pt idx="51">
                  <c:v>43465</c:v>
                </c:pt>
                <c:pt idx="52">
                  <c:v>43465</c:v>
                </c:pt>
                <c:pt idx="53">
                  <c:v>43538</c:v>
                </c:pt>
                <c:pt idx="54">
                  <c:v>43538</c:v>
                </c:pt>
                <c:pt idx="55">
                  <c:v>43629</c:v>
                </c:pt>
                <c:pt idx="56">
                  <c:v>43629</c:v>
                </c:pt>
                <c:pt idx="57">
                  <c:v>43719</c:v>
                </c:pt>
                <c:pt idx="58">
                  <c:v>43719</c:v>
                </c:pt>
                <c:pt idx="59">
                  <c:v>43796</c:v>
                </c:pt>
                <c:pt idx="60">
                  <c:v>43796</c:v>
                </c:pt>
                <c:pt idx="61">
                  <c:v>43885</c:v>
                </c:pt>
                <c:pt idx="62">
                  <c:v>43885</c:v>
                </c:pt>
                <c:pt idx="63">
                  <c:v>43971</c:v>
                </c:pt>
                <c:pt idx="64">
                  <c:v>43971</c:v>
                </c:pt>
                <c:pt idx="65">
                  <c:v>44055</c:v>
                </c:pt>
                <c:pt idx="66">
                  <c:v>44146</c:v>
                </c:pt>
                <c:pt idx="67">
                  <c:v>44235</c:v>
                </c:pt>
                <c:pt idx="68">
                  <c:v>44331</c:v>
                </c:pt>
                <c:pt idx="69">
                  <c:v>44407</c:v>
                </c:pt>
                <c:pt idx="70">
                  <c:v>44511</c:v>
                </c:pt>
                <c:pt idx="71">
                  <c:v>44601</c:v>
                </c:pt>
                <c:pt idx="72">
                  <c:v>44714</c:v>
                </c:pt>
                <c:pt idx="73">
                  <c:v>44783</c:v>
                </c:pt>
                <c:pt idx="74">
                  <c:v>44875</c:v>
                </c:pt>
              </c:numCache>
            </c:numRef>
          </c:cat>
          <c:val>
            <c:numRef>
              <c:f>'Noise R6A'!$D$11:$D$85</c:f>
              <c:numCache>
                <c:formatCode>General</c:formatCode>
                <c:ptCount val="75"/>
                <c:pt idx="0">
                  <c:v>43</c:v>
                </c:pt>
                <c:pt idx="1">
                  <c:v>40</c:v>
                </c:pt>
                <c:pt idx="2">
                  <c:v>36</c:v>
                </c:pt>
                <c:pt idx="3">
                  <c:v>35</c:v>
                </c:pt>
                <c:pt idx="4">
                  <c:v>35</c:v>
                </c:pt>
                <c:pt idx="5">
                  <c:v>34</c:v>
                </c:pt>
                <c:pt idx="6">
                  <c:v>40</c:v>
                </c:pt>
                <c:pt idx="7">
                  <c:v>33</c:v>
                </c:pt>
                <c:pt idx="8">
                  <c:v>0</c:v>
                </c:pt>
                <c:pt idx="9">
                  <c:v>0</c:v>
                </c:pt>
                <c:pt idx="10">
                  <c:v>34</c:v>
                </c:pt>
                <c:pt idx="11">
                  <c:v>0</c:v>
                </c:pt>
                <c:pt idx="12">
                  <c:v>0</c:v>
                </c:pt>
                <c:pt idx="13">
                  <c:v>23</c:v>
                </c:pt>
                <c:pt idx="14">
                  <c:v>0</c:v>
                </c:pt>
                <c:pt idx="15">
                  <c:v>28</c:v>
                </c:pt>
                <c:pt idx="16">
                  <c:v>27</c:v>
                </c:pt>
                <c:pt idx="17">
                  <c:v>36</c:v>
                </c:pt>
                <c:pt idx="18">
                  <c:v>39</c:v>
                </c:pt>
                <c:pt idx="19">
                  <c:v>39</c:v>
                </c:pt>
                <c:pt idx="20">
                  <c:v>38</c:v>
                </c:pt>
                <c:pt idx="21">
                  <c:v>39</c:v>
                </c:pt>
                <c:pt idx="22">
                  <c:v>39</c:v>
                </c:pt>
                <c:pt idx="23">
                  <c:v>38</c:v>
                </c:pt>
                <c:pt idx="24">
                  <c:v>38</c:v>
                </c:pt>
                <c:pt idx="25">
                  <c:v>39</c:v>
                </c:pt>
                <c:pt idx="26">
                  <c:v>39</c:v>
                </c:pt>
                <c:pt idx="27">
                  <c:v>38</c:v>
                </c:pt>
                <c:pt idx="28">
                  <c:v>38</c:v>
                </c:pt>
                <c:pt idx="29">
                  <c:v>35</c:v>
                </c:pt>
                <c:pt idx="30">
                  <c:v>38</c:v>
                </c:pt>
                <c:pt idx="31">
                  <c:v>34</c:v>
                </c:pt>
                <c:pt idx="32">
                  <c:v>37</c:v>
                </c:pt>
                <c:pt idx="33">
                  <c:v>36</c:v>
                </c:pt>
                <c:pt idx="34">
                  <c:v>35</c:v>
                </c:pt>
                <c:pt idx="35">
                  <c:v>35</c:v>
                </c:pt>
                <c:pt idx="36">
                  <c:v>37</c:v>
                </c:pt>
                <c:pt idx="37">
                  <c:v>37</c:v>
                </c:pt>
                <c:pt idx="38">
                  <c:v>30</c:v>
                </c:pt>
                <c:pt idx="39">
                  <c:v>32</c:v>
                </c:pt>
                <c:pt idx="40">
                  <c:v>30</c:v>
                </c:pt>
                <c:pt idx="41">
                  <c:v>36</c:v>
                </c:pt>
                <c:pt idx="42">
                  <c:v>38</c:v>
                </c:pt>
                <c:pt idx="43">
                  <c:v>30</c:v>
                </c:pt>
                <c:pt idx="44">
                  <c:v>30</c:v>
                </c:pt>
                <c:pt idx="45">
                  <c:v>39</c:v>
                </c:pt>
                <c:pt idx="46">
                  <c:v>39</c:v>
                </c:pt>
                <c:pt idx="47">
                  <c:v>35</c:v>
                </c:pt>
                <c:pt idx="48">
                  <c:v>35</c:v>
                </c:pt>
                <c:pt idx="49">
                  <c:v>38</c:v>
                </c:pt>
                <c:pt idx="50">
                  <c:v>38</c:v>
                </c:pt>
                <c:pt idx="51">
                  <c:v>34</c:v>
                </c:pt>
                <c:pt idx="52">
                  <c:v>34</c:v>
                </c:pt>
                <c:pt idx="53">
                  <c:v>35</c:v>
                </c:pt>
                <c:pt idx="54">
                  <c:v>35</c:v>
                </c:pt>
                <c:pt idx="55">
                  <c:v>41</c:v>
                </c:pt>
                <c:pt idx="56">
                  <c:v>39</c:v>
                </c:pt>
                <c:pt idx="57">
                  <c:v>43</c:v>
                </c:pt>
                <c:pt idx="58">
                  <c:v>39</c:v>
                </c:pt>
                <c:pt idx="59">
                  <c:v>40</c:v>
                </c:pt>
                <c:pt idx="60">
                  <c:v>35</c:v>
                </c:pt>
                <c:pt idx="61">
                  <c:v>30</c:v>
                </c:pt>
                <c:pt idx="62">
                  <c:v>42</c:v>
                </c:pt>
                <c:pt idx="63">
                  <c:v>40</c:v>
                </c:pt>
                <c:pt idx="64">
                  <c:v>41</c:v>
                </c:pt>
                <c:pt idx="65">
                  <c:v>38</c:v>
                </c:pt>
                <c:pt idx="66">
                  <c:v>36</c:v>
                </c:pt>
                <c:pt idx="67">
                  <c:v>34</c:v>
                </c:pt>
                <c:pt idx="68">
                  <c:v>31</c:v>
                </c:pt>
                <c:pt idx="69">
                  <c:v>39</c:v>
                </c:pt>
                <c:pt idx="70">
                  <c:v>31</c:v>
                </c:pt>
                <c:pt idx="71">
                  <c:v>40</c:v>
                </c:pt>
                <c:pt idx="72">
                  <c:v>35</c:v>
                </c:pt>
                <c:pt idx="73">
                  <c:v>40</c:v>
                </c:pt>
                <c:pt idx="74">
                  <c:v>34</c:v>
                </c:pt>
              </c:numCache>
            </c:numRef>
          </c:val>
          <c:extLst>
            <c:ext xmlns:c16="http://schemas.microsoft.com/office/drawing/2014/chart" uri="{C3380CC4-5D6E-409C-BE32-E72D297353CC}">
              <c16:uniqueId val="{00000000-C62F-4C2F-96BB-DA4F8828AAFC}"/>
            </c:ext>
          </c:extLst>
        </c:ser>
        <c:dLbls>
          <c:showLegendKey val="0"/>
          <c:showVal val="0"/>
          <c:showCatName val="0"/>
          <c:showSerName val="0"/>
          <c:showPercent val="0"/>
          <c:showBubbleSize val="0"/>
        </c:dLbls>
        <c:gapWidth val="150"/>
        <c:axId val="286025576"/>
        <c:axId val="286025968"/>
      </c:barChart>
      <c:lineChart>
        <c:grouping val="standard"/>
        <c:varyColors val="0"/>
        <c:ser>
          <c:idx val="1"/>
          <c:order val="1"/>
          <c:tx>
            <c:strRef>
              <c:f>'Noise R6A'!$C$10</c:f>
              <c:strCache>
                <c:ptCount val="1"/>
                <c:pt idx="0">
                  <c:v>Criteria
LAeq 15</c:v>
                </c:pt>
              </c:strCache>
            </c:strRef>
          </c:tx>
          <c:spPr>
            <a:ln>
              <a:solidFill>
                <a:schemeClr val="bg2"/>
              </a:solidFill>
            </a:ln>
          </c:spPr>
          <c:marker>
            <c:symbol val="none"/>
          </c:marker>
          <c:cat>
            <c:numRef>
              <c:f>'Noise R6A'!$A$11:$A$85</c:f>
              <c:numCache>
                <c:formatCode>m/d/yyyy</c:formatCode>
                <c:ptCount val="75"/>
                <c:pt idx="0">
                  <c:v>41319</c:v>
                </c:pt>
                <c:pt idx="1">
                  <c:v>41319</c:v>
                </c:pt>
                <c:pt idx="2">
                  <c:v>41320</c:v>
                </c:pt>
                <c:pt idx="3">
                  <c:v>41320</c:v>
                </c:pt>
                <c:pt idx="4">
                  <c:v>41466</c:v>
                </c:pt>
                <c:pt idx="5">
                  <c:v>41466</c:v>
                </c:pt>
                <c:pt idx="6">
                  <c:v>41467</c:v>
                </c:pt>
                <c:pt idx="7">
                  <c:v>41467</c:v>
                </c:pt>
                <c:pt idx="8">
                  <c:v>41565</c:v>
                </c:pt>
                <c:pt idx="9">
                  <c:v>41565</c:v>
                </c:pt>
                <c:pt idx="10">
                  <c:v>41566</c:v>
                </c:pt>
                <c:pt idx="11">
                  <c:v>41566</c:v>
                </c:pt>
                <c:pt idx="12">
                  <c:v>41668</c:v>
                </c:pt>
                <c:pt idx="13">
                  <c:v>41668</c:v>
                </c:pt>
                <c:pt idx="14">
                  <c:v>41669</c:v>
                </c:pt>
                <c:pt idx="15">
                  <c:v>41669</c:v>
                </c:pt>
                <c:pt idx="16">
                  <c:v>41765</c:v>
                </c:pt>
                <c:pt idx="17">
                  <c:v>41765</c:v>
                </c:pt>
                <c:pt idx="18">
                  <c:v>41766</c:v>
                </c:pt>
                <c:pt idx="19">
                  <c:v>41766</c:v>
                </c:pt>
                <c:pt idx="20">
                  <c:v>41891</c:v>
                </c:pt>
                <c:pt idx="21">
                  <c:v>41891</c:v>
                </c:pt>
                <c:pt idx="22">
                  <c:v>41971</c:v>
                </c:pt>
                <c:pt idx="23">
                  <c:v>41971</c:v>
                </c:pt>
                <c:pt idx="24">
                  <c:v>42054</c:v>
                </c:pt>
                <c:pt idx="25">
                  <c:v>42093</c:v>
                </c:pt>
                <c:pt idx="26">
                  <c:v>42179</c:v>
                </c:pt>
                <c:pt idx="27">
                  <c:v>42179</c:v>
                </c:pt>
                <c:pt idx="28">
                  <c:v>42262</c:v>
                </c:pt>
                <c:pt idx="29">
                  <c:v>42262</c:v>
                </c:pt>
                <c:pt idx="30">
                  <c:v>42347</c:v>
                </c:pt>
                <c:pt idx="31">
                  <c:v>42347</c:v>
                </c:pt>
                <c:pt idx="32">
                  <c:v>42459</c:v>
                </c:pt>
                <c:pt idx="33">
                  <c:v>42459</c:v>
                </c:pt>
                <c:pt idx="34">
                  <c:v>42548</c:v>
                </c:pt>
                <c:pt idx="35">
                  <c:v>42548</c:v>
                </c:pt>
                <c:pt idx="36">
                  <c:v>42627</c:v>
                </c:pt>
                <c:pt idx="37">
                  <c:v>42627</c:v>
                </c:pt>
                <c:pt idx="38">
                  <c:v>42678</c:v>
                </c:pt>
                <c:pt idx="39">
                  <c:v>42678</c:v>
                </c:pt>
                <c:pt idx="40">
                  <c:v>42823</c:v>
                </c:pt>
                <c:pt idx="41">
                  <c:v>42823</c:v>
                </c:pt>
                <c:pt idx="42">
                  <c:v>42998</c:v>
                </c:pt>
                <c:pt idx="43">
                  <c:v>43098</c:v>
                </c:pt>
                <c:pt idx="44">
                  <c:v>43098</c:v>
                </c:pt>
                <c:pt idx="45">
                  <c:v>43187</c:v>
                </c:pt>
                <c:pt idx="46">
                  <c:v>43187</c:v>
                </c:pt>
                <c:pt idx="47">
                  <c:v>43279</c:v>
                </c:pt>
                <c:pt idx="48">
                  <c:v>43279</c:v>
                </c:pt>
                <c:pt idx="49">
                  <c:v>43325</c:v>
                </c:pt>
                <c:pt idx="50">
                  <c:v>43325</c:v>
                </c:pt>
                <c:pt idx="51">
                  <c:v>43465</c:v>
                </c:pt>
                <c:pt idx="52">
                  <c:v>43465</c:v>
                </c:pt>
                <c:pt idx="53">
                  <c:v>43538</c:v>
                </c:pt>
                <c:pt idx="54">
                  <c:v>43538</c:v>
                </c:pt>
                <c:pt idx="55">
                  <c:v>43629</c:v>
                </c:pt>
                <c:pt idx="56">
                  <c:v>43629</c:v>
                </c:pt>
                <c:pt idx="57">
                  <c:v>43719</c:v>
                </c:pt>
                <c:pt idx="58">
                  <c:v>43719</c:v>
                </c:pt>
                <c:pt idx="59">
                  <c:v>43796</c:v>
                </c:pt>
                <c:pt idx="60">
                  <c:v>43796</c:v>
                </c:pt>
                <c:pt idx="61">
                  <c:v>43885</c:v>
                </c:pt>
                <c:pt idx="62">
                  <c:v>43885</c:v>
                </c:pt>
                <c:pt idx="63">
                  <c:v>43971</c:v>
                </c:pt>
                <c:pt idx="64">
                  <c:v>43971</c:v>
                </c:pt>
                <c:pt idx="65">
                  <c:v>44055</c:v>
                </c:pt>
                <c:pt idx="66">
                  <c:v>44146</c:v>
                </c:pt>
                <c:pt idx="67">
                  <c:v>44235</c:v>
                </c:pt>
                <c:pt idx="68">
                  <c:v>44331</c:v>
                </c:pt>
                <c:pt idx="69">
                  <c:v>44407</c:v>
                </c:pt>
                <c:pt idx="70">
                  <c:v>44511</c:v>
                </c:pt>
                <c:pt idx="71">
                  <c:v>44601</c:v>
                </c:pt>
                <c:pt idx="72">
                  <c:v>44714</c:v>
                </c:pt>
                <c:pt idx="73">
                  <c:v>44783</c:v>
                </c:pt>
                <c:pt idx="74">
                  <c:v>44875</c:v>
                </c:pt>
              </c:numCache>
            </c:numRef>
          </c:cat>
          <c:val>
            <c:numRef>
              <c:f>'Noise R6A'!$C$11:$C$85</c:f>
              <c:numCache>
                <c:formatCode>0</c:formatCode>
                <c:ptCount val="75"/>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pt idx="15">
                  <c:v>40</c:v>
                </c:pt>
                <c:pt idx="16">
                  <c:v>40</c:v>
                </c:pt>
                <c:pt idx="17">
                  <c:v>40</c:v>
                </c:pt>
                <c:pt idx="18">
                  <c:v>40</c:v>
                </c:pt>
                <c:pt idx="19">
                  <c:v>40</c:v>
                </c:pt>
                <c:pt idx="20">
                  <c:v>40</c:v>
                </c:pt>
                <c:pt idx="21">
                  <c:v>40</c:v>
                </c:pt>
                <c:pt idx="22">
                  <c:v>40</c:v>
                </c:pt>
                <c:pt idx="23">
                  <c:v>40</c:v>
                </c:pt>
                <c:pt idx="24">
                  <c:v>40</c:v>
                </c:pt>
                <c:pt idx="25">
                  <c:v>40</c:v>
                </c:pt>
                <c:pt idx="26">
                  <c:v>40</c:v>
                </c:pt>
                <c:pt idx="27">
                  <c:v>40</c:v>
                </c:pt>
                <c:pt idx="28">
                  <c:v>40</c:v>
                </c:pt>
                <c:pt idx="29">
                  <c:v>40</c:v>
                </c:pt>
                <c:pt idx="30">
                  <c:v>40</c:v>
                </c:pt>
                <c:pt idx="31">
                  <c:v>40</c:v>
                </c:pt>
                <c:pt idx="32">
                  <c:v>40</c:v>
                </c:pt>
                <c:pt idx="33">
                  <c:v>40</c:v>
                </c:pt>
                <c:pt idx="34">
                  <c:v>40</c:v>
                </c:pt>
                <c:pt idx="35">
                  <c:v>40</c:v>
                </c:pt>
                <c:pt idx="36">
                  <c:v>40</c:v>
                </c:pt>
                <c:pt idx="37">
                  <c:v>40</c:v>
                </c:pt>
                <c:pt idx="38">
                  <c:v>40</c:v>
                </c:pt>
                <c:pt idx="39">
                  <c:v>40</c:v>
                </c:pt>
                <c:pt idx="40">
                  <c:v>40</c:v>
                </c:pt>
                <c:pt idx="41">
                  <c:v>40</c:v>
                </c:pt>
                <c:pt idx="42">
                  <c:v>40</c:v>
                </c:pt>
                <c:pt idx="43">
                  <c:v>40</c:v>
                </c:pt>
                <c:pt idx="44">
                  <c:v>40</c:v>
                </c:pt>
                <c:pt idx="45">
                  <c:v>40</c:v>
                </c:pt>
                <c:pt idx="46">
                  <c:v>40</c:v>
                </c:pt>
                <c:pt idx="47">
                  <c:v>40</c:v>
                </c:pt>
                <c:pt idx="48">
                  <c:v>40</c:v>
                </c:pt>
                <c:pt idx="49">
                  <c:v>40</c:v>
                </c:pt>
                <c:pt idx="50">
                  <c:v>40</c:v>
                </c:pt>
                <c:pt idx="51">
                  <c:v>40</c:v>
                </c:pt>
                <c:pt idx="52">
                  <c:v>40</c:v>
                </c:pt>
                <c:pt idx="53">
                  <c:v>40</c:v>
                </c:pt>
                <c:pt idx="54">
                  <c:v>40</c:v>
                </c:pt>
                <c:pt idx="55">
                  <c:v>40</c:v>
                </c:pt>
                <c:pt idx="56">
                  <c:v>40</c:v>
                </c:pt>
                <c:pt idx="57">
                  <c:v>40</c:v>
                </c:pt>
                <c:pt idx="58">
                  <c:v>40</c:v>
                </c:pt>
                <c:pt idx="59">
                  <c:v>40</c:v>
                </c:pt>
                <c:pt idx="60">
                  <c:v>40</c:v>
                </c:pt>
                <c:pt idx="61">
                  <c:v>40</c:v>
                </c:pt>
                <c:pt idx="62">
                  <c:v>40</c:v>
                </c:pt>
                <c:pt idx="63">
                  <c:v>40</c:v>
                </c:pt>
                <c:pt idx="64">
                  <c:v>40</c:v>
                </c:pt>
                <c:pt idx="65">
                  <c:v>40</c:v>
                </c:pt>
                <c:pt idx="66">
                  <c:v>40</c:v>
                </c:pt>
                <c:pt idx="67">
                  <c:v>40</c:v>
                </c:pt>
                <c:pt idx="68">
                  <c:v>40</c:v>
                </c:pt>
                <c:pt idx="69">
                  <c:v>40</c:v>
                </c:pt>
                <c:pt idx="70">
                  <c:v>40</c:v>
                </c:pt>
                <c:pt idx="71">
                  <c:v>40</c:v>
                </c:pt>
                <c:pt idx="72">
                  <c:v>40</c:v>
                </c:pt>
                <c:pt idx="73">
                  <c:v>40</c:v>
                </c:pt>
                <c:pt idx="74">
                  <c:v>40</c:v>
                </c:pt>
              </c:numCache>
            </c:numRef>
          </c:val>
          <c:smooth val="0"/>
          <c:extLst>
            <c:ext xmlns:c16="http://schemas.microsoft.com/office/drawing/2014/chart" uri="{C3380CC4-5D6E-409C-BE32-E72D297353CC}">
              <c16:uniqueId val="{00000001-C62F-4C2F-96BB-DA4F8828AAFC}"/>
            </c:ext>
          </c:extLst>
        </c:ser>
        <c:dLbls>
          <c:showLegendKey val="0"/>
          <c:showVal val="0"/>
          <c:showCatName val="0"/>
          <c:showSerName val="0"/>
          <c:showPercent val="0"/>
          <c:showBubbleSize val="0"/>
        </c:dLbls>
        <c:marker val="1"/>
        <c:smooth val="0"/>
        <c:axId val="286025576"/>
        <c:axId val="286025968"/>
      </c:lineChart>
      <c:catAx>
        <c:axId val="28602557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86025968"/>
        <c:crosses val="autoZero"/>
        <c:auto val="0"/>
        <c:lblAlgn val="ctr"/>
        <c:lblOffset val="100"/>
        <c:noMultiLvlLbl val="0"/>
      </c:catAx>
      <c:valAx>
        <c:axId val="28602596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8602557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Evening</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R6A'!$J$10</c:f>
              <c:strCache>
                <c:ptCount val="1"/>
                <c:pt idx="0">
                  <c:v>Estimated Mine Noise
LAeq 15</c:v>
                </c:pt>
              </c:strCache>
            </c:strRef>
          </c:tx>
          <c:spPr>
            <a:solidFill>
              <a:schemeClr val="tx1"/>
            </a:solidFill>
          </c:spPr>
          <c:invertIfNegative val="0"/>
          <c:cat>
            <c:numRef>
              <c:f>'Noise R6A'!$G$11:$G$88</c:f>
              <c:numCache>
                <c:formatCode>m/d/yyyy</c:formatCode>
                <c:ptCount val="78"/>
                <c:pt idx="0">
                  <c:v>41319</c:v>
                </c:pt>
                <c:pt idx="1">
                  <c:v>41319</c:v>
                </c:pt>
                <c:pt idx="2">
                  <c:v>41320</c:v>
                </c:pt>
                <c:pt idx="3">
                  <c:v>41320</c:v>
                </c:pt>
                <c:pt idx="4">
                  <c:v>41466</c:v>
                </c:pt>
                <c:pt idx="5">
                  <c:v>41466</c:v>
                </c:pt>
                <c:pt idx="6">
                  <c:v>41467</c:v>
                </c:pt>
                <c:pt idx="7">
                  <c:v>41467</c:v>
                </c:pt>
                <c:pt idx="8">
                  <c:v>41564</c:v>
                </c:pt>
                <c:pt idx="9">
                  <c:v>41564</c:v>
                </c:pt>
                <c:pt idx="10">
                  <c:v>41565</c:v>
                </c:pt>
                <c:pt idx="11">
                  <c:v>41565</c:v>
                </c:pt>
                <c:pt idx="12">
                  <c:v>41668</c:v>
                </c:pt>
                <c:pt idx="13">
                  <c:v>41668</c:v>
                </c:pt>
                <c:pt idx="14">
                  <c:v>41669</c:v>
                </c:pt>
                <c:pt idx="15">
                  <c:v>41669</c:v>
                </c:pt>
                <c:pt idx="16">
                  <c:v>41765</c:v>
                </c:pt>
                <c:pt idx="17">
                  <c:v>41765</c:v>
                </c:pt>
                <c:pt idx="18">
                  <c:v>41766</c:v>
                </c:pt>
                <c:pt idx="19">
                  <c:v>41766</c:v>
                </c:pt>
                <c:pt idx="20">
                  <c:v>41893</c:v>
                </c:pt>
                <c:pt idx="21">
                  <c:v>41893</c:v>
                </c:pt>
                <c:pt idx="22">
                  <c:v>41963</c:v>
                </c:pt>
                <c:pt idx="23">
                  <c:v>41963</c:v>
                </c:pt>
                <c:pt idx="24">
                  <c:v>42089</c:v>
                </c:pt>
                <c:pt idx="25">
                  <c:v>42089</c:v>
                </c:pt>
                <c:pt idx="26">
                  <c:v>42268</c:v>
                </c:pt>
                <c:pt idx="27">
                  <c:v>42268</c:v>
                </c:pt>
                <c:pt idx="28">
                  <c:v>42352</c:v>
                </c:pt>
                <c:pt idx="29">
                  <c:v>42352</c:v>
                </c:pt>
                <c:pt idx="30">
                  <c:v>42432</c:v>
                </c:pt>
                <c:pt idx="31">
                  <c:v>42432</c:v>
                </c:pt>
                <c:pt idx="32">
                  <c:v>42089</c:v>
                </c:pt>
                <c:pt idx="33">
                  <c:v>42089</c:v>
                </c:pt>
                <c:pt idx="34">
                  <c:v>42543</c:v>
                </c:pt>
                <c:pt idx="35">
                  <c:v>42543</c:v>
                </c:pt>
                <c:pt idx="36">
                  <c:v>42589</c:v>
                </c:pt>
                <c:pt idx="37">
                  <c:v>42589</c:v>
                </c:pt>
                <c:pt idx="38">
                  <c:v>42705</c:v>
                </c:pt>
                <c:pt idx="39">
                  <c:v>42705</c:v>
                </c:pt>
                <c:pt idx="40">
                  <c:v>42789</c:v>
                </c:pt>
                <c:pt idx="41">
                  <c:v>42789</c:v>
                </c:pt>
                <c:pt idx="42">
                  <c:v>42908</c:v>
                </c:pt>
                <c:pt idx="43">
                  <c:v>42908</c:v>
                </c:pt>
                <c:pt idx="44">
                  <c:v>42998</c:v>
                </c:pt>
                <c:pt idx="45">
                  <c:v>43075</c:v>
                </c:pt>
                <c:pt idx="46">
                  <c:v>43075</c:v>
                </c:pt>
                <c:pt idx="47">
                  <c:v>43124</c:v>
                </c:pt>
                <c:pt idx="48">
                  <c:v>43124</c:v>
                </c:pt>
                <c:pt idx="49">
                  <c:v>43237</c:v>
                </c:pt>
                <c:pt idx="50">
                  <c:v>43237</c:v>
                </c:pt>
                <c:pt idx="51">
                  <c:v>43355</c:v>
                </c:pt>
                <c:pt idx="52">
                  <c:v>43355</c:v>
                </c:pt>
                <c:pt idx="53">
                  <c:v>43465</c:v>
                </c:pt>
                <c:pt idx="54">
                  <c:v>43465</c:v>
                </c:pt>
                <c:pt idx="55">
                  <c:v>43544</c:v>
                </c:pt>
                <c:pt idx="56">
                  <c:v>43544</c:v>
                </c:pt>
                <c:pt idx="57">
                  <c:v>43629</c:v>
                </c:pt>
                <c:pt idx="58">
                  <c:v>43629</c:v>
                </c:pt>
                <c:pt idx="59">
                  <c:v>43718</c:v>
                </c:pt>
                <c:pt idx="60">
                  <c:v>43718</c:v>
                </c:pt>
                <c:pt idx="61">
                  <c:v>43796</c:v>
                </c:pt>
                <c:pt idx="62">
                  <c:v>43796</c:v>
                </c:pt>
                <c:pt idx="63">
                  <c:v>43885</c:v>
                </c:pt>
                <c:pt idx="64">
                  <c:v>43885</c:v>
                </c:pt>
                <c:pt idx="65">
                  <c:v>43971</c:v>
                </c:pt>
                <c:pt idx="66">
                  <c:v>43971</c:v>
                </c:pt>
                <c:pt idx="67">
                  <c:v>44055</c:v>
                </c:pt>
                <c:pt idx="68">
                  <c:v>44146</c:v>
                </c:pt>
                <c:pt idx="69">
                  <c:v>44235</c:v>
                </c:pt>
                <c:pt idx="70">
                  <c:v>44331</c:v>
                </c:pt>
                <c:pt idx="71">
                  <c:v>44407</c:v>
                </c:pt>
                <c:pt idx="72">
                  <c:v>44511</c:v>
                </c:pt>
                <c:pt idx="73">
                  <c:v>44601</c:v>
                </c:pt>
                <c:pt idx="74">
                  <c:v>44601</c:v>
                </c:pt>
                <c:pt idx="75">
                  <c:v>44714</c:v>
                </c:pt>
                <c:pt idx="76">
                  <c:v>44783</c:v>
                </c:pt>
                <c:pt idx="77">
                  <c:v>44875</c:v>
                </c:pt>
              </c:numCache>
            </c:numRef>
          </c:cat>
          <c:val>
            <c:numRef>
              <c:f>'Noise R6A'!$J$11:$J$88</c:f>
              <c:numCache>
                <c:formatCode>General</c:formatCode>
                <c:ptCount val="78"/>
                <c:pt idx="0">
                  <c:v>40</c:v>
                </c:pt>
                <c:pt idx="1">
                  <c:v>43</c:v>
                </c:pt>
                <c:pt idx="2">
                  <c:v>36</c:v>
                </c:pt>
                <c:pt idx="3">
                  <c:v>38</c:v>
                </c:pt>
                <c:pt idx="4">
                  <c:v>38</c:v>
                </c:pt>
                <c:pt idx="5">
                  <c:v>36</c:v>
                </c:pt>
                <c:pt idx="6">
                  <c:v>39</c:v>
                </c:pt>
                <c:pt idx="7">
                  <c:v>38</c:v>
                </c:pt>
                <c:pt idx="8">
                  <c:v>30</c:v>
                </c:pt>
                <c:pt idx="9">
                  <c:v>0</c:v>
                </c:pt>
                <c:pt idx="10">
                  <c:v>0</c:v>
                </c:pt>
                <c:pt idx="11">
                  <c:v>0</c:v>
                </c:pt>
                <c:pt idx="12">
                  <c:v>38</c:v>
                </c:pt>
                <c:pt idx="13">
                  <c:v>33</c:v>
                </c:pt>
                <c:pt idx="14">
                  <c:v>33</c:v>
                </c:pt>
                <c:pt idx="15">
                  <c:v>30</c:v>
                </c:pt>
                <c:pt idx="16">
                  <c:v>32</c:v>
                </c:pt>
                <c:pt idx="17">
                  <c:v>32</c:v>
                </c:pt>
                <c:pt idx="18">
                  <c:v>34</c:v>
                </c:pt>
                <c:pt idx="19">
                  <c:v>34</c:v>
                </c:pt>
                <c:pt idx="20">
                  <c:v>35</c:v>
                </c:pt>
                <c:pt idx="21">
                  <c:v>35</c:v>
                </c:pt>
                <c:pt idx="22">
                  <c:v>32</c:v>
                </c:pt>
                <c:pt idx="23">
                  <c:v>34</c:v>
                </c:pt>
                <c:pt idx="24">
                  <c:v>35</c:v>
                </c:pt>
                <c:pt idx="25">
                  <c:v>35</c:v>
                </c:pt>
                <c:pt idx="26">
                  <c:v>35</c:v>
                </c:pt>
                <c:pt idx="27">
                  <c:v>36</c:v>
                </c:pt>
                <c:pt idx="28">
                  <c:v>32</c:v>
                </c:pt>
                <c:pt idx="29">
                  <c:v>32</c:v>
                </c:pt>
                <c:pt idx="30">
                  <c:v>40</c:v>
                </c:pt>
                <c:pt idx="31">
                  <c:v>0</c:v>
                </c:pt>
                <c:pt idx="32">
                  <c:v>35</c:v>
                </c:pt>
                <c:pt idx="33">
                  <c:v>35</c:v>
                </c:pt>
                <c:pt idx="34">
                  <c:v>35</c:v>
                </c:pt>
                <c:pt idx="35">
                  <c:v>36</c:v>
                </c:pt>
                <c:pt idx="36">
                  <c:v>38</c:v>
                </c:pt>
                <c:pt idx="37">
                  <c:v>40</c:v>
                </c:pt>
                <c:pt idx="38">
                  <c:v>30</c:v>
                </c:pt>
                <c:pt idx="39">
                  <c:v>30</c:v>
                </c:pt>
                <c:pt idx="40">
                  <c:v>35</c:v>
                </c:pt>
                <c:pt idx="41">
                  <c:v>35</c:v>
                </c:pt>
                <c:pt idx="42">
                  <c:v>35</c:v>
                </c:pt>
                <c:pt idx="43">
                  <c:v>39</c:v>
                </c:pt>
                <c:pt idx="44">
                  <c:v>34</c:v>
                </c:pt>
                <c:pt idx="45">
                  <c:v>37</c:v>
                </c:pt>
                <c:pt idx="46">
                  <c:v>36</c:v>
                </c:pt>
                <c:pt idx="47">
                  <c:v>35</c:v>
                </c:pt>
                <c:pt idx="48">
                  <c:v>35</c:v>
                </c:pt>
                <c:pt idx="49">
                  <c:v>32</c:v>
                </c:pt>
                <c:pt idx="50">
                  <c:v>33</c:v>
                </c:pt>
                <c:pt idx="51">
                  <c:v>30</c:v>
                </c:pt>
                <c:pt idx="52">
                  <c:v>28</c:v>
                </c:pt>
                <c:pt idx="53">
                  <c:v>36</c:v>
                </c:pt>
                <c:pt idx="54">
                  <c:v>36</c:v>
                </c:pt>
                <c:pt idx="55">
                  <c:v>38</c:v>
                </c:pt>
                <c:pt idx="56">
                  <c:v>38</c:v>
                </c:pt>
                <c:pt idx="57">
                  <c:v>39</c:v>
                </c:pt>
                <c:pt idx="58">
                  <c:v>40</c:v>
                </c:pt>
                <c:pt idx="59">
                  <c:v>34</c:v>
                </c:pt>
                <c:pt idx="60">
                  <c:v>34</c:v>
                </c:pt>
                <c:pt idx="61">
                  <c:v>36</c:v>
                </c:pt>
                <c:pt idx="62">
                  <c:v>41</c:v>
                </c:pt>
                <c:pt idx="63">
                  <c:v>31</c:v>
                </c:pt>
                <c:pt idx="64">
                  <c:v>36</c:v>
                </c:pt>
                <c:pt idx="65">
                  <c:v>38</c:v>
                </c:pt>
                <c:pt idx="66">
                  <c:v>39</c:v>
                </c:pt>
                <c:pt idx="67">
                  <c:v>35</c:v>
                </c:pt>
                <c:pt idx="68">
                  <c:v>32</c:v>
                </c:pt>
                <c:pt idx="69">
                  <c:v>32</c:v>
                </c:pt>
                <c:pt idx="70">
                  <c:v>0</c:v>
                </c:pt>
                <c:pt idx="71">
                  <c:v>35</c:v>
                </c:pt>
                <c:pt idx="72">
                  <c:v>30</c:v>
                </c:pt>
                <c:pt idx="73">
                  <c:v>33</c:v>
                </c:pt>
                <c:pt idx="74">
                  <c:v>35</c:v>
                </c:pt>
                <c:pt idx="75">
                  <c:v>36</c:v>
                </c:pt>
                <c:pt idx="76">
                  <c:v>39</c:v>
                </c:pt>
                <c:pt idx="77">
                  <c:v>32</c:v>
                </c:pt>
              </c:numCache>
            </c:numRef>
          </c:val>
          <c:extLst>
            <c:ext xmlns:c16="http://schemas.microsoft.com/office/drawing/2014/chart" uri="{C3380CC4-5D6E-409C-BE32-E72D297353CC}">
              <c16:uniqueId val="{00000000-8DCF-4251-BBD7-802FCA739AE7}"/>
            </c:ext>
          </c:extLst>
        </c:ser>
        <c:dLbls>
          <c:showLegendKey val="0"/>
          <c:showVal val="0"/>
          <c:showCatName val="0"/>
          <c:showSerName val="0"/>
          <c:showPercent val="0"/>
          <c:showBubbleSize val="0"/>
        </c:dLbls>
        <c:gapWidth val="150"/>
        <c:axId val="286026752"/>
        <c:axId val="286027144"/>
      </c:barChart>
      <c:lineChart>
        <c:grouping val="standard"/>
        <c:varyColors val="0"/>
        <c:ser>
          <c:idx val="1"/>
          <c:order val="1"/>
          <c:tx>
            <c:strRef>
              <c:f>'Noise R6A'!$I$10</c:f>
              <c:strCache>
                <c:ptCount val="1"/>
                <c:pt idx="0">
                  <c:v>Criteria
LAeq 15</c:v>
                </c:pt>
              </c:strCache>
            </c:strRef>
          </c:tx>
          <c:spPr>
            <a:ln>
              <a:solidFill>
                <a:schemeClr val="bg2"/>
              </a:solidFill>
            </a:ln>
          </c:spPr>
          <c:marker>
            <c:symbol val="none"/>
          </c:marker>
          <c:cat>
            <c:numRef>
              <c:f>'Noise R6A'!$G$11:$G$88</c:f>
              <c:numCache>
                <c:formatCode>m/d/yyyy</c:formatCode>
                <c:ptCount val="78"/>
                <c:pt idx="0">
                  <c:v>41319</c:v>
                </c:pt>
                <c:pt idx="1">
                  <c:v>41319</c:v>
                </c:pt>
                <c:pt idx="2">
                  <c:v>41320</c:v>
                </c:pt>
                <c:pt idx="3">
                  <c:v>41320</c:v>
                </c:pt>
                <c:pt idx="4">
                  <c:v>41466</c:v>
                </c:pt>
                <c:pt idx="5">
                  <c:v>41466</c:v>
                </c:pt>
                <c:pt idx="6">
                  <c:v>41467</c:v>
                </c:pt>
                <c:pt idx="7">
                  <c:v>41467</c:v>
                </c:pt>
                <c:pt idx="8">
                  <c:v>41564</c:v>
                </c:pt>
                <c:pt idx="9">
                  <c:v>41564</c:v>
                </c:pt>
                <c:pt idx="10">
                  <c:v>41565</c:v>
                </c:pt>
                <c:pt idx="11">
                  <c:v>41565</c:v>
                </c:pt>
                <c:pt idx="12">
                  <c:v>41668</c:v>
                </c:pt>
                <c:pt idx="13">
                  <c:v>41668</c:v>
                </c:pt>
                <c:pt idx="14">
                  <c:v>41669</c:v>
                </c:pt>
                <c:pt idx="15">
                  <c:v>41669</c:v>
                </c:pt>
                <c:pt idx="16">
                  <c:v>41765</c:v>
                </c:pt>
                <c:pt idx="17">
                  <c:v>41765</c:v>
                </c:pt>
                <c:pt idx="18">
                  <c:v>41766</c:v>
                </c:pt>
                <c:pt idx="19">
                  <c:v>41766</c:v>
                </c:pt>
                <c:pt idx="20">
                  <c:v>41893</c:v>
                </c:pt>
                <c:pt idx="21">
                  <c:v>41893</c:v>
                </c:pt>
                <c:pt idx="22">
                  <c:v>41963</c:v>
                </c:pt>
                <c:pt idx="23">
                  <c:v>41963</c:v>
                </c:pt>
                <c:pt idx="24">
                  <c:v>42089</c:v>
                </c:pt>
                <c:pt idx="25">
                  <c:v>42089</c:v>
                </c:pt>
                <c:pt idx="26">
                  <c:v>42268</c:v>
                </c:pt>
                <c:pt idx="27">
                  <c:v>42268</c:v>
                </c:pt>
                <c:pt idx="28">
                  <c:v>42352</c:v>
                </c:pt>
                <c:pt idx="29">
                  <c:v>42352</c:v>
                </c:pt>
                <c:pt idx="30">
                  <c:v>42432</c:v>
                </c:pt>
                <c:pt idx="31">
                  <c:v>42432</c:v>
                </c:pt>
                <c:pt idx="32">
                  <c:v>42089</c:v>
                </c:pt>
                <c:pt idx="33">
                  <c:v>42089</c:v>
                </c:pt>
                <c:pt idx="34">
                  <c:v>42543</c:v>
                </c:pt>
                <c:pt idx="35">
                  <c:v>42543</c:v>
                </c:pt>
                <c:pt idx="36">
                  <c:v>42589</c:v>
                </c:pt>
                <c:pt idx="37">
                  <c:v>42589</c:v>
                </c:pt>
                <c:pt idx="38">
                  <c:v>42705</c:v>
                </c:pt>
                <c:pt idx="39">
                  <c:v>42705</c:v>
                </c:pt>
                <c:pt idx="40">
                  <c:v>42789</c:v>
                </c:pt>
                <c:pt idx="41">
                  <c:v>42789</c:v>
                </c:pt>
                <c:pt idx="42">
                  <c:v>42908</c:v>
                </c:pt>
                <c:pt idx="43">
                  <c:v>42908</c:v>
                </c:pt>
                <c:pt idx="44">
                  <c:v>42998</c:v>
                </c:pt>
                <c:pt idx="45">
                  <c:v>43075</c:v>
                </c:pt>
                <c:pt idx="46">
                  <c:v>43075</c:v>
                </c:pt>
                <c:pt idx="47">
                  <c:v>43124</c:v>
                </c:pt>
                <c:pt idx="48">
                  <c:v>43124</c:v>
                </c:pt>
                <c:pt idx="49">
                  <c:v>43237</c:v>
                </c:pt>
                <c:pt idx="50">
                  <c:v>43237</c:v>
                </c:pt>
                <c:pt idx="51">
                  <c:v>43355</c:v>
                </c:pt>
                <c:pt idx="52">
                  <c:v>43355</c:v>
                </c:pt>
                <c:pt idx="53">
                  <c:v>43465</c:v>
                </c:pt>
                <c:pt idx="54">
                  <c:v>43465</c:v>
                </c:pt>
                <c:pt idx="55">
                  <c:v>43544</c:v>
                </c:pt>
                <c:pt idx="56">
                  <c:v>43544</c:v>
                </c:pt>
                <c:pt idx="57">
                  <c:v>43629</c:v>
                </c:pt>
                <c:pt idx="58">
                  <c:v>43629</c:v>
                </c:pt>
                <c:pt idx="59">
                  <c:v>43718</c:v>
                </c:pt>
                <c:pt idx="60">
                  <c:v>43718</c:v>
                </c:pt>
                <c:pt idx="61">
                  <c:v>43796</c:v>
                </c:pt>
                <c:pt idx="62">
                  <c:v>43796</c:v>
                </c:pt>
                <c:pt idx="63">
                  <c:v>43885</c:v>
                </c:pt>
                <c:pt idx="64">
                  <c:v>43885</c:v>
                </c:pt>
                <c:pt idx="65">
                  <c:v>43971</c:v>
                </c:pt>
                <c:pt idx="66">
                  <c:v>43971</c:v>
                </c:pt>
                <c:pt idx="67">
                  <c:v>44055</c:v>
                </c:pt>
                <c:pt idx="68">
                  <c:v>44146</c:v>
                </c:pt>
                <c:pt idx="69">
                  <c:v>44235</c:v>
                </c:pt>
                <c:pt idx="70">
                  <c:v>44331</c:v>
                </c:pt>
                <c:pt idx="71">
                  <c:v>44407</c:v>
                </c:pt>
                <c:pt idx="72">
                  <c:v>44511</c:v>
                </c:pt>
                <c:pt idx="73">
                  <c:v>44601</c:v>
                </c:pt>
                <c:pt idx="74">
                  <c:v>44601</c:v>
                </c:pt>
                <c:pt idx="75">
                  <c:v>44714</c:v>
                </c:pt>
                <c:pt idx="76">
                  <c:v>44783</c:v>
                </c:pt>
                <c:pt idx="77">
                  <c:v>44875</c:v>
                </c:pt>
              </c:numCache>
            </c:numRef>
          </c:cat>
          <c:val>
            <c:numRef>
              <c:f>'Noise R6A'!$I$11:$I$88</c:f>
              <c:numCache>
                <c:formatCode>0</c:formatCode>
                <c:ptCount val="78"/>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pt idx="15">
                  <c:v>40</c:v>
                </c:pt>
                <c:pt idx="16">
                  <c:v>40</c:v>
                </c:pt>
                <c:pt idx="17">
                  <c:v>40</c:v>
                </c:pt>
                <c:pt idx="18">
                  <c:v>40</c:v>
                </c:pt>
                <c:pt idx="19">
                  <c:v>40</c:v>
                </c:pt>
                <c:pt idx="20">
                  <c:v>40</c:v>
                </c:pt>
                <c:pt idx="21">
                  <c:v>40</c:v>
                </c:pt>
                <c:pt idx="22">
                  <c:v>40</c:v>
                </c:pt>
                <c:pt idx="23">
                  <c:v>40</c:v>
                </c:pt>
                <c:pt idx="24">
                  <c:v>40</c:v>
                </c:pt>
                <c:pt idx="25">
                  <c:v>40</c:v>
                </c:pt>
                <c:pt idx="26">
                  <c:v>40</c:v>
                </c:pt>
                <c:pt idx="27">
                  <c:v>40</c:v>
                </c:pt>
                <c:pt idx="28">
                  <c:v>40</c:v>
                </c:pt>
                <c:pt idx="29">
                  <c:v>40</c:v>
                </c:pt>
                <c:pt idx="30">
                  <c:v>40</c:v>
                </c:pt>
                <c:pt idx="31">
                  <c:v>40</c:v>
                </c:pt>
                <c:pt idx="32">
                  <c:v>40</c:v>
                </c:pt>
                <c:pt idx="33">
                  <c:v>40</c:v>
                </c:pt>
                <c:pt idx="34">
                  <c:v>40</c:v>
                </c:pt>
                <c:pt idx="35">
                  <c:v>40</c:v>
                </c:pt>
                <c:pt idx="36">
                  <c:v>40</c:v>
                </c:pt>
                <c:pt idx="37">
                  <c:v>40</c:v>
                </c:pt>
                <c:pt idx="38">
                  <c:v>40</c:v>
                </c:pt>
                <c:pt idx="39">
                  <c:v>40</c:v>
                </c:pt>
                <c:pt idx="40">
                  <c:v>40</c:v>
                </c:pt>
                <c:pt idx="41">
                  <c:v>40</c:v>
                </c:pt>
                <c:pt idx="42">
                  <c:v>40</c:v>
                </c:pt>
                <c:pt idx="43">
                  <c:v>40</c:v>
                </c:pt>
                <c:pt idx="44">
                  <c:v>40</c:v>
                </c:pt>
                <c:pt idx="45">
                  <c:v>40</c:v>
                </c:pt>
                <c:pt idx="46">
                  <c:v>40</c:v>
                </c:pt>
                <c:pt idx="47">
                  <c:v>40</c:v>
                </c:pt>
                <c:pt idx="48">
                  <c:v>40</c:v>
                </c:pt>
                <c:pt idx="49">
                  <c:v>40</c:v>
                </c:pt>
                <c:pt idx="50">
                  <c:v>40</c:v>
                </c:pt>
                <c:pt idx="51">
                  <c:v>40</c:v>
                </c:pt>
                <c:pt idx="52">
                  <c:v>40</c:v>
                </c:pt>
                <c:pt idx="53">
                  <c:v>40</c:v>
                </c:pt>
                <c:pt idx="54">
                  <c:v>40</c:v>
                </c:pt>
                <c:pt idx="55">
                  <c:v>40</c:v>
                </c:pt>
                <c:pt idx="56">
                  <c:v>40</c:v>
                </c:pt>
                <c:pt idx="57">
                  <c:v>40</c:v>
                </c:pt>
                <c:pt idx="58">
                  <c:v>40</c:v>
                </c:pt>
                <c:pt idx="59">
                  <c:v>40</c:v>
                </c:pt>
                <c:pt idx="60">
                  <c:v>40</c:v>
                </c:pt>
                <c:pt idx="61">
                  <c:v>40</c:v>
                </c:pt>
                <c:pt idx="62">
                  <c:v>40</c:v>
                </c:pt>
                <c:pt idx="63">
                  <c:v>40</c:v>
                </c:pt>
                <c:pt idx="64">
                  <c:v>40</c:v>
                </c:pt>
                <c:pt idx="65">
                  <c:v>40</c:v>
                </c:pt>
                <c:pt idx="66">
                  <c:v>40</c:v>
                </c:pt>
                <c:pt idx="67">
                  <c:v>40</c:v>
                </c:pt>
                <c:pt idx="68">
                  <c:v>40</c:v>
                </c:pt>
                <c:pt idx="69">
                  <c:v>40</c:v>
                </c:pt>
                <c:pt idx="70">
                  <c:v>40</c:v>
                </c:pt>
                <c:pt idx="71">
                  <c:v>40</c:v>
                </c:pt>
                <c:pt idx="72">
                  <c:v>40</c:v>
                </c:pt>
                <c:pt idx="73">
                  <c:v>40</c:v>
                </c:pt>
                <c:pt idx="74">
                  <c:v>40</c:v>
                </c:pt>
                <c:pt idx="75">
                  <c:v>40</c:v>
                </c:pt>
                <c:pt idx="76">
                  <c:v>40</c:v>
                </c:pt>
                <c:pt idx="77">
                  <c:v>40</c:v>
                </c:pt>
              </c:numCache>
            </c:numRef>
          </c:val>
          <c:smooth val="0"/>
          <c:extLst>
            <c:ext xmlns:c16="http://schemas.microsoft.com/office/drawing/2014/chart" uri="{C3380CC4-5D6E-409C-BE32-E72D297353CC}">
              <c16:uniqueId val="{00000001-8DCF-4251-BBD7-802FCA739AE7}"/>
            </c:ext>
          </c:extLst>
        </c:ser>
        <c:dLbls>
          <c:showLegendKey val="0"/>
          <c:showVal val="0"/>
          <c:showCatName val="0"/>
          <c:showSerName val="0"/>
          <c:showPercent val="0"/>
          <c:showBubbleSize val="0"/>
        </c:dLbls>
        <c:marker val="1"/>
        <c:smooth val="0"/>
        <c:axId val="286026752"/>
        <c:axId val="286027144"/>
      </c:lineChart>
      <c:catAx>
        <c:axId val="28602675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86027144"/>
        <c:crosses val="autoZero"/>
        <c:auto val="0"/>
        <c:lblAlgn val="ctr"/>
        <c:lblOffset val="100"/>
        <c:noMultiLvlLbl val="0"/>
      </c:catAx>
      <c:valAx>
        <c:axId val="286027144"/>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8602675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 LAeq</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R6A'!$P$10</c:f>
              <c:strCache>
                <c:ptCount val="1"/>
                <c:pt idx="0">
                  <c:v>Estimated Mine Noise
LAeq 15</c:v>
                </c:pt>
              </c:strCache>
            </c:strRef>
          </c:tx>
          <c:spPr>
            <a:solidFill>
              <a:schemeClr val="tx1"/>
            </a:solidFill>
          </c:spPr>
          <c:invertIfNegative val="0"/>
          <c:cat>
            <c:numRef>
              <c:f>'Noise R6A'!$M$11:$M$93</c:f>
              <c:numCache>
                <c:formatCode>m/d/yyyy</c:formatCode>
                <c:ptCount val="83"/>
                <c:pt idx="0">
                  <c:v>41320</c:v>
                </c:pt>
                <c:pt idx="1">
                  <c:v>41320</c:v>
                </c:pt>
                <c:pt idx="2">
                  <c:v>41320</c:v>
                </c:pt>
                <c:pt idx="3">
                  <c:v>41321</c:v>
                </c:pt>
                <c:pt idx="4">
                  <c:v>41321</c:v>
                </c:pt>
                <c:pt idx="5">
                  <c:v>41410</c:v>
                </c:pt>
                <c:pt idx="6">
                  <c:v>41410</c:v>
                </c:pt>
                <c:pt idx="7">
                  <c:v>41411</c:v>
                </c:pt>
                <c:pt idx="8">
                  <c:v>41411</c:v>
                </c:pt>
                <c:pt idx="9">
                  <c:v>41466</c:v>
                </c:pt>
                <c:pt idx="10">
                  <c:v>41466</c:v>
                </c:pt>
                <c:pt idx="11">
                  <c:v>41468</c:v>
                </c:pt>
                <c:pt idx="12">
                  <c:v>41468</c:v>
                </c:pt>
                <c:pt idx="13">
                  <c:v>41564</c:v>
                </c:pt>
                <c:pt idx="14">
                  <c:v>41564</c:v>
                </c:pt>
                <c:pt idx="15">
                  <c:v>41565</c:v>
                </c:pt>
                <c:pt idx="16">
                  <c:v>41565</c:v>
                </c:pt>
                <c:pt idx="17">
                  <c:v>41668</c:v>
                </c:pt>
                <c:pt idx="18">
                  <c:v>41668</c:v>
                </c:pt>
                <c:pt idx="19">
                  <c:v>41669</c:v>
                </c:pt>
                <c:pt idx="20">
                  <c:v>41669</c:v>
                </c:pt>
                <c:pt idx="21">
                  <c:v>41765</c:v>
                </c:pt>
                <c:pt idx="22">
                  <c:v>41766</c:v>
                </c:pt>
                <c:pt idx="23">
                  <c:v>41766</c:v>
                </c:pt>
                <c:pt idx="24">
                  <c:v>41766</c:v>
                </c:pt>
                <c:pt idx="25">
                  <c:v>41766</c:v>
                </c:pt>
                <c:pt idx="26">
                  <c:v>41893</c:v>
                </c:pt>
                <c:pt idx="27">
                  <c:v>41893</c:v>
                </c:pt>
                <c:pt idx="28">
                  <c:v>41894</c:v>
                </c:pt>
                <c:pt idx="29">
                  <c:v>41963</c:v>
                </c:pt>
                <c:pt idx="30">
                  <c:v>41964</c:v>
                </c:pt>
                <c:pt idx="31">
                  <c:v>42089</c:v>
                </c:pt>
                <c:pt idx="32">
                  <c:v>42089</c:v>
                </c:pt>
                <c:pt idx="33">
                  <c:v>42269</c:v>
                </c:pt>
                <c:pt idx="34">
                  <c:v>42269</c:v>
                </c:pt>
                <c:pt idx="35">
                  <c:v>42352</c:v>
                </c:pt>
                <c:pt idx="36">
                  <c:v>42352</c:v>
                </c:pt>
                <c:pt idx="37">
                  <c:v>42432</c:v>
                </c:pt>
                <c:pt idx="38">
                  <c:v>42432</c:v>
                </c:pt>
                <c:pt idx="39">
                  <c:v>42548</c:v>
                </c:pt>
                <c:pt idx="40">
                  <c:v>42548</c:v>
                </c:pt>
                <c:pt idx="41">
                  <c:v>42589</c:v>
                </c:pt>
                <c:pt idx="42">
                  <c:v>42589</c:v>
                </c:pt>
                <c:pt idx="43">
                  <c:v>42705</c:v>
                </c:pt>
                <c:pt idx="44">
                  <c:v>42705</c:v>
                </c:pt>
                <c:pt idx="45">
                  <c:v>42789</c:v>
                </c:pt>
                <c:pt idx="46">
                  <c:v>42789</c:v>
                </c:pt>
                <c:pt idx="47">
                  <c:v>42908</c:v>
                </c:pt>
                <c:pt idx="48">
                  <c:v>42908</c:v>
                </c:pt>
                <c:pt idx="49">
                  <c:v>42999</c:v>
                </c:pt>
                <c:pt idx="50">
                  <c:v>42999</c:v>
                </c:pt>
                <c:pt idx="51">
                  <c:v>43075</c:v>
                </c:pt>
                <c:pt idx="52">
                  <c:v>43075</c:v>
                </c:pt>
                <c:pt idx="53">
                  <c:v>43124</c:v>
                </c:pt>
                <c:pt idx="54">
                  <c:v>43124</c:v>
                </c:pt>
                <c:pt idx="55">
                  <c:v>43237</c:v>
                </c:pt>
                <c:pt idx="56">
                  <c:v>43237</c:v>
                </c:pt>
                <c:pt idx="57">
                  <c:v>43355</c:v>
                </c:pt>
                <c:pt idx="58">
                  <c:v>43355</c:v>
                </c:pt>
                <c:pt idx="59">
                  <c:v>43447</c:v>
                </c:pt>
                <c:pt idx="60">
                  <c:v>43447</c:v>
                </c:pt>
                <c:pt idx="61">
                  <c:v>43538</c:v>
                </c:pt>
                <c:pt idx="62">
                  <c:v>43538</c:v>
                </c:pt>
                <c:pt idx="63">
                  <c:v>43629</c:v>
                </c:pt>
                <c:pt idx="64">
                  <c:v>43629</c:v>
                </c:pt>
                <c:pt idx="65">
                  <c:v>43718</c:v>
                </c:pt>
                <c:pt idx="66">
                  <c:v>43718</c:v>
                </c:pt>
                <c:pt idx="67">
                  <c:v>43796</c:v>
                </c:pt>
                <c:pt idx="68">
                  <c:v>43796</c:v>
                </c:pt>
                <c:pt idx="69">
                  <c:v>43885</c:v>
                </c:pt>
                <c:pt idx="70">
                  <c:v>43885</c:v>
                </c:pt>
                <c:pt idx="71">
                  <c:v>43972</c:v>
                </c:pt>
                <c:pt idx="72">
                  <c:v>43972</c:v>
                </c:pt>
                <c:pt idx="73">
                  <c:v>44056</c:v>
                </c:pt>
                <c:pt idx="74">
                  <c:v>44147</c:v>
                </c:pt>
                <c:pt idx="75">
                  <c:v>44235</c:v>
                </c:pt>
                <c:pt idx="76">
                  <c:v>44331</c:v>
                </c:pt>
                <c:pt idx="77">
                  <c:v>44407</c:v>
                </c:pt>
                <c:pt idx="78">
                  <c:v>44512</c:v>
                </c:pt>
                <c:pt idx="79">
                  <c:v>44601</c:v>
                </c:pt>
                <c:pt idx="80">
                  <c:v>44715</c:v>
                </c:pt>
                <c:pt idx="81">
                  <c:v>44783</c:v>
                </c:pt>
                <c:pt idx="82">
                  <c:v>44875</c:v>
                </c:pt>
              </c:numCache>
            </c:numRef>
          </c:cat>
          <c:val>
            <c:numRef>
              <c:f>'Noise R6A'!$P$11:$P$93</c:f>
              <c:numCache>
                <c:formatCode>General</c:formatCode>
                <c:ptCount val="83"/>
                <c:pt idx="0">
                  <c:v>35</c:v>
                </c:pt>
                <c:pt idx="1">
                  <c:v>35</c:v>
                </c:pt>
                <c:pt idx="2">
                  <c:v>0</c:v>
                </c:pt>
                <c:pt idx="3">
                  <c:v>34</c:v>
                </c:pt>
                <c:pt idx="4">
                  <c:v>34</c:v>
                </c:pt>
                <c:pt idx="5">
                  <c:v>35</c:v>
                </c:pt>
                <c:pt idx="6">
                  <c:v>35</c:v>
                </c:pt>
                <c:pt idx="7">
                  <c:v>35</c:v>
                </c:pt>
                <c:pt idx="8">
                  <c:v>0</c:v>
                </c:pt>
                <c:pt idx="9">
                  <c:v>33</c:v>
                </c:pt>
                <c:pt idx="10">
                  <c:v>33</c:v>
                </c:pt>
                <c:pt idx="11">
                  <c:v>35</c:v>
                </c:pt>
                <c:pt idx="12">
                  <c:v>34</c:v>
                </c:pt>
                <c:pt idx="13">
                  <c:v>31</c:v>
                </c:pt>
                <c:pt idx="14">
                  <c:v>0</c:v>
                </c:pt>
                <c:pt idx="15">
                  <c:v>0</c:v>
                </c:pt>
                <c:pt idx="16">
                  <c:v>33</c:v>
                </c:pt>
                <c:pt idx="17">
                  <c:v>0</c:v>
                </c:pt>
                <c:pt idx="18">
                  <c:v>24</c:v>
                </c:pt>
                <c:pt idx="19">
                  <c:v>29</c:v>
                </c:pt>
                <c:pt idx="20">
                  <c:v>29</c:v>
                </c:pt>
                <c:pt idx="21">
                  <c:v>0</c:v>
                </c:pt>
                <c:pt idx="22">
                  <c:v>32</c:v>
                </c:pt>
                <c:pt idx="23">
                  <c:v>32</c:v>
                </c:pt>
                <c:pt idx="24">
                  <c:v>32</c:v>
                </c:pt>
                <c:pt idx="25">
                  <c:v>34</c:v>
                </c:pt>
                <c:pt idx="26">
                  <c:v>35</c:v>
                </c:pt>
                <c:pt idx="27">
                  <c:v>36</c:v>
                </c:pt>
                <c:pt idx="28">
                  <c:v>36</c:v>
                </c:pt>
                <c:pt idx="29">
                  <c:v>36.5</c:v>
                </c:pt>
                <c:pt idx="30">
                  <c:v>35</c:v>
                </c:pt>
                <c:pt idx="31">
                  <c:v>36</c:v>
                </c:pt>
                <c:pt idx="32">
                  <c:v>35</c:v>
                </c:pt>
                <c:pt idx="33">
                  <c:v>34</c:v>
                </c:pt>
                <c:pt idx="34">
                  <c:v>34</c:v>
                </c:pt>
                <c:pt idx="35">
                  <c:v>35</c:v>
                </c:pt>
                <c:pt idx="36">
                  <c:v>34</c:v>
                </c:pt>
                <c:pt idx="37">
                  <c:v>36</c:v>
                </c:pt>
                <c:pt idx="38">
                  <c:v>36</c:v>
                </c:pt>
                <c:pt idx="39">
                  <c:v>35</c:v>
                </c:pt>
                <c:pt idx="40">
                  <c:v>36</c:v>
                </c:pt>
                <c:pt idx="41">
                  <c:v>30</c:v>
                </c:pt>
                <c:pt idx="42">
                  <c:v>35</c:v>
                </c:pt>
                <c:pt idx="43">
                  <c:v>35</c:v>
                </c:pt>
                <c:pt idx="44">
                  <c:v>35</c:v>
                </c:pt>
                <c:pt idx="45">
                  <c:v>36</c:v>
                </c:pt>
                <c:pt idx="46">
                  <c:v>36</c:v>
                </c:pt>
                <c:pt idx="47">
                  <c:v>35</c:v>
                </c:pt>
                <c:pt idx="48">
                  <c:v>35</c:v>
                </c:pt>
                <c:pt idx="49">
                  <c:v>30</c:v>
                </c:pt>
                <c:pt idx="50">
                  <c:v>29</c:v>
                </c:pt>
                <c:pt idx="51">
                  <c:v>30</c:v>
                </c:pt>
                <c:pt idx="52">
                  <c:v>35</c:v>
                </c:pt>
                <c:pt idx="53">
                  <c:v>30</c:v>
                </c:pt>
                <c:pt idx="54">
                  <c:v>35</c:v>
                </c:pt>
                <c:pt idx="55">
                  <c:v>36</c:v>
                </c:pt>
                <c:pt idx="56">
                  <c:v>36</c:v>
                </c:pt>
                <c:pt idx="57">
                  <c:v>30</c:v>
                </c:pt>
                <c:pt idx="58">
                  <c:v>31</c:v>
                </c:pt>
                <c:pt idx="59">
                  <c:v>33</c:v>
                </c:pt>
                <c:pt idx="60">
                  <c:v>33</c:v>
                </c:pt>
                <c:pt idx="61">
                  <c:v>36</c:v>
                </c:pt>
                <c:pt idx="62">
                  <c:v>34</c:v>
                </c:pt>
                <c:pt idx="63">
                  <c:v>36</c:v>
                </c:pt>
                <c:pt idx="64">
                  <c:v>38</c:v>
                </c:pt>
                <c:pt idx="65">
                  <c:v>32</c:v>
                </c:pt>
                <c:pt idx="66">
                  <c:v>33</c:v>
                </c:pt>
                <c:pt idx="67">
                  <c:v>37</c:v>
                </c:pt>
                <c:pt idx="68">
                  <c:v>37</c:v>
                </c:pt>
                <c:pt idx="69">
                  <c:v>31</c:v>
                </c:pt>
                <c:pt idx="70">
                  <c:v>36</c:v>
                </c:pt>
                <c:pt idx="71">
                  <c:v>36</c:v>
                </c:pt>
                <c:pt idx="72">
                  <c:v>36</c:v>
                </c:pt>
                <c:pt idx="73">
                  <c:v>37</c:v>
                </c:pt>
                <c:pt idx="74">
                  <c:v>32</c:v>
                </c:pt>
                <c:pt idx="75">
                  <c:v>27</c:v>
                </c:pt>
                <c:pt idx="76">
                  <c:v>33</c:v>
                </c:pt>
                <c:pt idx="77">
                  <c:v>28</c:v>
                </c:pt>
                <c:pt idx="78">
                  <c:v>25</c:v>
                </c:pt>
                <c:pt idx="79">
                  <c:v>32</c:v>
                </c:pt>
                <c:pt idx="80">
                  <c:v>35</c:v>
                </c:pt>
                <c:pt idx="81">
                  <c:v>30</c:v>
                </c:pt>
                <c:pt idx="82">
                  <c:v>32</c:v>
                </c:pt>
              </c:numCache>
            </c:numRef>
          </c:val>
          <c:extLst>
            <c:ext xmlns:c16="http://schemas.microsoft.com/office/drawing/2014/chart" uri="{C3380CC4-5D6E-409C-BE32-E72D297353CC}">
              <c16:uniqueId val="{00000000-823F-4A60-A91D-15B6034960B8}"/>
            </c:ext>
          </c:extLst>
        </c:ser>
        <c:dLbls>
          <c:showLegendKey val="0"/>
          <c:showVal val="0"/>
          <c:showCatName val="0"/>
          <c:showSerName val="0"/>
          <c:showPercent val="0"/>
          <c:showBubbleSize val="0"/>
        </c:dLbls>
        <c:gapWidth val="150"/>
        <c:axId val="286027928"/>
        <c:axId val="286028320"/>
      </c:barChart>
      <c:lineChart>
        <c:grouping val="standard"/>
        <c:varyColors val="0"/>
        <c:ser>
          <c:idx val="1"/>
          <c:order val="1"/>
          <c:tx>
            <c:strRef>
              <c:f>'Noise R6A'!$O$10</c:f>
              <c:strCache>
                <c:ptCount val="1"/>
                <c:pt idx="0">
                  <c:v>Criteria
LAeq 15</c:v>
                </c:pt>
              </c:strCache>
            </c:strRef>
          </c:tx>
          <c:spPr>
            <a:ln>
              <a:solidFill>
                <a:schemeClr val="bg2"/>
              </a:solidFill>
            </a:ln>
          </c:spPr>
          <c:marker>
            <c:symbol val="none"/>
          </c:marker>
          <c:cat>
            <c:numRef>
              <c:f>'Noise R6A'!$M$11:$M$93</c:f>
              <c:numCache>
                <c:formatCode>m/d/yyyy</c:formatCode>
                <c:ptCount val="83"/>
                <c:pt idx="0">
                  <c:v>41320</c:v>
                </c:pt>
                <c:pt idx="1">
                  <c:v>41320</c:v>
                </c:pt>
                <c:pt idx="2">
                  <c:v>41320</c:v>
                </c:pt>
                <c:pt idx="3">
                  <c:v>41321</c:v>
                </c:pt>
                <c:pt idx="4">
                  <c:v>41321</c:v>
                </c:pt>
                <c:pt idx="5">
                  <c:v>41410</c:v>
                </c:pt>
                <c:pt idx="6">
                  <c:v>41410</c:v>
                </c:pt>
                <c:pt idx="7">
                  <c:v>41411</c:v>
                </c:pt>
                <c:pt idx="8">
                  <c:v>41411</c:v>
                </c:pt>
                <c:pt idx="9">
                  <c:v>41466</c:v>
                </c:pt>
                <c:pt idx="10">
                  <c:v>41466</c:v>
                </c:pt>
                <c:pt idx="11">
                  <c:v>41468</c:v>
                </c:pt>
                <c:pt idx="12">
                  <c:v>41468</c:v>
                </c:pt>
                <c:pt idx="13">
                  <c:v>41564</c:v>
                </c:pt>
                <c:pt idx="14">
                  <c:v>41564</c:v>
                </c:pt>
                <c:pt idx="15">
                  <c:v>41565</c:v>
                </c:pt>
                <c:pt idx="16">
                  <c:v>41565</c:v>
                </c:pt>
                <c:pt idx="17">
                  <c:v>41668</c:v>
                </c:pt>
                <c:pt idx="18">
                  <c:v>41668</c:v>
                </c:pt>
                <c:pt idx="19">
                  <c:v>41669</c:v>
                </c:pt>
                <c:pt idx="20">
                  <c:v>41669</c:v>
                </c:pt>
                <c:pt idx="21">
                  <c:v>41765</c:v>
                </c:pt>
                <c:pt idx="22">
                  <c:v>41766</c:v>
                </c:pt>
                <c:pt idx="23">
                  <c:v>41766</c:v>
                </c:pt>
                <c:pt idx="24">
                  <c:v>41766</c:v>
                </c:pt>
                <c:pt idx="25">
                  <c:v>41766</c:v>
                </c:pt>
                <c:pt idx="26">
                  <c:v>41893</c:v>
                </c:pt>
                <c:pt idx="27">
                  <c:v>41893</c:v>
                </c:pt>
                <c:pt idx="28">
                  <c:v>41894</c:v>
                </c:pt>
                <c:pt idx="29">
                  <c:v>41963</c:v>
                </c:pt>
                <c:pt idx="30">
                  <c:v>41964</c:v>
                </c:pt>
                <c:pt idx="31">
                  <c:v>42089</c:v>
                </c:pt>
                <c:pt idx="32">
                  <c:v>42089</c:v>
                </c:pt>
                <c:pt idx="33">
                  <c:v>42269</c:v>
                </c:pt>
                <c:pt idx="34">
                  <c:v>42269</c:v>
                </c:pt>
                <c:pt idx="35">
                  <c:v>42352</c:v>
                </c:pt>
                <c:pt idx="36">
                  <c:v>42352</c:v>
                </c:pt>
                <c:pt idx="37">
                  <c:v>42432</c:v>
                </c:pt>
                <c:pt idx="38">
                  <c:v>42432</c:v>
                </c:pt>
                <c:pt idx="39">
                  <c:v>42548</c:v>
                </c:pt>
                <c:pt idx="40">
                  <c:v>42548</c:v>
                </c:pt>
                <c:pt idx="41">
                  <c:v>42589</c:v>
                </c:pt>
                <c:pt idx="42">
                  <c:v>42589</c:v>
                </c:pt>
                <c:pt idx="43">
                  <c:v>42705</c:v>
                </c:pt>
                <c:pt idx="44">
                  <c:v>42705</c:v>
                </c:pt>
                <c:pt idx="45">
                  <c:v>42789</c:v>
                </c:pt>
                <c:pt idx="46">
                  <c:v>42789</c:v>
                </c:pt>
                <c:pt idx="47">
                  <c:v>42908</c:v>
                </c:pt>
                <c:pt idx="48">
                  <c:v>42908</c:v>
                </c:pt>
                <c:pt idx="49">
                  <c:v>42999</c:v>
                </c:pt>
                <c:pt idx="50">
                  <c:v>42999</c:v>
                </c:pt>
                <c:pt idx="51">
                  <c:v>43075</c:v>
                </c:pt>
                <c:pt idx="52">
                  <c:v>43075</c:v>
                </c:pt>
                <c:pt idx="53">
                  <c:v>43124</c:v>
                </c:pt>
                <c:pt idx="54">
                  <c:v>43124</c:v>
                </c:pt>
                <c:pt idx="55">
                  <c:v>43237</c:v>
                </c:pt>
                <c:pt idx="56">
                  <c:v>43237</c:v>
                </c:pt>
                <c:pt idx="57">
                  <c:v>43355</c:v>
                </c:pt>
                <c:pt idx="58">
                  <c:v>43355</c:v>
                </c:pt>
                <c:pt idx="59">
                  <c:v>43447</c:v>
                </c:pt>
                <c:pt idx="60">
                  <c:v>43447</c:v>
                </c:pt>
                <c:pt idx="61">
                  <c:v>43538</c:v>
                </c:pt>
                <c:pt idx="62">
                  <c:v>43538</c:v>
                </c:pt>
                <c:pt idx="63">
                  <c:v>43629</c:v>
                </c:pt>
                <c:pt idx="64">
                  <c:v>43629</c:v>
                </c:pt>
                <c:pt idx="65">
                  <c:v>43718</c:v>
                </c:pt>
                <c:pt idx="66">
                  <c:v>43718</c:v>
                </c:pt>
                <c:pt idx="67">
                  <c:v>43796</c:v>
                </c:pt>
                <c:pt idx="68">
                  <c:v>43796</c:v>
                </c:pt>
                <c:pt idx="69">
                  <c:v>43885</c:v>
                </c:pt>
                <c:pt idx="70">
                  <c:v>43885</c:v>
                </c:pt>
                <c:pt idx="71">
                  <c:v>43972</c:v>
                </c:pt>
                <c:pt idx="72">
                  <c:v>43972</c:v>
                </c:pt>
                <c:pt idx="73">
                  <c:v>44056</c:v>
                </c:pt>
                <c:pt idx="74">
                  <c:v>44147</c:v>
                </c:pt>
                <c:pt idx="75">
                  <c:v>44235</c:v>
                </c:pt>
                <c:pt idx="76">
                  <c:v>44331</c:v>
                </c:pt>
                <c:pt idx="77">
                  <c:v>44407</c:v>
                </c:pt>
                <c:pt idx="78">
                  <c:v>44512</c:v>
                </c:pt>
                <c:pt idx="79">
                  <c:v>44601</c:v>
                </c:pt>
                <c:pt idx="80">
                  <c:v>44715</c:v>
                </c:pt>
                <c:pt idx="81">
                  <c:v>44783</c:v>
                </c:pt>
                <c:pt idx="82">
                  <c:v>44875</c:v>
                </c:pt>
              </c:numCache>
            </c:numRef>
          </c:cat>
          <c:val>
            <c:numRef>
              <c:f>'Noise R6A'!$O$11:$O$93</c:f>
              <c:numCache>
                <c:formatCode>0</c:formatCode>
                <c:ptCount val="83"/>
                <c:pt idx="0">
                  <c:v>37</c:v>
                </c:pt>
                <c:pt idx="1">
                  <c:v>37</c:v>
                </c:pt>
                <c:pt idx="2">
                  <c:v>37</c:v>
                </c:pt>
                <c:pt idx="3">
                  <c:v>37</c:v>
                </c:pt>
                <c:pt idx="4">
                  <c:v>37</c:v>
                </c:pt>
                <c:pt idx="5">
                  <c:v>37</c:v>
                </c:pt>
                <c:pt idx="6">
                  <c:v>37</c:v>
                </c:pt>
                <c:pt idx="7">
                  <c:v>37</c:v>
                </c:pt>
                <c:pt idx="8">
                  <c:v>37</c:v>
                </c:pt>
                <c:pt idx="9">
                  <c:v>37</c:v>
                </c:pt>
                <c:pt idx="10">
                  <c:v>37</c:v>
                </c:pt>
                <c:pt idx="11">
                  <c:v>37</c:v>
                </c:pt>
                <c:pt idx="12">
                  <c:v>37</c:v>
                </c:pt>
                <c:pt idx="13">
                  <c:v>37</c:v>
                </c:pt>
                <c:pt idx="14">
                  <c:v>37</c:v>
                </c:pt>
                <c:pt idx="15">
                  <c:v>37</c:v>
                </c:pt>
                <c:pt idx="16">
                  <c:v>37</c:v>
                </c:pt>
                <c:pt idx="17">
                  <c:v>37</c:v>
                </c:pt>
                <c:pt idx="18">
                  <c:v>37</c:v>
                </c:pt>
                <c:pt idx="19">
                  <c:v>37</c:v>
                </c:pt>
                <c:pt idx="20">
                  <c:v>37</c:v>
                </c:pt>
                <c:pt idx="21">
                  <c:v>37</c:v>
                </c:pt>
                <c:pt idx="22">
                  <c:v>37</c:v>
                </c:pt>
                <c:pt idx="23">
                  <c:v>37</c:v>
                </c:pt>
                <c:pt idx="24">
                  <c:v>37</c:v>
                </c:pt>
                <c:pt idx="25">
                  <c:v>37</c:v>
                </c:pt>
                <c:pt idx="26">
                  <c:v>37</c:v>
                </c:pt>
                <c:pt idx="27">
                  <c:v>37</c:v>
                </c:pt>
                <c:pt idx="28">
                  <c:v>37</c:v>
                </c:pt>
                <c:pt idx="29">
                  <c:v>37</c:v>
                </c:pt>
                <c:pt idx="30">
                  <c:v>37</c:v>
                </c:pt>
                <c:pt idx="31">
                  <c:v>37</c:v>
                </c:pt>
                <c:pt idx="32">
                  <c:v>37</c:v>
                </c:pt>
                <c:pt idx="33">
                  <c:v>37</c:v>
                </c:pt>
                <c:pt idx="34">
                  <c:v>37</c:v>
                </c:pt>
                <c:pt idx="35">
                  <c:v>37</c:v>
                </c:pt>
                <c:pt idx="36">
                  <c:v>37</c:v>
                </c:pt>
                <c:pt idx="37">
                  <c:v>37</c:v>
                </c:pt>
                <c:pt idx="38">
                  <c:v>37</c:v>
                </c:pt>
                <c:pt idx="39">
                  <c:v>37</c:v>
                </c:pt>
                <c:pt idx="40">
                  <c:v>37</c:v>
                </c:pt>
                <c:pt idx="41">
                  <c:v>37</c:v>
                </c:pt>
                <c:pt idx="42">
                  <c:v>37</c:v>
                </c:pt>
                <c:pt idx="43">
                  <c:v>37</c:v>
                </c:pt>
                <c:pt idx="44">
                  <c:v>37</c:v>
                </c:pt>
                <c:pt idx="45">
                  <c:v>37</c:v>
                </c:pt>
                <c:pt idx="46">
                  <c:v>37</c:v>
                </c:pt>
                <c:pt idx="47">
                  <c:v>37</c:v>
                </c:pt>
                <c:pt idx="48">
                  <c:v>37</c:v>
                </c:pt>
                <c:pt idx="49">
                  <c:v>37</c:v>
                </c:pt>
                <c:pt idx="50">
                  <c:v>37</c:v>
                </c:pt>
                <c:pt idx="51">
                  <c:v>37</c:v>
                </c:pt>
                <c:pt idx="52">
                  <c:v>37</c:v>
                </c:pt>
                <c:pt idx="53">
                  <c:v>37</c:v>
                </c:pt>
                <c:pt idx="54">
                  <c:v>37</c:v>
                </c:pt>
                <c:pt idx="55">
                  <c:v>37</c:v>
                </c:pt>
                <c:pt idx="56">
                  <c:v>37</c:v>
                </c:pt>
                <c:pt idx="57">
                  <c:v>37</c:v>
                </c:pt>
                <c:pt idx="58">
                  <c:v>37</c:v>
                </c:pt>
                <c:pt idx="59">
                  <c:v>37</c:v>
                </c:pt>
                <c:pt idx="60">
                  <c:v>37</c:v>
                </c:pt>
                <c:pt idx="61">
                  <c:v>37</c:v>
                </c:pt>
                <c:pt idx="62">
                  <c:v>37</c:v>
                </c:pt>
                <c:pt idx="63">
                  <c:v>37</c:v>
                </c:pt>
                <c:pt idx="64">
                  <c:v>37</c:v>
                </c:pt>
                <c:pt idx="65">
                  <c:v>37</c:v>
                </c:pt>
                <c:pt idx="66">
                  <c:v>37</c:v>
                </c:pt>
                <c:pt idx="67">
                  <c:v>37</c:v>
                </c:pt>
                <c:pt idx="68">
                  <c:v>37</c:v>
                </c:pt>
                <c:pt idx="69">
                  <c:v>37</c:v>
                </c:pt>
                <c:pt idx="70">
                  <c:v>37</c:v>
                </c:pt>
                <c:pt idx="71">
                  <c:v>37</c:v>
                </c:pt>
                <c:pt idx="72">
                  <c:v>37</c:v>
                </c:pt>
                <c:pt idx="73">
                  <c:v>37</c:v>
                </c:pt>
                <c:pt idx="74">
                  <c:v>37</c:v>
                </c:pt>
                <c:pt idx="75">
                  <c:v>37</c:v>
                </c:pt>
                <c:pt idx="76">
                  <c:v>37</c:v>
                </c:pt>
                <c:pt idx="77">
                  <c:v>37</c:v>
                </c:pt>
                <c:pt idx="78">
                  <c:v>37</c:v>
                </c:pt>
                <c:pt idx="79">
                  <c:v>37</c:v>
                </c:pt>
                <c:pt idx="80">
                  <c:v>37</c:v>
                </c:pt>
                <c:pt idx="81">
                  <c:v>37</c:v>
                </c:pt>
                <c:pt idx="82">
                  <c:v>37</c:v>
                </c:pt>
              </c:numCache>
            </c:numRef>
          </c:val>
          <c:smooth val="0"/>
          <c:extLst>
            <c:ext xmlns:c16="http://schemas.microsoft.com/office/drawing/2014/chart" uri="{C3380CC4-5D6E-409C-BE32-E72D297353CC}">
              <c16:uniqueId val="{00000001-823F-4A60-A91D-15B6034960B8}"/>
            </c:ext>
          </c:extLst>
        </c:ser>
        <c:dLbls>
          <c:showLegendKey val="0"/>
          <c:showVal val="0"/>
          <c:showCatName val="0"/>
          <c:showSerName val="0"/>
          <c:showPercent val="0"/>
          <c:showBubbleSize val="0"/>
        </c:dLbls>
        <c:marker val="1"/>
        <c:smooth val="0"/>
        <c:axId val="286027928"/>
        <c:axId val="286028320"/>
      </c:lineChart>
      <c:catAx>
        <c:axId val="28602792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86028320"/>
        <c:crosses val="autoZero"/>
        <c:auto val="0"/>
        <c:lblAlgn val="ctr"/>
        <c:lblOffset val="100"/>
        <c:noMultiLvlLbl val="0"/>
      </c:catAx>
      <c:valAx>
        <c:axId val="286028320"/>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8602792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 LA1</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R6A'!$R$10</c:f>
              <c:strCache>
                <c:ptCount val="1"/>
                <c:pt idx="0">
                  <c:v>Estimated Mine Noise LA1</c:v>
                </c:pt>
              </c:strCache>
            </c:strRef>
          </c:tx>
          <c:spPr>
            <a:solidFill>
              <a:schemeClr val="tx1"/>
            </a:solidFill>
          </c:spPr>
          <c:invertIfNegative val="0"/>
          <c:cat>
            <c:numRef>
              <c:f>'Noise R6A'!$M$11:$M$93</c:f>
              <c:numCache>
                <c:formatCode>m/d/yyyy</c:formatCode>
                <c:ptCount val="83"/>
                <c:pt idx="0">
                  <c:v>41320</c:v>
                </c:pt>
                <c:pt idx="1">
                  <c:v>41320</c:v>
                </c:pt>
                <c:pt idx="2">
                  <c:v>41320</c:v>
                </c:pt>
                <c:pt idx="3">
                  <c:v>41321</c:v>
                </c:pt>
                <c:pt idx="4">
                  <c:v>41321</c:v>
                </c:pt>
                <c:pt idx="5">
                  <c:v>41410</c:v>
                </c:pt>
                <c:pt idx="6">
                  <c:v>41410</c:v>
                </c:pt>
                <c:pt idx="7">
                  <c:v>41411</c:v>
                </c:pt>
                <c:pt idx="8">
                  <c:v>41411</c:v>
                </c:pt>
                <c:pt idx="9">
                  <c:v>41466</c:v>
                </c:pt>
                <c:pt idx="10">
                  <c:v>41466</c:v>
                </c:pt>
                <c:pt idx="11">
                  <c:v>41468</c:v>
                </c:pt>
                <c:pt idx="12">
                  <c:v>41468</c:v>
                </c:pt>
                <c:pt idx="13">
                  <c:v>41564</c:v>
                </c:pt>
                <c:pt idx="14">
                  <c:v>41564</c:v>
                </c:pt>
                <c:pt idx="15">
                  <c:v>41565</c:v>
                </c:pt>
                <c:pt idx="16">
                  <c:v>41565</c:v>
                </c:pt>
                <c:pt idx="17">
                  <c:v>41668</c:v>
                </c:pt>
                <c:pt idx="18">
                  <c:v>41668</c:v>
                </c:pt>
                <c:pt idx="19">
                  <c:v>41669</c:v>
                </c:pt>
                <c:pt idx="20">
                  <c:v>41669</c:v>
                </c:pt>
                <c:pt idx="21">
                  <c:v>41765</c:v>
                </c:pt>
                <c:pt idx="22">
                  <c:v>41766</c:v>
                </c:pt>
                <c:pt idx="23">
                  <c:v>41766</c:v>
                </c:pt>
                <c:pt idx="24">
                  <c:v>41766</c:v>
                </c:pt>
                <c:pt idx="25">
                  <c:v>41766</c:v>
                </c:pt>
                <c:pt idx="26">
                  <c:v>41893</c:v>
                </c:pt>
                <c:pt idx="27">
                  <c:v>41893</c:v>
                </c:pt>
                <c:pt idx="28">
                  <c:v>41894</c:v>
                </c:pt>
                <c:pt idx="29">
                  <c:v>41963</c:v>
                </c:pt>
                <c:pt idx="30">
                  <c:v>41964</c:v>
                </c:pt>
                <c:pt idx="31">
                  <c:v>42089</c:v>
                </c:pt>
                <c:pt idx="32">
                  <c:v>42089</c:v>
                </c:pt>
                <c:pt idx="33">
                  <c:v>42269</c:v>
                </c:pt>
                <c:pt idx="34">
                  <c:v>42269</c:v>
                </c:pt>
                <c:pt idx="35">
                  <c:v>42352</c:v>
                </c:pt>
                <c:pt idx="36">
                  <c:v>42352</c:v>
                </c:pt>
                <c:pt idx="37">
                  <c:v>42432</c:v>
                </c:pt>
                <c:pt idx="38">
                  <c:v>42432</c:v>
                </c:pt>
                <c:pt idx="39">
                  <c:v>42548</c:v>
                </c:pt>
                <c:pt idx="40">
                  <c:v>42548</c:v>
                </c:pt>
                <c:pt idx="41">
                  <c:v>42589</c:v>
                </c:pt>
                <c:pt idx="42">
                  <c:v>42589</c:v>
                </c:pt>
                <c:pt idx="43">
                  <c:v>42705</c:v>
                </c:pt>
                <c:pt idx="44">
                  <c:v>42705</c:v>
                </c:pt>
                <c:pt idx="45">
                  <c:v>42789</c:v>
                </c:pt>
                <c:pt idx="46">
                  <c:v>42789</c:v>
                </c:pt>
                <c:pt idx="47">
                  <c:v>42908</c:v>
                </c:pt>
                <c:pt idx="48">
                  <c:v>42908</c:v>
                </c:pt>
                <c:pt idx="49">
                  <c:v>42999</c:v>
                </c:pt>
                <c:pt idx="50">
                  <c:v>42999</c:v>
                </c:pt>
                <c:pt idx="51">
                  <c:v>43075</c:v>
                </c:pt>
                <c:pt idx="52">
                  <c:v>43075</c:v>
                </c:pt>
                <c:pt idx="53">
                  <c:v>43124</c:v>
                </c:pt>
                <c:pt idx="54">
                  <c:v>43124</c:v>
                </c:pt>
                <c:pt idx="55">
                  <c:v>43237</c:v>
                </c:pt>
                <c:pt idx="56">
                  <c:v>43237</c:v>
                </c:pt>
                <c:pt idx="57">
                  <c:v>43355</c:v>
                </c:pt>
                <c:pt idx="58">
                  <c:v>43355</c:v>
                </c:pt>
                <c:pt idx="59">
                  <c:v>43447</c:v>
                </c:pt>
                <c:pt idx="60">
                  <c:v>43447</c:v>
                </c:pt>
                <c:pt idx="61">
                  <c:v>43538</c:v>
                </c:pt>
                <c:pt idx="62">
                  <c:v>43538</c:v>
                </c:pt>
                <c:pt idx="63">
                  <c:v>43629</c:v>
                </c:pt>
                <c:pt idx="64">
                  <c:v>43629</c:v>
                </c:pt>
                <c:pt idx="65">
                  <c:v>43718</c:v>
                </c:pt>
                <c:pt idx="66">
                  <c:v>43718</c:v>
                </c:pt>
                <c:pt idx="67">
                  <c:v>43796</c:v>
                </c:pt>
                <c:pt idx="68">
                  <c:v>43796</c:v>
                </c:pt>
                <c:pt idx="69">
                  <c:v>43885</c:v>
                </c:pt>
                <c:pt idx="70">
                  <c:v>43885</c:v>
                </c:pt>
                <c:pt idx="71">
                  <c:v>43972</c:v>
                </c:pt>
                <c:pt idx="72">
                  <c:v>43972</c:v>
                </c:pt>
                <c:pt idx="73">
                  <c:v>44056</c:v>
                </c:pt>
                <c:pt idx="74">
                  <c:v>44147</c:v>
                </c:pt>
                <c:pt idx="75">
                  <c:v>44235</c:v>
                </c:pt>
                <c:pt idx="76">
                  <c:v>44331</c:v>
                </c:pt>
                <c:pt idx="77">
                  <c:v>44407</c:v>
                </c:pt>
                <c:pt idx="78">
                  <c:v>44512</c:v>
                </c:pt>
                <c:pt idx="79">
                  <c:v>44601</c:v>
                </c:pt>
                <c:pt idx="80">
                  <c:v>44715</c:v>
                </c:pt>
                <c:pt idx="81">
                  <c:v>44783</c:v>
                </c:pt>
                <c:pt idx="82">
                  <c:v>44875</c:v>
                </c:pt>
              </c:numCache>
            </c:numRef>
          </c:cat>
          <c:val>
            <c:numRef>
              <c:f>'Noise R6A'!$R$11:$R$93</c:f>
              <c:numCache>
                <c:formatCode>General</c:formatCode>
                <c:ptCount val="83"/>
                <c:pt idx="0">
                  <c:v>0</c:v>
                </c:pt>
                <c:pt idx="1">
                  <c:v>0</c:v>
                </c:pt>
                <c:pt idx="2">
                  <c:v>51</c:v>
                </c:pt>
                <c:pt idx="3">
                  <c:v>0</c:v>
                </c:pt>
                <c:pt idx="4">
                  <c:v>0</c:v>
                </c:pt>
                <c:pt idx="5">
                  <c:v>0</c:v>
                </c:pt>
                <c:pt idx="6">
                  <c:v>43</c:v>
                </c:pt>
                <c:pt idx="7">
                  <c:v>0</c:v>
                </c:pt>
                <c:pt idx="8">
                  <c:v>0</c:v>
                </c:pt>
                <c:pt idx="9">
                  <c:v>0</c:v>
                </c:pt>
                <c:pt idx="10">
                  <c:v>0</c:v>
                </c:pt>
                <c:pt idx="11">
                  <c:v>40</c:v>
                </c:pt>
                <c:pt idx="12">
                  <c:v>0</c:v>
                </c:pt>
                <c:pt idx="13">
                  <c:v>0</c:v>
                </c:pt>
                <c:pt idx="14">
                  <c:v>0</c:v>
                </c:pt>
                <c:pt idx="15">
                  <c:v>0</c:v>
                </c:pt>
                <c:pt idx="16">
                  <c:v>36</c:v>
                </c:pt>
                <c:pt idx="17">
                  <c:v>0</c:v>
                </c:pt>
                <c:pt idx="18">
                  <c:v>0</c:v>
                </c:pt>
                <c:pt idx="19">
                  <c:v>43</c:v>
                </c:pt>
                <c:pt idx="20">
                  <c:v>0</c:v>
                </c:pt>
                <c:pt idx="21">
                  <c:v>33</c:v>
                </c:pt>
                <c:pt idx="22">
                  <c:v>0</c:v>
                </c:pt>
                <c:pt idx="23">
                  <c:v>0</c:v>
                </c:pt>
                <c:pt idx="24">
                  <c:v>0</c:v>
                </c:pt>
                <c:pt idx="25">
                  <c:v>0</c:v>
                </c:pt>
                <c:pt idx="26">
                  <c:v>47</c:v>
                </c:pt>
                <c:pt idx="27">
                  <c:v>47</c:v>
                </c:pt>
                <c:pt idx="28">
                  <c:v>46</c:v>
                </c:pt>
                <c:pt idx="29">
                  <c:v>0</c:v>
                </c:pt>
                <c:pt idx="30">
                  <c:v>0</c:v>
                </c:pt>
                <c:pt idx="31">
                  <c:v>40</c:v>
                </c:pt>
                <c:pt idx="32">
                  <c:v>35</c:v>
                </c:pt>
                <c:pt idx="33">
                  <c:v>41</c:v>
                </c:pt>
                <c:pt idx="34">
                  <c:v>42</c:v>
                </c:pt>
                <c:pt idx="35">
                  <c:v>45</c:v>
                </c:pt>
                <c:pt idx="36">
                  <c:v>39</c:v>
                </c:pt>
                <c:pt idx="37">
                  <c:v>45</c:v>
                </c:pt>
                <c:pt idx="38">
                  <c:v>46</c:v>
                </c:pt>
                <c:pt idx="39">
                  <c:v>40</c:v>
                </c:pt>
                <c:pt idx="40">
                  <c:v>46</c:v>
                </c:pt>
                <c:pt idx="41">
                  <c:v>40</c:v>
                </c:pt>
                <c:pt idx="42">
                  <c:v>46</c:v>
                </c:pt>
                <c:pt idx="43">
                  <c:v>35</c:v>
                </c:pt>
                <c:pt idx="44">
                  <c:v>35</c:v>
                </c:pt>
                <c:pt idx="45">
                  <c:v>42</c:v>
                </c:pt>
                <c:pt idx="46">
                  <c:v>37</c:v>
                </c:pt>
                <c:pt idx="47">
                  <c:v>43</c:v>
                </c:pt>
                <c:pt idx="48">
                  <c:v>42</c:v>
                </c:pt>
                <c:pt idx="49">
                  <c:v>37</c:v>
                </c:pt>
                <c:pt idx="50">
                  <c:v>42</c:v>
                </c:pt>
                <c:pt idx="51">
                  <c:v>40</c:v>
                </c:pt>
                <c:pt idx="52">
                  <c:v>44</c:v>
                </c:pt>
                <c:pt idx="53">
                  <c:v>40</c:v>
                </c:pt>
                <c:pt idx="54">
                  <c:v>45</c:v>
                </c:pt>
                <c:pt idx="55">
                  <c:v>40</c:v>
                </c:pt>
                <c:pt idx="56">
                  <c:v>40</c:v>
                </c:pt>
                <c:pt idx="57">
                  <c:v>35</c:v>
                </c:pt>
                <c:pt idx="58">
                  <c:v>33</c:v>
                </c:pt>
                <c:pt idx="59">
                  <c:v>35</c:v>
                </c:pt>
                <c:pt idx="60">
                  <c:v>35</c:v>
                </c:pt>
                <c:pt idx="61">
                  <c:v>46</c:v>
                </c:pt>
                <c:pt idx="62">
                  <c:v>44</c:v>
                </c:pt>
                <c:pt idx="63">
                  <c:v>45</c:v>
                </c:pt>
                <c:pt idx="64">
                  <c:v>0</c:v>
                </c:pt>
                <c:pt idx="65">
                  <c:v>45</c:v>
                </c:pt>
                <c:pt idx="66">
                  <c:v>45</c:v>
                </c:pt>
                <c:pt idx="67">
                  <c:v>45</c:v>
                </c:pt>
                <c:pt idx="68">
                  <c:v>42</c:v>
                </c:pt>
                <c:pt idx="69">
                  <c:v>31</c:v>
                </c:pt>
                <c:pt idx="70">
                  <c:v>46</c:v>
                </c:pt>
                <c:pt idx="71">
                  <c:v>46</c:v>
                </c:pt>
                <c:pt idx="72">
                  <c:v>46</c:v>
                </c:pt>
                <c:pt idx="73">
                  <c:v>0</c:v>
                </c:pt>
                <c:pt idx="74">
                  <c:v>40</c:v>
                </c:pt>
                <c:pt idx="75">
                  <c:v>47</c:v>
                </c:pt>
                <c:pt idx="76">
                  <c:v>0</c:v>
                </c:pt>
                <c:pt idx="77">
                  <c:v>0</c:v>
                </c:pt>
                <c:pt idx="78">
                  <c:v>0</c:v>
                </c:pt>
                <c:pt idx="79">
                  <c:v>0</c:v>
                </c:pt>
                <c:pt idx="80">
                  <c:v>49</c:v>
                </c:pt>
                <c:pt idx="81">
                  <c:v>48</c:v>
                </c:pt>
                <c:pt idx="82">
                  <c:v>47</c:v>
                </c:pt>
              </c:numCache>
            </c:numRef>
          </c:val>
          <c:extLst>
            <c:ext xmlns:c16="http://schemas.microsoft.com/office/drawing/2014/chart" uri="{C3380CC4-5D6E-409C-BE32-E72D297353CC}">
              <c16:uniqueId val="{00000000-4130-424A-AA53-A31AF674A9E7}"/>
            </c:ext>
          </c:extLst>
        </c:ser>
        <c:dLbls>
          <c:showLegendKey val="0"/>
          <c:showVal val="0"/>
          <c:showCatName val="0"/>
          <c:showSerName val="0"/>
          <c:showPercent val="0"/>
          <c:showBubbleSize val="0"/>
        </c:dLbls>
        <c:gapWidth val="150"/>
        <c:axId val="286027928"/>
        <c:axId val="286028320"/>
      </c:barChart>
      <c:lineChart>
        <c:grouping val="standard"/>
        <c:varyColors val="0"/>
        <c:ser>
          <c:idx val="1"/>
          <c:order val="1"/>
          <c:tx>
            <c:strRef>
              <c:f>'Noise R6A'!$Q$10</c:f>
              <c:strCache>
                <c:ptCount val="1"/>
                <c:pt idx="0">
                  <c:v>Criteria
LA1</c:v>
                </c:pt>
              </c:strCache>
            </c:strRef>
          </c:tx>
          <c:spPr>
            <a:ln>
              <a:solidFill>
                <a:schemeClr val="bg2"/>
              </a:solidFill>
            </a:ln>
          </c:spPr>
          <c:marker>
            <c:symbol val="none"/>
          </c:marker>
          <c:cat>
            <c:numRef>
              <c:f>'Noise R6A'!$M$11:$M$93</c:f>
              <c:numCache>
                <c:formatCode>m/d/yyyy</c:formatCode>
                <c:ptCount val="83"/>
                <c:pt idx="0">
                  <c:v>41320</c:v>
                </c:pt>
                <c:pt idx="1">
                  <c:v>41320</c:v>
                </c:pt>
                <c:pt idx="2">
                  <c:v>41320</c:v>
                </c:pt>
                <c:pt idx="3">
                  <c:v>41321</c:v>
                </c:pt>
                <c:pt idx="4">
                  <c:v>41321</c:v>
                </c:pt>
                <c:pt idx="5">
                  <c:v>41410</c:v>
                </c:pt>
                <c:pt idx="6">
                  <c:v>41410</c:v>
                </c:pt>
                <c:pt idx="7">
                  <c:v>41411</c:v>
                </c:pt>
                <c:pt idx="8">
                  <c:v>41411</c:v>
                </c:pt>
                <c:pt idx="9">
                  <c:v>41466</c:v>
                </c:pt>
                <c:pt idx="10">
                  <c:v>41466</c:v>
                </c:pt>
                <c:pt idx="11">
                  <c:v>41468</c:v>
                </c:pt>
                <c:pt idx="12">
                  <c:v>41468</c:v>
                </c:pt>
                <c:pt idx="13">
                  <c:v>41564</c:v>
                </c:pt>
                <c:pt idx="14">
                  <c:v>41564</c:v>
                </c:pt>
                <c:pt idx="15">
                  <c:v>41565</c:v>
                </c:pt>
                <c:pt idx="16">
                  <c:v>41565</c:v>
                </c:pt>
                <c:pt idx="17">
                  <c:v>41668</c:v>
                </c:pt>
                <c:pt idx="18">
                  <c:v>41668</c:v>
                </c:pt>
                <c:pt idx="19">
                  <c:v>41669</c:v>
                </c:pt>
                <c:pt idx="20">
                  <c:v>41669</c:v>
                </c:pt>
                <c:pt idx="21">
                  <c:v>41765</c:v>
                </c:pt>
                <c:pt idx="22">
                  <c:v>41766</c:v>
                </c:pt>
                <c:pt idx="23">
                  <c:v>41766</c:v>
                </c:pt>
                <c:pt idx="24">
                  <c:v>41766</c:v>
                </c:pt>
                <c:pt idx="25">
                  <c:v>41766</c:v>
                </c:pt>
                <c:pt idx="26">
                  <c:v>41893</c:v>
                </c:pt>
                <c:pt idx="27">
                  <c:v>41893</c:v>
                </c:pt>
                <c:pt idx="28">
                  <c:v>41894</c:v>
                </c:pt>
                <c:pt idx="29">
                  <c:v>41963</c:v>
                </c:pt>
                <c:pt idx="30">
                  <c:v>41964</c:v>
                </c:pt>
                <c:pt idx="31">
                  <c:v>42089</c:v>
                </c:pt>
                <c:pt idx="32">
                  <c:v>42089</c:v>
                </c:pt>
                <c:pt idx="33">
                  <c:v>42269</c:v>
                </c:pt>
                <c:pt idx="34">
                  <c:v>42269</c:v>
                </c:pt>
                <c:pt idx="35">
                  <c:v>42352</c:v>
                </c:pt>
                <c:pt idx="36">
                  <c:v>42352</c:v>
                </c:pt>
                <c:pt idx="37">
                  <c:v>42432</c:v>
                </c:pt>
                <c:pt idx="38">
                  <c:v>42432</c:v>
                </c:pt>
                <c:pt idx="39">
                  <c:v>42548</c:v>
                </c:pt>
                <c:pt idx="40">
                  <c:v>42548</c:v>
                </c:pt>
                <c:pt idx="41">
                  <c:v>42589</c:v>
                </c:pt>
                <c:pt idx="42">
                  <c:v>42589</c:v>
                </c:pt>
                <c:pt idx="43">
                  <c:v>42705</c:v>
                </c:pt>
                <c:pt idx="44">
                  <c:v>42705</c:v>
                </c:pt>
                <c:pt idx="45">
                  <c:v>42789</c:v>
                </c:pt>
                <c:pt idx="46">
                  <c:v>42789</c:v>
                </c:pt>
                <c:pt idx="47">
                  <c:v>42908</c:v>
                </c:pt>
                <c:pt idx="48">
                  <c:v>42908</c:v>
                </c:pt>
                <c:pt idx="49">
                  <c:v>42999</c:v>
                </c:pt>
                <c:pt idx="50">
                  <c:v>42999</c:v>
                </c:pt>
                <c:pt idx="51">
                  <c:v>43075</c:v>
                </c:pt>
                <c:pt idx="52">
                  <c:v>43075</c:v>
                </c:pt>
                <c:pt idx="53">
                  <c:v>43124</c:v>
                </c:pt>
                <c:pt idx="54">
                  <c:v>43124</c:v>
                </c:pt>
                <c:pt idx="55">
                  <c:v>43237</c:v>
                </c:pt>
                <c:pt idx="56">
                  <c:v>43237</c:v>
                </c:pt>
                <c:pt idx="57">
                  <c:v>43355</c:v>
                </c:pt>
                <c:pt idx="58">
                  <c:v>43355</c:v>
                </c:pt>
                <c:pt idx="59">
                  <c:v>43447</c:v>
                </c:pt>
                <c:pt idx="60">
                  <c:v>43447</c:v>
                </c:pt>
                <c:pt idx="61">
                  <c:v>43538</c:v>
                </c:pt>
                <c:pt idx="62">
                  <c:v>43538</c:v>
                </c:pt>
                <c:pt idx="63">
                  <c:v>43629</c:v>
                </c:pt>
                <c:pt idx="64">
                  <c:v>43629</c:v>
                </c:pt>
                <c:pt idx="65">
                  <c:v>43718</c:v>
                </c:pt>
                <c:pt idx="66">
                  <c:v>43718</c:v>
                </c:pt>
                <c:pt idx="67">
                  <c:v>43796</c:v>
                </c:pt>
                <c:pt idx="68">
                  <c:v>43796</c:v>
                </c:pt>
                <c:pt idx="69">
                  <c:v>43885</c:v>
                </c:pt>
                <c:pt idx="70">
                  <c:v>43885</c:v>
                </c:pt>
                <c:pt idx="71">
                  <c:v>43972</c:v>
                </c:pt>
                <c:pt idx="72">
                  <c:v>43972</c:v>
                </c:pt>
                <c:pt idx="73">
                  <c:v>44056</c:v>
                </c:pt>
                <c:pt idx="74">
                  <c:v>44147</c:v>
                </c:pt>
                <c:pt idx="75">
                  <c:v>44235</c:v>
                </c:pt>
                <c:pt idx="76">
                  <c:v>44331</c:v>
                </c:pt>
                <c:pt idx="77">
                  <c:v>44407</c:v>
                </c:pt>
                <c:pt idx="78">
                  <c:v>44512</c:v>
                </c:pt>
                <c:pt idx="79">
                  <c:v>44601</c:v>
                </c:pt>
                <c:pt idx="80">
                  <c:v>44715</c:v>
                </c:pt>
                <c:pt idx="81">
                  <c:v>44783</c:v>
                </c:pt>
                <c:pt idx="82">
                  <c:v>44875</c:v>
                </c:pt>
              </c:numCache>
            </c:numRef>
          </c:cat>
          <c:val>
            <c:numRef>
              <c:f>'Noise R6A'!$Q$11:$Q$93</c:f>
              <c:numCache>
                <c:formatCode>0</c:formatCode>
                <c:ptCount val="83"/>
                <c:pt idx="0">
                  <c:v>47</c:v>
                </c:pt>
                <c:pt idx="1">
                  <c:v>47</c:v>
                </c:pt>
                <c:pt idx="2">
                  <c:v>47</c:v>
                </c:pt>
                <c:pt idx="3">
                  <c:v>47</c:v>
                </c:pt>
                <c:pt idx="4">
                  <c:v>47</c:v>
                </c:pt>
                <c:pt idx="5">
                  <c:v>47</c:v>
                </c:pt>
                <c:pt idx="6">
                  <c:v>47</c:v>
                </c:pt>
                <c:pt idx="7">
                  <c:v>47</c:v>
                </c:pt>
                <c:pt idx="8">
                  <c:v>47</c:v>
                </c:pt>
                <c:pt idx="9">
                  <c:v>47</c:v>
                </c:pt>
                <c:pt idx="10">
                  <c:v>47</c:v>
                </c:pt>
                <c:pt idx="11">
                  <c:v>47</c:v>
                </c:pt>
                <c:pt idx="12">
                  <c:v>47</c:v>
                </c:pt>
                <c:pt idx="13">
                  <c:v>47</c:v>
                </c:pt>
                <c:pt idx="14">
                  <c:v>47</c:v>
                </c:pt>
                <c:pt idx="15">
                  <c:v>47</c:v>
                </c:pt>
                <c:pt idx="16">
                  <c:v>47</c:v>
                </c:pt>
                <c:pt idx="17">
                  <c:v>47</c:v>
                </c:pt>
                <c:pt idx="18">
                  <c:v>47</c:v>
                </c:pt>
                <c:pt idx="19">
                  <c:v>47</c:v>
                </c:pt>
                <c:pt idx="20">
                  <c:v>47</c:v>
                </c:pt>
                <c:pt idx="21">
                  <c:v>47</c:v>
                </c:pt>
                <c:pt idx="22">
                  <c:v>47</c:v>
                </c:pt>
                <c:pt idx="23">
                  <c:v>47</c:v>
                </c:pt>
                <c:pt idx="24">
                  <c:v>47</c:v>
                </c:pt>
                <c:pt idx="25">
                  <c:v>47</c:v>
                </c:pt>
                <c:pt idx="26">
                  <c:v>47</c:v>
                </c:pt>
                <c:pt idx="27">
                  <c:v>47</c:v>
                </c:pt>
                <c:pt idx="28">
                  <c:v>47</c:v>
                </c:pt>
                <c:pt idx="29">
                  <c:v>47</c:v>
                </c:pt>
                <c:pt idx="30">
                  <c:v>47</c:v>
                </c:pt>
                <c:pt idx="31">
                  <c:v>47</c:v>
                </c:pt>
                <c:pt idx="32">
                  <c:v>47</c:v>
                </c:pt>
                <c:pt idx="33">
                  <c:v>47</c:v>
                </c:pt>
                <c:pt idx="34">
                  <c:v>47</c:v>
                </c:pt>
                <c:pt idx="35">
                  <c:v>47</c:v>
                </c:pt>
                <c:pt idx="36">
                  <c:v>47</c:v>
                </c:pt>
                <c:pt idx="37">
                  <c:v>47</c:v>
                </c:pt>
                <c:pt idx="38">
                  <c:v>47</c:v>
                </c:pt>
                <c:pt idx="39">
                  <c:v>47</c:v>
                </c:pt>
                <c:pt idx="40">
                  <c:v>47</c:v>
                </c:pt>
                <c:pt idx="41">
                  <c:v>47</c:v>
                </c:pt>
                <c:pt idx="42">
                  <c:v>47</c:v>
                </c:pt>
                <c:pt idx="43">
                  <c:v>47</c:v>
                </c:pt>
                <c:pt idx="44">
                  <c:v>47</c:v>
                </c:pt>
                <c:pt idx="45">
                  <c:v>47</c:v>
                </c:pt>
                <c:pt idx="46">
                  <c:v>47</c:v>
                </c:pt>
                <c:pt idx="47">
                  <c:v>47</c:v>
                </c:pt>
                <c:pt idx="48">
                  <c:v>47</c:v>
                </c:pt>
                <c:pt idx="49">
                  <c:v>47</c:v>
                </c:pt>
                <c:pt idx="50">
                  <c:v>47</c:v>
                </c:pt>
                <c:pt idx="51">
                  <c:v>47</c:v>
                </c:pt>
                <c:pt idx="52">
                  <c:v>47</c:v>
                </c:pt>
                <c:pt idx="53">
                  <c:v>47</c:v>
                </c:pt>
                <c:pt idx="54">
                  <c:v>47</c:v>
                </c:pt>
                <c:pt idx="55">
                  <c:v>47</c:v>
                </c:pt>
                <c:pt idx="56">
                  <c:v>47</c:v>
                </c:pt>
                <c:pt idx="57">
                  <c:v>47</c:v>
                </c:pt>
                <c:pt idx="58">
                  <c:v>47</c:v>
                </c:pt>
                <c:pt idx="59">
                  <c:v>47</c:v>
                </c:pt>
                <c:pt idx="60">
                  <c:v>47</c:v>
                </c:pt>
                <c:pt idx="61">
                  <c:v>47</c:v>
                </c:pt>
                <c:pt idx="62">
                  <c:v>47</c:v>
                </c:pt>
                <c:pt idx="63">
                  <c:v>47</c:v>
                </c:pt>
                <c:pt idx="64">
                  <c:v>47</c:v>
                </c:pt>
                <c:pt idx="65">
                  <c:v>47</c:v>
                </c:pt>
                <c:pt idx="66">
                  <c:v>47</c:v>
                </c:pt>
                <c:pt idx="67">
                  <c:v>47</c:v>
                </c:pt>
                <c:pt idx="68">
                  <c:v>47</c:v>
                </c:pt>
                <c:pt idx="69">
                  <c:v>47</c:v>
                </c:pt>
                <c:pt idx="70">
                  <c:v>47</c:v>
                </c:pt>
                <c:pt idx="71">
                  <c:v>47</c:v>
                </c:pt>
                <c:pt idx="72">
                  <c:v>47</c:v>
                </c:pt>
                <c:pt idx="73">
                  <c:v>47</c:v>
                </c:pt>
                <c:pt idx="74">
                  <c:v>47</c:v>
                </c:pt>
                <c:pt idx="75">
                  <c:v>47</c:v>
                </c:pt>
                <c:pt idx="76">
                  <c:v>47</c:v>
                </c:pt>
                <c:pt idx="77">
                  <c:v>47</c:v>
                </c:pt>
                <c:pt idx="78">
                  <c:v>47</c:v>
                </c:pt>
                <c:pt idx="79">
                  <c:v>47</c:v>
                </c:pt>
                <c:pt idx="80">
                  <c:v>47</c:v>
                </c:pt>
                <c:pt idx="81">
                  <c:v>47</c:v>
                </c:pt>
                <c:pt idx="82">
                  <c:v>47</c:v>
                </c:pt>
              </c:numCache>
            </c:numRef>
          </c:val>
          <c:smooth val="0"/>
          <c:extLst>
            <c:ext xmlns:c16="http://schemas.microsoft.com/office/drawing/2014/chart" uri="{C3380CC4-5D6E-409C-BE32-E72D297353CC}">
              <c16:uniqueId val="{00000001-4130-424A-AA53-A31AF674A9E7}"/>
            </c:ext>
          </c:extLst>
        </c:ser>
        <c:dLbls>
          <c:showLegendKey val="0"/>
          <c:showVal val="0"/>
          <c:showCatName val="0"/>
          <c:showSerName val="0"/>
          <c:showPercent val="0"/>
          <c:showBubbleSize val="0"/>
        </c:dLbls>
        <c:marker val="1"/>
        <c:smooth val="0"/>
        <c:axId val="286027928"/>
        <c:axId val="286028320"/>
      </c:lineChart>
      <c:catAx>
        <c:axId val="28602792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86028320"/>
        <c:crosses val="autoZero"/>
        <c:auto val="0"/>
        <c:lblAlgn val="ctr"/>
        <c:lblOffset val="100"/>
        <c:noMultiLvlLbl val="0"/>
      </c:catAx>
      <c:valAx>
        <c:axId val="286028320"/>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8602792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Day</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R15A'!$D$12</c:f>
              <c:strCache>
                <c:ptCount val="1"/>
                <c:pt idx="0">
                  <c:v>Estimated Mine Noise
LAeq 15</c:v>
                </c:pt>
              </c:strCache>
            </c:strRef>
          </c:tx>
          <c:spPr>
            <a:solidFill>
              <a:schemeClr val="tx1"/>
            </a:solidFill>
          </c:spPr>
          <c:invertIfNegative val="0"/>
          <c:cat>
            <c:numRef>
              <c:f>'Noise R15A'!$A$13:$A$22</c:f>
              <c:numCache>
                <c:formatCode>m/d/yyyy</c:formatCode>
                <c:ptCount val="10"/>
                <c:pt idx="0">
                  <c:v>41319</c:v>
                </c:pt>
                <c:pt idx="1">
                  <c:v>41319</c:v>
                </c:pt>
                <c:pt idx="2">
                  <c:v>41466</c:v>
                </c:pt>
                <c:pt idx="3">
                  <c:v>41466</c:v>
                </c:pt>
                <c:pt idx="4">
                  <c:v>41565</c:v>
                </c:pt>
                <c:pt idx="5">
                  <c:v>41565</c:v>
                </c:pt>
                <c:pt idx="6">
                  <c:v>41668</c:v>
                </c:pt>
                <c:pt idx="7">
                  <c:v>41668</c:v>
                </c:pt>
                <c:pt idx="8">
                  <c:v>41765</c:v>
                </c:pt>
                <c:pt idx="9">
                  <c:v>41765</c:v>
                </c:pt>
              </c:numCache>
            </c:numRef>
          </c:cat>
          <c:val>
            <c:numRef>
              <c:f>'Noise R15A'!$D$13:$D$22</c:f>
              <c:numCache>
                <c:formatCode>General</c:formatCode>
                <c:ptCount val="10"/>
                <c:pt idx="0">
                  <c:v>36</c:v>
                </c:pt>
                <c:pt idx="1">
                  <c:v>37</c:v>
                </c:pt>
                <c:pt idx="2">
                  <c:v>34</c:v>
                </c:pt>
                <c:pt idx="3">
                  <c:v>33</c:v>
                </c:pt>
                <c:pt idx="4">
                  <c:v>30</c:v>
                </c:pt>
                <c:pt idx="5">
                  <c:v>0</c:v>
                </c:pt>
                <c:pt idx="6">
                  <c:v>32</c:v>
                </c:pt>
                <c:pt idx="7">
                  <c:v>32</c:v>
                </c:pt>
                <c:pt idx="8">
                  <c:v>18</c:v>
                </c:pt>
                <c:pt idx="9">
                  <c:v>18</c:v>
                </c:pt>
              </c:numCache>
            </c:numRef>
          </c:val>
          <c:extLst>
            <c:ext xmlns:c16="http://schemas.microsoft.com/office/drawing/2014/chart" uri="{C3380CC4-5D6E-409C-BE32-E72D297353CC}">
              <c16:uniqueId val="{00000000-7657-4E92-BD0D-2C1C01C693DD}"/>
            </c:ext>
          </c:extLst>
        </c:ser>
        <c:dLbls>
          <c:showLegendKey val="0"/>
          <c:showVal val="0"/>
          <c:showCatName val="0"/>
          <c:showSerName val="0"/>
          <c:showPercent val="0"/>
          <c:showBubbleSize val="0"/>
        </c:dLbls>
        <c:gapWidth val="150"/>
        <c:axId val="274725184"/>
        <c:axId val="274725576"/>
      </c:barChart>
      <c:lineChart>
        <c:grouping val="standard"/>
        <c:varyColors val="0"/>
        <c:ser>
          <c:idx val="1"/>
          <c:order val="1"/>
          <c:tx>
            <c:strRef>
              <c:f>'Noise R15A'!$C$12</c:f>
              <c:strCache>
                <c:ptCount val="1"/>
                <c:pt idx="0">
                  <c:v>Criteria
LAeq 15</c:v>
                </c:pt>
              </c:strCache>
            </c:strRef>
          </c:tx>
          <c:spPr>
            <a:ln>
              <a:solidFill>
                <a:schemeClr val="bg2"/>
              </a:solidFill>
            </a:ln>
          </c:spPr>
          <c:marker>
            <c:symbol val="none"/>
          </c:marker>
          <c:val>
            <c:numRef>
              <c:f>'Noise R15A'!$C$13:$C$22</c:f>
              <c:numCache>
                <c:formatCode>0</c:formatCode>
                <c:ptCount val="10"/>
                <c:pt idx="0">
                  <c:v>40</c:v>
                </c:pt>
                <c:pt idx="1">
                  <c:v>40</c:v>
                </c:pt>
                <c:pt idx="2">
                  <c:v>40</c:v>
                </c:pt>
                <c:pt idx="3">
                  <c:v>40</c:v>
                </c:pt>
                <c:pt idx="4">
                  <c:v>40</c:v>
                </c:pt>
                <c:pt idx="5">
                  <c:v>40</c:v>
                </c:pt>
                <c:pt idx="6">
                  <c:v>40</c:v>
                </c:pt>
                <c:pt idx="7">
                  <c:v>40</c:v>
                </c:pt>
                <c:pt idx="8">
                  <c:v>40</c:v>
                </c:pt>
                <c:pt idx="9">
                  <c:v>40</c:v>
                </c:pt>
              </c:numCache>
            </c:numRef>
          </c:val>
          <c:smooth val="0"/>
          <c:extLst>
            <c:ext xmlns:c16="http://schemas.microsoft.com/office/drawing/2014/chart" uri="{C3380CC4-5D6E-409C-BE32-E72D297353CC}">
              <c16:uniqueId val="{00000001-7657-4E92-BD0D-2C1C01C693DD}"/>
            </c:ext>
          </c:extLst>
        </c:ser>
        <c:dLbls>
          <c:showLegendKey val="0"/>
          <c:showVal val="0"/>
          <c:showCatName val="0"/>
          <c:showSerName val="0"/>
          <c:showPercent val="0"/>
          <c:showBubbleSize val="0"/>
        </c:dLbls>
        <c:marker val="1"/>
        <c:smooth val="0"/>
        <c:axId val="274725184"/>
        <c:axId val="274725576"/>
      </c:lineChart>
      <c:catAx>
        <c:axId val="27472518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74725576"/>
        <c:crosses val="autoZero"/>
        <c:auto val="0"/>
        <c:lblAlgn val="ctr"/>
        <c:lblOffset val="100"/>
        <c:noMultiLvlLbl val="0"/>
      </c:catAx>
      <c:valAx>
        <c:axId val="274725576"/>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74725184"/>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Evening</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R15A'!$J$12</c:f>
              <c:strCache>
                <c:ptCount val="1"/>
                <c:pt idx="0">
                  <c:v>Estimated Mine Noise
LAeq 15</c:v>
                </c:pt>
              </c:strCache>
            </c:strRef>
          </c:tx>
          <c:spPr>
            <a:solidFill>
              <a:schemeClr val="tx1"/>
            </a:solidFill>
          </c:spPr>
          <c:invertIfNegative val="0"/>
          <c:cat>
            <c:numRef>
              <c:f>'Noise R15A'!$G$13:$G$22</c:f>
              <c:numCache>
                <c:formatCode>m/d/yyyy</c:formatCode>
                <c:ptCount val="10"/>
                <c:pt idx="0">
                  <c:v>41319</c:v>
                </c:pt>
                <c:pt idx="1">
                  <c:v>41319</c:v>
                </c:pt>
                <c:pt idx="2">
                  <c:v>41466</c:v>
                </c:pt>
                <c:pt idx="3">
                  <c:v>41466</c:v>
                </c:pt>
                <c:pt idx="4">
                  <c:v>41565</c:v>
                </c:pt>
                <c:pt idx="5">
                  <c:v>41565</c:v>
                </c:pt>
                <c:pt idx="6">
                  <c:v>41668</c:v>
                </c:pt>
                <c:pt idx="7">
                  <c:v>41668</c:v>
                </c:pt>
                <c:pt idx="8">
                  <c:v>41765</c:v>
                </c:pt>
                <c:pt idx="9">
                  <c:v>41765</c:v>
                </c:pt>
              </c:numCache>
            </c:numRef>
          </c:cat>
          <c:val>
            <c:numRef>
              <c:f>'Noise R15A'!$J$13:$J$22</c:f>
              <c:numCache>
                <c:formatCode>General</c:formatCode>
                <c:ptCount val="10"/>
                <c:pt idx="0">
                  <c:v>37</c:v>
                </c:pt>
                <c:pt idx="1">
                  <c:v>40</c:v>
                </c:pt>
                <c:pt idx="2">
                  <c:v>0</c:v>
                </c:pt>
                <c:pt idx="3">
                  <c:v>34</c:v>
                </c:pt>
                <c:pt idx="4">
                  <c:v>0</c:v>
                </c:pt>
                <c:pt idx="5">
                  <c:v>30</c:v>
                </c:pt>
                <c:pt idx="6">
                  <c:v>0</c:v>
                </c:pt>
                <c:pt idx="7">
                  <c:v>0</c:v>
                </c:pt>
                <c:pt idx="8">
                  <c:v>0</c:v>
                </c:pt>
                <c:pt idx="9">
                  <c:v>0</c:v>
                </c:pt>
              </c:numCache>
            </c:numRef>
          </c:val>
          <c:extLst>
            <c:ext xmlns:c16="http://schemas.microsoft.com/office/drawing/2014/chart" uri="{C3380CC4-5D6E-409C-BE32-E72D297353CC}">
              <c16:uniqueId val="{00000000-4D2E-43F9-A1C7-A4087D4C5D83}"/>
            </c:ext>
          </c:extLst>
        </c:ser>
        <c:dLbls>
          <c:showLegendKey val="0"/>
          <c:showVal val="0"/>
          <c:showCatName val="0"/>
          <c:showSerName val="0"/>
          <c:showPercent val="0"/>
          <c:showBubbleSize val="0"/>
        </c:dLbls>
        <c:gapWidth val="150"/>
        <c:axId val="286019696"/>
        <c:axId val="286020088"/>
      </c:barChart>
      <c:lineChart>
        <c:grouping val="standard"/>
        <c:varyColors val="0"/>
        <c:ser>
          <c:idx val="1"/>
          <c:order val="1"/>
          <c:tx>
            <c:strRef>
              <c:f>'Noise R15A'!$I$12</c:f>
              <c:strCache>
                <c:ptCount val="1"/>
                <c:pt idx="0">
                  <c:v>Criteria
LAeq 15</c:v>
                </c:pt>
              </c:strCache>
            </c:strRef>
          </c:tx>
          <c:spPr>
            <a:ln>
              <a:solidFill>
                <a:schemeClr val="bg2"/>
              </a:solidFill>
            </a:ln>
          </c:spPr>
          <c:marker>
            <c:symbol val="none"/>
          </c:marker>
          <c:val>
            <c:numRef>
              <c:f>'Noise R15A'!$I$13:$I$22</c:f>
              <c:numCache>
                <c:formatCode>0</c:formatCode>
                <c:ptCount val="10"/>
                <c:pt idx="0">
                  <c:v>40</c:v>
                </c:pt>
                <c:pt idx="1">
                  <c:v>40</c:v>
                </c:pt>
                <c:pt idx="2">
                  <c:v>40</c:v>
                </c:pt>
                <c:pt idx="3">
                  <c:v>40</c:v>
                </c:pt>
                <c:pt idx="4">
                  <c:v>40</c:v>
                </c:pt>
                <c:pt idx="5">
                  <c:v>40</c:v>
                </c:pt>
                <c:pt idx="6">
                  <c:v>40</c:v>
                </c:pt>
                <c:pt idx="7">
                  <c:v>40</c:v>
                </c:pt>
                <c:pt idx="8">
                  <c:v>40</c:v>
                </c:pt>
                <c:pt idx="9">
                  <c:v>40</c:v>
                </c:pt>
              </c:numCache>
            </c:numRef>
          </c:val>
          <c:smooth val="0"/>
          <c:extLst>
            <c:ext xmlns:c16="http://schemas.microsoft.com/office/drawing/2014/chart" uri="{C3380CC4-5D6E-409C-BE32-E72D297353CC}">
              <c16:uniqueId val="{00000001-4D2E-43F9-A1C7-A4087D4C5D83}"/>
            </c:ext>
          </c:extLst>
        </c:ser>
        <c:dLbls>
          <c:showLegendKey val="0"/>
          <c:showVal val="0"/>
          <c:showCatName val="0"/>
          <c:showSerName val="0"/>
          <c:showPercent val="0"/>
          <c:showBubbleSize val="0"/>
        </c:dLbls>
        <c:marker val="1"/>
        <c:smooth val="0"/>
        <c:axId val="286019696"/>
        <c:axId val="286020088"/>
      </c:lineChart>
      <c:catAx>
        <c:axId val="286019696"/>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86020088"/>
        <c:crosses val="autoZero"/>
        <c:auto val="0"/>
        <c:lblAlgn val="ctr"/>
        <c:lblOffset val="100"/>
        <c:noMultiLvlLbl val="0"/>
      </c:catAx>
      <c:valAx>
        <c:axId val="28602008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86019696"/>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TSS</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'Water Quality - LDP29'!$G$8</c:f>
              <c:strCache>
                <c:ptCount val="1"/>
                <c:pt idx="0">
                  <c:v>TSS  (mg/L)</c:v>
                </c:pt>
              </c:strCache>
            </c:strRef>
          </c:tx>
          <c:spPr>
            <a:solidFill>
              <a:schemeClr val="tx1"/>
            </a:solidFill>
          </c:spPr>
          <c:invertIfNegative val="0"/>
          <c:cat>
            <c:numRef>
              <c:f>'Water Quality - LDP29'!$B$9:$B$11</c:f>
              <c:numCache>
                <c:formatCode>m/d/yyyy</c:formatCode>
                <c:ptCount val="3"/>
                <c:pt idx="0">
                  <c:v>44819</c:v>
                </c:pt>
                <c:pt idx="1">
                  <c:v>44852</c:v>
                </c:pt>
                <c:pt idx="2">
                  <c:v>44870</c:v>
                </c:pt>
              </c:numCache>
            </c:numRef>
          </c:cat>
          <c:val>
            <c:numRef>
              <c:f>'Water Quality - LDP29'!$G$9:$G$11</c:f>
              <c:numCache>
                <c:formatCode>General</c:formatCode>
                <c:ptCount val="3"/>
                <c:pt idx="0">
                  <c:v>5</c:v>
                </c:pt>
                <c:pt idx="1">
                  <c:v>5</c:v>
                </c:pt>
                <c:pt idx="2">
                  <c:v>5</c:v>
                </c:pt>
              </c:numCache>
            </c:numRef>
          </c:val>
          <c:extLst>
            <c:ext xmlns:c16="http://schemas.microsoft.com/office/drawing/2014/chart" uri="{C3380CC4-5D6E-409C-BE32-E72D297353CC}">
              <c16:uniqueId val="{00000000-05A9-4F16-8502-2C16F016B054}"/>
            </c:ext>
          </c:extLst>
        </c:ser>
        <c:dLbls>
          <c:showLegendKey val="0"/>
          <c:showVal val="0"/>
          <c:showCatName val="0"/>
          <c:showSerName val="0"/>
          <c:showPercent val="0"/>
          <c:showBubbleSize val="0"/>
        </c:dLbls>
        <c:gapWidth val="150"/>
        <c:axId val="269242128"/>
        <c:axId val="269009088"/>
      </c:barChart>
      <c:lineChart>
        <c:grouping val="standard"/>
        <c:varyColors val="0"/>
        <c:ser>
          <c:idx val="1"/>
          <c:order val="1"/>
          <c:tx>
            <c:strRef>
              <c:f>'Water Quality - LDP29'!$H$8</c:f>
              <c:strCache>
                <c:ptCount val="1"/>
                <c:pt idx="0">
                  <c:v>TSS
(mg/L)
EPL 100 Percentile Limit</c:v>
                </c:pt>
              </c:strCache>
            </c:strRef>
          </c:tx>
          <c:spPr>
            <a:ln>
              <a:solidFill>
                <a:srgbClr val="FF0000"/>
              </a:solidFill>
            </a:ln>
          </c:spPr>
          <c:marker>
            <c:symbol val="none"/>
          </c:marker>
          <c:cat>
            <c:numRef>
              <c:f>'Water Quality - LDP29'!$B$9:$B$11</c:f>
              <c:numCache>
                <c:formatCode>m/d/yyyy</c:formatCode>
                <c:ptCount val="3"/>
                <c:pt idx="0">
                  <c:v>44819</c:v>
                </c:pt>
                <c:pt idx="1">
                  <c:v>44852</c:v>
                </c:pt>
                <c:pt idx="2">
                  <c:v>44870</c:v>
                </c:pt>
              </c:numCache>
            </c:numRef>
          </c:cat>
          <c:val>
            <c:numRef>
              <c:f>'Water Quality - LDP29'!$H$9:$H$11</c:f>
              <c:numCache>
                <c:formatCode>0</c:formatCode>
                <c:ptCount val="3"/>
                <c:pt idx="0">
                  <c:v>50</c:v>
                </c:pt>
                <c:pt idx="1">
                  <c:v>50</c:v>
                </c:pt>
                <c:pt idx="2">
                  <c:v>50</c:v>
                </c:pt>
              </c:numCache>
            </c:numRef>
          </c:val>
          <c:smooth val="0"/>
          <c:extLst>
            <c:ext xmlns:c16="http://schemas.microsoft.com/office/drawing/2014/chart" uri="{C3380CC4-5D6E-409C-BE32-E72D297353CC}">
              <c16:uniqueId val="{00000001-05A9-4F16-8502-2C16F016B054}"/>
            </c:ext>
          </c:extLst>
        </c:ser>
        <c:dLbls>
          <c:showLegendKey val="0"/>
          <c:showVal val="0"/>
          <c:showCatName val="0"/>
          <c:showSerName val="0"/>
          <c:showPercent val="0"/>
          <c:showBubbleSize val="0"/>
        </c:dLbls>
        <c:marker val="1"/>
        <c:smooth val="0"/>
        <c:axId val="269242128"/>
        <c:axId val="269009088"/>
      </c:lineChart>
      <c:catAx>
        <c:axId val="26924212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69009088"/>
        <c:crosses val="autoZero"/>
        <c:auto val="0"/>
        <c:lblAlgn val="ctr"/>
        <c:lblOffset val="100"/>
        <c:noMultiLvlLbl val="0"/>
      </c:catAx>
      <c:valAx>
        <c:axId val="269009088"/>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6924212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chemeClr val="bg1">
                    <a:lumMod val="50000"/>
                  </a:schemeClr>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 LAeq</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R15A'!$P$12</c:f>
              <c:strCache>
                <c:ptCount val="1"/>
                <c:pt idx="0">
                  <c:v>Estimated Mine Noise
LAeq 15</c:v>
                </c:pt>
              </c:strCache>
            </c:strRef>
          </c:tx>
          <c:spPr>
            <a:solidFill>
              <a:schemeClr val="tx1"/>
            </a:solidFill>
          </c:spPr>
          <c:invertIfNegative val="0"/>
          <c:cat>
            <c:numRef>
              <c:f>'Noise R15A'!$M$13:$M$24</c:f>
              <c:numCache>
                <c:formatCode>m/d/yyyy</c:formatCode>
                <c:ptCount val="12"/>
                <c:pt idx="0">
                  <c:v>41321</c:v>
                </c:pt>
                <c:pt idx="1">
                  <c:v>41321</c:v>
                </c:pt>
                <c:pt idx="2">
                  <c:v>41409</c:v>
                </c:pt>
                <c:pt idx="3">
                  <c:v>41409</c:v>
                </c:pt>
                <c:pt idx="4">
                  <c:v>41467</c:v>
                </c:pt>
                <c:pt idx="5">
                  <c:v>41467</c:v>
                </c:pt>
                <c:pt idx="6">
                  <c:v>41565</c:v>
                </c:pt>
                <c:pt idx="7">
                  <c:v>41565</c:v>
                </c:pt>
                <c:pt idx="8">
                  <c:v>41669</c:v>
                </c:pt>
                <c:pt idx="9">
                  <c:v>41669</c:v>
                </c:pt>
                <c:pt idx="10">
                  <c:v>41765</c:v>
                </c:pt>
                <c:pt idx="11">
                  <c:v>41765</c:v>
                </c:pt>
              </c:numCache>
            </c:numRef>
          </c:cat>
          <c:val>
            <c:numRef>
              <c:f>'Noise R15A'!$P$13:$P$24</c:f>
              <c:numCache>
                <c:formatCode>General</c:formatCode>
                <c:ptCount val="12"/>
                <c:pt idx="0">
                  <c:v>33</c:v>
                </c:pt>
                <c:pt idx="1">
                  <c:v>34</c:v>
                </c:pt>
                <c:pt idx="2">
                  <c:v>34</c:v>
                </c:pt>
                <c:pt idx="3">
                  <c:v>34</c:v>
                </c:pt>
                <c:pt idx="4">
                  <c:v>33</c:v>
                </c:pt>
                <c:pt idx="5">
                  <c:v>33</c:v>
                </c:pt>
                <c:pt idx="6">
                  <c:v>0</c:v>
                </c:pt>
                <c:pt idx="7">
                  <c:v>0</c:v>
                </c:pt>
                <c:pt idx="8">
                  <c:v>0</c:v>
                </c:pt>
                <c:pt idx="9">
                  <c:v>0</c:v>
                </c:pt>
                <c:pt idx="10">
                  <c:v>0</c:v>
                </c:pt>
                <c:pt idx="11">
                  <c:v>0</c:v>
                </c:pt>
              </c:numCache>
            </c:numRef>
          </c:val>
          <c:extLst>
            <c:ext xmlns:c16="http://schemas.microsoft.com/office/drawing/2014/chart" uri="{C3380CC4-5D6E-409C-BE32-E72D297353CC}">
              <c16:uniqueId val="{00000000-9EF2-42F6-A43F-2BBA9C791505}"/>
            </c:ext>
          </c:extLst>
        </c:ser>
        <c:dLbls>
          <c:showLegendKey val="0"/>
          <c:showVal val="0"/>
          <c:showCatName val="0"/>
          <c:showSerName val="0"/>
          <c:showPercent val="0"/>
          <c:showBubbleSize val="0"/>
        </c:dLbls>
        <c:gapWidth val="150"/>
        <c:axId val="286020872"/>
        <c:axId val="286021264"/>
      </c:barChart>
      <c:lineChart>
        <c:grouping val="standard"/>
        <c:varyColors val="0"/>
        <c:ser>
          <c:idx val="1"/>
          <c:order val="1"/>
          <c:tx>
            <c:strRef>
              <c:f>'Noise R15A'!$O$12</c:f>
              <c:strCache>
                <c:ptCount val="1"/>
                <c:pt idx="0">
                  <c:v>Criteria
LAeq 15</c:v>
                </c:pt>
              </c:strCache>
            </c:strRef>
          </c:tx>
          <c:spPr>
            <a:ln>
              <a:solidFill>
                <a:schemeClr val="bg2"/>
              </a:solidFill>
            </a:ln>
          </c:spPr>
          <c:marker>
            <c:symbol val="none"/>
          </c:marker>
          <c:val>
            <c:numRef>
              <c:f>'Noise R15A'!$O$13:$O$24</c:f>
              <c:numCache>
                <c:formatCode>0</c:formatCode>
                <c:ptCount val="12"/>
                <c:pt idx="0">
                  <c:v>39</c:v>
                </c:pt>
                <c:pt idx="1">
                  <c:v>39</c:v>
                </c:pt>
                <c:pt idx="2">
                  <c:v>39</c:v>
                </c:pt>
                <c:pt idx="3">
                  <c:v>39</c:v>
                </c:pt>
                <c:pt idx="4">
                  <c:v>39</c:v>
                </c:pt>
                <c:pt idx="5">
                  <c:v>39</c:v>
                </c:pt>
                <c:pt idx="6">
                  <c:v>39</c:v>
                </c:pt>
                <c:pt idx="7">
                  <c:v>39</c:v>
                </c:pt>
                <c:pt idx="8">
                  <c:v>39</c:v>
                </c:pt>
                <c:pt idx="9">
                  <c:v>39</c:v>
                </c:pt>
                <c:pt idx="10">
                  <c:v>39</c:v>
                </c:pt>
                <c:pt idx="11">
                  <c:v>39</c:v>
                </c:pt>
              </c:numCache>
            </c:numRef>
          </c:val>
          <c:smooth val="0"/>
          <c:extLst>
            <c:ext xmlns:c16="http://schemas.microsoft.com/office/drawing/2014/chart" uri="{C3380CC4-5D6E-409C-BE32-E72D297353CC}">
              <c16:uniqueId val="{00000001-9EF2-42F6-A43F-2BBA9C791505}"/>
            </c:ext>
          </c:extLst>
        </c:ser>
        <c:dLbls>
          <c:showLegendKey val="0"/>
          <c:showVal val="0"/>
          <c:showCatName val="0"/>
          <c:showSerName val="0"/>
          <c:showPercent val="0"/>
          <c:showBubbleSize val="0"/>
        </c:dLbls>
        <c:marker val="1"/>
        <c:smooth val="0"/>
        <c:axId val="286020872"/>
        <c:axId val="286021264"/>
      </c:lineChart>
      <c:catAx>
        <c:axId val="28602087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86021264"/>
        <c:crosses val="autoZero"/>
        <c:auto val="0"/>
        <c:lblAlgn val="ctr"/>
        <c:lblOffset val="100"/>
        <c:noMultiLvlLbl val="0"/>
      </c:catAx>
      <c:valAx>
        <c:axId val="286021264"/>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8602087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 LA1</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R15A'!$P$12</c:f>
              <c:strCache>
                <c:ptCount val="1"/>
                <c:pt idx="0">
                  <c:v>Estimated Mine Noise
LAeq 15</c:v>
                </c:pt>
              </c:strCache>
            </c:strRef>
          </c:tx>
          <c:spPr>
            <a:solidFill>
              <a:schemeClr val="tx1"/>
            </a:solidFill>
          </c:spPr>
          <c:invertIfNegative val="0"/>
          <c:cat>
            <c:numRef>
              <c:f>'Noise R15A'!$M$13:$M$24</c:f>
              <c:numCache>
                <c:formatCode>m/d/yyyy</c:formatCode>
                <c:ptCount val="12"/>
                <c:pt idx="0">
                  <c:v>41321</c:v>
                </c:pt>
                <c:pt idx="1">
                  <c:v>41321</c:v>
                </c:pt>
                <c:pt idx="2">
                  <c:v>41409</c:v>
                </c:pt>
                <c:pt idx="3">
                  <c:v>41409</c:v>
                </c:pt>
                <c:pt idx="4">
                  <c:v>41467</c:v>
                </c:pt>
                <c:pt idx="5">
                  <c:v>41467</c:v>
                </c:pt>
                <c:pt idx="6">
                  <c:v>41565</c:v>
                </c:pt>
                <c:pt idx="7">
                  <c:v>41565</c:v>
                </c:pt>
                <c:pt idx="8">
                  <c:v>41669</c:v>
                </c:pt>
                <c:pt idx="9">
                  <c:v>41669</c:v>
                </c:pt>
                <c:pt idx="10">
                  <c:v>41765</c:v>
                </c:pt>
                <c:pt idx="11">
                  <c:v>41765</c:v>
                </c:pt>
              </c:numCache>
            </c:numRef>
          </c:cat>
          <c:val>
            <c:numRef>
              <c:f>'Noise R15A'!$P$13:$P$24</c:f>
              <c:numCache>
                <c:formatCode>General</c:formatCode>
                <c:ptCount val="12"/>
                <c:pt idx="0">
                  <c:v>33</c:v>
                </c:pt>
                <c:pt idx="1">
                  <c:v>34</c:v>
                </c:pt>
                <c:pt idx="2">
                  <c:v>34</c:v>
                </c:pt>
                <c:pt idx="3">
                  <c:v>34</c:v>
                </c:pt>
                <c:pt idx="4">
                  <c:v>33</c:v>
                </c:pt>
                <c:pt idx="5">
                  <c:v>33</c:v>
                </c:pt>
                <c:pt idx="6">
                  <c:v>0</c:v>
                </c:pt>
                <c:pt idx="7">
                  <c:v>0</c:v>
                </c:pt>
                <c:pt idx="8">
                  <c:v>0</c:v>
                </c:pt>
                <c:pt idx="9">
                  <c:v>0</c:v>
                </c:pt>
                <c:pt idx="10">
                  <c:v>0</c:v>
                </c:pt>
                <c:pt idx="11">
                  <c:v>0</c:v>
                </c:pt>
              </c:numCache>
            </c:numRef>
          </c:val>
          <c:extLst>
            <c:ext xmlns:c16="http://schemas.microsoft.com/office/drawing/2014/chart" uri="{C3380CC4-5D6E-409C-BE32-E72D297353CC}">
              <c16:uniqueId val="{00000000-C214-4046-95E2-08AD2B5635F9}"/>
            </c:ext>
          </c:extLst>
        </c:ser>
        <c:dLbls>
          <c:showLegendKey val="0"/>
          <c:showVal val="0"/>
          <c:showCatName val="0"/>
          <c:showSerName val="0"/>
          <c:showPercent val="0"/>
          <c:showBubbleSize val="0"/>
        </c:dLbls>
        <c:gapWidth val="150"/>
        <c:axId val="286020872"/>
        <c:axId val="286021264"/>
      </c:barChart>
      <c:lineChart>
        <c:grouping val="standard"/>
        <c:varyColors val="0"/>
        <c:ser>
          <c:idx val="1"/>
          <c:order val="1"/>
          <c:tx>
            <c:strRef>
              <c:f>'Noise R15A'!$Q$12</c:f>
              <c:strCache>
                <c:ptCount val="1"/>
                <c:pt idx="0">
                  <c:v>Criteria
LA1</c:v>
                </c:pt>
              </c:strCache>
            </c:strRef>
          </c:tx>
          <c:spPr>
            <a:ln>
              <a:solidFill>
                <a:schemeClr val="bg2"/>
              </a:solidFill>
            </a:ln>
          </c:spPr>
          <c:marker>
            <c:symbol val="none"/>
          </c:marker>
          <c:val>
            <c:numRef>
              <c:f>'Noise R15A'!$Q$13:$Q$24</c:f>
              <c:numCache>
                <c:formatCode>0</c:formatCode>
                <c:ptCount val="12"/>
                <c:pt idx="0">
                  <c:v>49</c:v>
                </c:pt>
                <c:pt idx="1">
                  <c:v>49</c:v>
                </c:pt>
                <c:pt idx="2">
                  <c:v>49</c:v>
                </c:pt>
                <c:pt idx="3">
                  <c:v>49</c:v>
                </c:pt>
                <c:pt idx="4">
                  <c:v>49</c:v>
                </c:pt>
                <c:pt idx="5">
                  <c:v>49</c:v>
                </c:pt>
                <c:pt idx="6">
                  <c:v>49</c:v>
                </c:pt>
                <c:pt idx="7">
                  <c:v>49</c:v>
                </c:pt>
                <c:pt idx="8">
                  <c:v>49</c:v>
                </c:pt>
                <c:pt idx="9">
                  <c:v>49</c:v>
                </c:pt>
                <c:pt idx="10">
                  <c:v>49</c:v>
                </c:pt>
                <c:pt idx="11">
                  <c:v>49</c:v>
                </c:pt>
              </c:numCache>
            </c:numRef>
          </c:val>
          <c:smooth val="0"/>
          <c:extLst>
            <c:ext xmlns:c16="http://schemas.microsoft.com/office/drawing/2014/chart" uri="{C3380CC4-5D6E-409C-BE32-E72D297353CC}">
              <c16:uniqueId val="{00000001-C214-4046-95E2-08AD2B5635F9}"/>
            </c:ext>
          </c:extLst>
        </c:ser>
        <c:dLbls>
          <c:showLegendKey val="0"/>
          <c:showVal val="0"/>
          <c:showCatName val="0"/>
          <c:showSerName val="0"/>
          <c:showPercent val="0"/>
          <c:showBubbleSize val="0"/>
        </c:dLbls>
        <c:marker val="1"/>
        <c:smooth val="0"/>
        <c:axId val="286020872"/>
        <c:axId val="286021264"/>
      </c:lineChart>
      <c:catAx>
        <c:axId val="286020872"/>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86021264"/>
        <c:crosses val="autoZero"/>
        <c:auto val="0"/>
        <c:lblAlgn val="ctr"/>
        <c:lblOffset val="100"/>
        <c:noMultiLvlLbl val="0"/>
      </c:catAx>
      <c:valAx>
        <c:axId val="286021264"/>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86020872"/>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Day</a:t>
            </a:r>
          </a:p>
        </c:rich>
      </c:tx>
      <c:layout>
        <c:manualLayout>
          <c:xMode val="edge"/>
          <c:yMode val="edge"/>
          <c:x val="1.4344682181068612E-2"/>
          <c:y val="2.0240360926541037E-2"/>
        </c:manualLayout>
      </c:layout>
      <c:overlay val="0"/>
    </c:title>
    <c:autoTitleDeleted val="0"/>
    <c:plotArea>
      <c:layout>
        <c:manualLayout>
          <c:layoutTarget val="inner"/>
          <c:xMode val="edge"/>
          <c:yMode val="edge"/>
          <c:x val="2.1692853683938203E-2"/>
          <c:y val="0.13189444886152465"/>
          <c:w val="0.87479833465380252"/>
          <c:h val="0.71150492170271951"/>
        </c:manualLayout>
      </c:layout>
      <c:barChart>
        <c:barDir val="col"/>
        <c:grouping val="clustered"/>
        <c:varyColors val="0"/>
        <c:ser>
          <c:idx val="0"/>
          <c:order val="0"/>
          <c:tx>
            <c:strRef>
              <c:f>'Noise R39A'!$D$10</c:f>
              <c:strCache>
                <c:ptCount val="1"/>
                <c:pt idx="0">
                  <c:v>Estimated Mine Noise
LAeq 15</c:v>
                </c:pt>
              </c:strCache>
            </c:strRef>
          </c:tx>
          <c:spPr>
            <a:solidFill>
              <a:schemeClr val="tx1"/>
            </a:solidFill>
          </c:spPr>
          <c:invertIfNegative val="0"/>
          <c:cat>
            <c:numRef>
              <c:f>'Noise R39A'!$A$11:$A$85</c:f>
              <c:numCache>
                <c:formatCode>m/d/yyyy</c:formatCode>
                <c:ptCount val="75"/>
                <c:pt idx="0">
                  <c:v>41319</c:v>
                </c:pt>
                <c:pt idx="1">
                  <c:v>41319</c:v>
                </c:pt>
                <c:pt idx="2">
                  <c:v>41320</c:v>
                </c:pt>
                <c:pt idx="3">
                  <c:v>41320</c:v>
                </c:pt>
                <c:pt idx="4">
                  <c:v>41466</c:v>
                </c:pt>
                <c:pt idx="5">
                  <c:v>41466</c:v>
                </c:pt>
                <c:pt idx="6">
                  <c:v>41467</c:v>
                </c:pt>
                <c:pt idx="7">
                  <c:v>41467</c:v>
                </c:pt>
                <c:pt idx="8">
                  <c:v>41565</c:v>
                </c:pt>
                <c:pt idx="9">
                  <c:v>41565</c:v>
                </c:pt>
                <c:pt idx="10">
                  <c:v>41566</c:v>
                </c:pt>
                <c:pt idx="11">
                  <c:v>41566</c:v>
                </c:pt>
                <c:pt idx="12">
                  <c:v>41668</c:v>
                </c:pt>
                <c:pt idx="13">
                  <c:v>41668</c:v>
                </c:pt>
                <c:pt idx="14">
                  <c:v>41669</c:v>
                </c:pt>
                <c:pt idx="15">
                  <c:v>41669</c:v>
                </c:pt>
                <c:pt idx="16">
                  <c:v>41765</c:v>
                </c:pt>
                <c:pt idx="17">
                  <c:v>41765</c:v>
                </c:pt>
                <c:pt idx="18">
                  <c:v>41766</c:v>
                </c:pt>
                <c:pt idx="19">
                  <c:v>41766</c:v>
                </c:pt>
                <c:pt idx="20">
                  <c:v>41891</c:v>
                </c:pt>
                <c:pt idx="21">
                  <c:v>41891</c:v>
                </c:pt>
                <c:pt idx="22">
                  <c:v>41971</c:v>
                </c:pt>
                <c:pt idx="23">
                  <c:v>41971</c:v>
                </c:pt>
                <c:pt idx="24">
                  <c:v>42046</c:v>
                </c:pt>
                <c:pt idx="25">
                  <c:v>42046</c:v>
                </c:pt>
                <c:pt idx="26">
                  <c:v>42123</c:v>
                </c:pt>
                <c:pt idx="27">
                  <c:v>42123</c:v>
                </c:pt>
                <c:pt idx="28">
                  <c:v>42262</c:v>
                </c:pt>
                <c:pt idx="29">
                  <c:v>42262</c:v>
                </c:pt>
                <c:pt idx="30">
                  <c:v>42347</c:v>
                </c:pt>
                <c:pt idx="31">
                  <c:v>42347</c:v>
                </c:pt>
                <c:pt idx="32">
                  <c:v>42459</c:v>
                </c:pt>
                <c:pt idx="33">
                  <c:v>42459</c:v>
                </c:pt>
                <c:pt idx="34">
                  <c:v>42549</c:v>
                </c:pt>
                <c:pt idx="35">
                  <c:v>42549</c:v>
                </c:pt>
                <c:pt idx="36">
                  <c:v>42619</c:v>
                </c:pt>
                <c:pt idx="37">
                  <c:v>42619</c:v>
                </c:pt>
                <c:pt idx="38">
                  <c:v>42681</c:v>
                </c:pt>
                <c:pt idx="39">
                  <c:v>42681</c:v>
                </c:pt>
                <c:pt idx="40">
                  <c:v>42823</c:v>
                </c:pt>
                <c:pt idx="41">
                  <c:v>42823</c:v>
                </c:pt>
                <c:pt idx="42">
                  <c:v>42998</c:v>
                </c:pt>
                <c:pt idx="43">
                  <c:v>43098</c:v>
                </c:pt>
                <c:pt idx="44">
                  <c:v>43098</c:v>
                </c:pt>
                <c:pt idx="45">
                  <c:v>43167</c:v>
                </c:pt>
                <c:pt idx="46">
                  <c:v>43167</c:v>
                </c:pt>
                <c:pt idx="47">
                  <c:v>43279</c:v>
                </c:pt>
                <c:pt idx="48">
                  <c:v>43279</c:v>
                </c:pt>
                <c:pt idx="49">
                  <c:v>43368</c:v>
                </c:pt>
                <c:pt idx="50">
                  <c:v>43368</c:v>
                </c:pt>
                <c:pt idx="51">
                  <c:v>43447</c:v>
                </c:pt>
                <c:pt idx="52">
                  <c:v>43447</c:v>
                </c:pt>
                <c:pt idx="53">
                  <c:v>43544</c:v>
                </c:pt>
                <c:pt idx="54">
                  <c:v>43544</c:v>
                </c:pt>
                <c:pt idx="55">
                  <c:v>43629</c:v>
                </c:pt>
                <c:pt idx="56">
                  <c:v>43629</c:v>
                </c:pt>
                <c:pt idx="57">
                  <c:v>43719</c:v>
                </c:pt>
                <c:pt idx="58">
                  <c:v>43719</c:v>
                </c:pt>
                <c:pt idx="59">
                  <c:v>43796</c:v>
                </c:pt>
                <c:pt idx="60">
                  <c:v>43796</c:v>
                </c:pt>
                <c:pt idx="61">
                  <c:v>43885</c:v>
                </c:pt>
                <c:pt idx="62">
                  <c:v>43885</c:v>
                </c:pt>
                <c:pt idx="63">
                  <c:v>43971</c:v>
                </c:pt>
                <c:pt idx="64">
                  <c:v>43971</c:v>
                </c:pt>
                <c:pt idx="65">
                  <c:v>44055</c:v>
                </c:pt>
                <c:pt idx="66">
                  <c:v>44146</c:v>
                </c:pt>
                <c:pt idx="67">
                  <c:v>44235</c:v>
                </c:pt>
                <c:pt idx="68">
                  <c:v>44331</c:v>
                </c:pt>
                <c:pt idx="69">
                  <c:v>44407</c:v>
                </c:pt>
                <c:pt idx="70">
                  <c:v>44511</c:v>
                </c:pt>
                <c:pt idx="71">
                  <c:v>44601</c:v>
                </c:pt>
                <c:pt idx="72">
                  <c:v>44715</c:v>
                </c:pt>
                <c:pt idx="73">
                  <c:v>44783</c:v>
                </c:pt>
                <c:pt idx="74">
                  <c:v>44875</c:v>
                </c:pt>
              </c:numCache>
            </c:numRef>
          </c:cat>
          <c:val>
            <c:numRef>
              <c:f>'Noise R39A'!$D$11:$D$85</c:f>
              <c:numCache>
                <c:formatCode>General</c:formatCode>
                <c:ptCount val="75"/>
                <c:pt idx="0">
                  <c:v>35</c:v>
                </c:pt>
                <c:pt idx="1">
                  <c:v>7</c:v>
                </c:pt>
                <c:pt idx="2">
                  <c:v>38</c:v>
                </c:pt>
                <c:pt idx="3">
                  <c:v>35</c:v>
                </c:pt>
                <c:pt idx="4">
                  <c:v>39</c:v>
                </c:pt>
                <c:pt idx="5">
                  <c:v>36</c:v>
                </c:pt>
                <c:pt idx="6">
                  <c:v>34</c:v>
                </c:pt>
                <c:pt idx="7">
                  <c:v>34</c:v>
                </c:pt>
                <c:pt idx="8">
                  <c:v>36</c:v>
                </c:pt>
                <c:pt idx="9">
                  <c:v>34</c:v>
                </c:pt>
                <c:pt idx="10">
                  <c:v>33</c:v>
                </c:pt>
                <c:pt idx="11">
                  <c:v>32</c:v>
                </c:pt>
                <c:pt idx="12">
                  <c:v>25</c:v>
                </c:pt>
                <c:pt idx="13">
                  <c:v>34</c:v>
                </c:pt>
                <c:pt idx="14">
                  <c:v>0</c:v>
                </c:pt>
                <c:pt idx="15">
                  <c:v>0</c:v>
                </c:pt>
                <c:pt idx="16">
                  <c:v>34</c:v>
                </c:pt>
                <c:pt idx="17">
                  <c:v>36</c:v>
                </c:pt>
                <c:pt idx="18">
                  <c:v>36</c:v>
                </c:pt>
                <c:pt idx="19">
                  <c:v>30</c:v>
                </c:pt>
                <c:pt idx="20">
                  <c:v>37</c:v>
                </c:pt>
                <c:pt idx="21">
                  <c:v>36</c:v>
                </c:pt>
                <c:pt idx="22">
                  <c:v>35</c:v>
                </c:pt>
                <c:pt idx="23">
                  <c:v>33</c:v>
                </c:pt>
                <c:pt idx="24">
                  <c:v>39</c:v>
                </c:pt>
                <c:pt idx="25">
                  <c:v>39</c:v>
                </c:pt>
                <c:pt idx="26">
                  <c:v>36</c:v>
                </c:pt>
                <c:pt idx="27">
                  <c:v>34</c:v>
                </c:pt>
                <c:pt idx="28">
                  <c:v>36</c:v>
                </c:pt>
                <c:pt idx="29">
                  <c:v>37</c:v>
                </c:pt>
                <c:pt idx="30">
                  <c:v>34</c:v>
                </c:pt>
                <c:pt idx="31">
                  <c:v>30</c:v>
                </c:pt>
                <c:pt idx="32">
                  <c:v>35</c:v>
                </c:pt>
                <c:pt idx="33">
                  <c:v>34</c:v>
                </c:pt>
                <c:pt idx="34">
                  <c:v>34</c:v>
                </c:pt>
                <c:pt idx="35">
                  <c:v>35</c:v>
                </c:pt>
                <c:pt idx="36">
                  <c:v>36</c:v>
                </c:pt>
                <c:pt idx="37">
                  <c:v>37</c:v>
                </c:pt>
                <c:pt idx="38">
                  <c:v>29</c:v>
                </c:pt>
                <c:pt idx="39">
                  <c:v>29</c:v>
                </c:pt>
                <c:pt idx="40">
                  <c:v>35</c:v>
                </c:pt>
                <c:pt idx="41">
                  <c:v>30</c:v>
                </c:pt>
                <c:pt idx="42">
                  <c:v>32</c:v>
                </c:pt>
                <c:pt idx="43">
                  <c:v>30</c:v>
                </c:pt>
                <c:pt idx="44">
                  <c:v>30</c:v>
                </c:pt>
                <c:pt idx="45">
                  <c:v>35</c:v>
                </c:pt>
                <c:pt idx="46">
                  <c:v>35</c:v>
                </c:pt>
                <c:pt idx="47">
                  <c:v>32</c:v>
                </c:pt>
                <c:pt idx="48">
                  <c:v>32</c:v>
                </c:pt>
                <c:pt idx="49">
                  <c:v>30</c:v>
                </c:pt>
                <c:pt idx="50">
                  <c:v>30</c:v>
                </c:pt>
                <c:pt idx="51">
                  <c:v>35</c:v>
                </c:pt>
                <c:pt idx="52">
                  <c:v>35</c:v>
                </c:pt>
                <c:pt idx="53">
                  <c:v>35</c:v>
                </c:pt>
                <c:pt idx="54">
                  <c:v>35</c:v>
                </c:pt>
                <c:pt idx="55">
                  <c:v>0</c:v>
                </c:pt>
                <c:pt idx="56">
                  <c:v>26</c:v>
                </c:pt>
                <c:pt idx="57">
                  <c:v>0</c:v>
                </c:pt>
                <c:pt idx="58">
                  <c:v>20</c:v>
                </c:pt>
                <c:pt idx="59">
                  <c:v>26</c:v>
                </c:pt>
                <c:pt idx="60">
                  <c:v>26</c:v>
                </c:pt>
                <c:pt idx="61">
                  <c:v>30</c:v>
                </c:pt>
                <c:pt idx="62">
                  <c:v>30</c:v>
                </c:pt>
                <c:pt idx="63">
                  <c:v>33</c:v>
                </c:pt>
                <c:pt idx="64">
                  <c:v>34</c:v>
                </c:pt>
                <c:pt idx="65">
                  <c:v>37</c:v>
                </c:pt>
                <c:pt idx="66">
                  <c:v>0</c:v>
                </c:pt>
                <c:pt idx="67">
                  <c:v>39</c:v>
                </c:pt>
                <c:pt idx="68">
                  <c:v>37</c:v>
                </c:pt>
                <c:pt idx="69">
                  <c:v>38</c:v>
                </c:pt>
                <c:pt idx="70">
                  <c:v>31</c:v>
                </c:pt>
                <c:pt idx="71">
                  <c:v>37</c:v>
                </c:pt>
                <c:pt idx="72">
                  <c:v>35</c:v>
                </c:pt>
                <c:pt idx="73">
                  <c:v>31</c:v>
                </c:pt>
                <c:pt idx="74">
                  <c:v>32</c:v>
                </c:pt>
              </c:numCache>
            </c:numRef>
          </c:val>
          <c:extLst>
            <c:ext xmlns:c16="http://schemas.microsoft.com/office/drawing/2014/chart" uri="{C3380CC4-5D6E-409C-BE32-E72D297353CC}">
              <c16:uniqueId val="{00000000-B9F4-4D08-A4E8-900F0A48BDBF}"/>
            </c:ext>
          </c:extLst>
        </c:ser>
        <c:dLbls>
          <c:showLegendKey val="0"/>
          <c:showVal val="0"/>
          <c:showCatName val="0"/>
          <c:showSerName val="0"/>
          <c:showPercent val="0"/>
          <c:showBubbleSize val="0"/>
        </c:dLbls>
        <c:gapWidth val="150"/>
        <c:axId val="286022048"/>
        <c:axId val="286022440"/>
      </c:barChart>
      <c:lineChart>
        <c:grouping val="standard"/>
        <c:varyColors val="0"/>
        <c:ser>
          <c:idx val="1"/>
          <c:order val="1"/>
          <c:tx>
            <c:strRef>
              <c:f>'Noise R39A'!$C$10</c:f>
              <c:strCache>
                <c:ptCount val="1"/>
                <c:pt idx="0">
                  <c:v>Criteria
LAeq 15</c:v>
                </c:pt>
              </c:strCache>
            </c:strRef>
          </c:tx>
          <c:spPr>
            <a:ln>
              <a:solidFill>
                <a:schemeClr val="bg2"/>
              </a:solidFill>
            </a:ln>
          </c:spPr>
          <c:marker>
            <c:symbol val="none"/>
          </c:marker>
          <c:cat>
            <c:numRef>
              <c:f>'Noise R39A'!$A$11:$A$85</c:f>
              <c:numCache>
                <c:formatCode>m/d/yyyy</c:formatCode>
                <c:ptCount val="75"/>
                <c:pt idx="0">
                  <c:v>41319</c:v>
                </c:pt>
                <c:pt idx="1">
                  <c:v>41319</c:v>
                </c:pt>
                <c:pt idx="2">
                  <c:v>41320</c:v>
                </c:pt>
                <c:pt idx="3">
                  <c:v>41320</c:v>
                </c:pt>
                <c:pt idx="4">
                  <c:v>41466</c:v>
                </c:pt>
                <c:pt idx="5">
                  <c:v>41466</c:v>
                </c:pt>
                <c:pt idx="6">
                  <c:v>41467</c:v>
                </c:pt>
                <c:pt idx="7">
                  <c:v>41467</c:v>
                </c:pt>
                <c:pt idx="8">
                  <c:v>41565</c:v>
                </c:pt>
                <c:pt idx="9">
                  <c:v>41565</c:v>
                </c:pt>
                <c:pt idx="10">
                  <c:v>41566</c:v>
                </c:pt>
                <c:pt idx="11">
                  <c:v>41566</c:v>
                </c:pt>
                <c:pt idx="12">
                  <c:v>41668</c:v>
                </c:pt>
                <c:pt idx="13">
                  <c:v>41668</c:v>
                </c:pt>
                <c:pt idx="14">
                  <c:v>41669</c:v>
                </c:pt>
                <c:pt idx="15">
                  <c:v>41669</c:v>
                </c:pt>
                <c:pt idx="16">
                  <c:v>41765</c:v>
                </c:pt>
                <c:pt idx="17">
                  <c:v>41765</c:v>
                </c:pt>
                <c:pt idx="18">
                  <c:v>41766</c:v>
                </c:pt>
                <c:pt idx="19">
                  <c:v>41766</c:v>
                </c:pt>
                <c:pt idx="20">
                  <c:v>41891</c:v>
                </c:pt>
                <c:pt idx="21">
                  <c:v>41891</c:v>
                </c:pt>
                <c:pt idx="22">
                  <c:v>41971</c:v>
                </c:pt>
                <c:pt idx="23">
                  <c:v>41971</c:v>
                </c:pt>
                <c:pt idx="24">
                  <c:v>42046</c:v>
                </c:pt>
                <c:pt idx="25">
                  <c:v>42046</c:v>
                </c:pt>
                <c:pt idx="26">
                  <c:v>42123</c:v>
                </c:pt>
                <c:pt idx="27">
                  <c:v>42123</c:v>
                </c:pt>
                <c:pt idx="28">
                  <c:v>42262</c:v>
                </c:pt>
                <c:pt idx="29">
                  <c:v>42262</c:v>
                </c:pt>
                <c:pt idx="30">
                  <c:v>42347</c:v>
                </c:pt>
                <c:pt idx="31">
                  <c:v>42347</c:v>
                </c:pt>
                <c:pt idx="32">
                  <c:v>42459</c:v>
                </c:pt>
                <c:pt idx="33">
                  <c:v>42459</c:v>
                </c:pt>
                <c:pt idx="34">
                  <c:v>42549</c:v>
                </c:pt>
                <c:pt idx="35">
                  <c:v>42549</c:v>
                </c:pt>
                <c:pt idx="36">
                  <c:v>42619</c:v>
                </c:pt>
                <c:pt idx="37">
                  <c:v>42619</c:v>
                </c:pt>
                <c:pt idx="38">
                  <c:v>42681</c:v>
                </c:pt>
                <c:pt idx="39">
                  <c:v>42681</c:v>
                </c:pt>
                <c:pt idx="40">
                  <c:v>42823</c:v>
                </c:pt>
                <c:pt idx="41">
                  <c:v>42823</c:v>
                </c:pt>
                <c:pt idx="42">
                  <c:v>42998</c:v>
                </c:pt>
                <c:pt idx="43">
                  <c:v>43098</c:v>
                </c:pt>
                <c:pt idx="44">
                  <c:v>43098</c:v>
                </c:pt>
                <c:pt idx="45">
                  <c:v>43167</c:v>
                </c:pt>
                <c:pt idx="46">
                  <c:v>43167</c:v>
                </c:pt>
                <c:pt idx="47">
                  <c:v>43279</c:v>
                </c:pt>
                <c:pt idx="48">
                  <c:v>43279</c:v>
                </c:pt>
                <c:pt idx="49">
                  <c:v>43368</c:v>
                </c:pt>
                <c:pt idx="50">
                  <c:v>43368</c:v>
                </c:pt>
                <c:pt idx="51">
                  <c:v>43447</c:v>
                </c:pt>
                <c:pt idx="52">
                  <c:v>43447</c:v>
                </c:pt>
                <c:pt idx="53">
                  <c:v>43544</c:v>
                </c:pt>
                <c:pt idx="54">
                  <c:v>43544</c:v>
                </c:pt>
                <c:pt idx="55">
                  <c:v>43629</c:v>
                </c:pt>
                <c:pt idx="56">
                  <c:v>43629</c:v>
                </c:pt>
                <c:pt idx="57">
                  <c:v>43719</c:v>
                </c:pt>
                <c:pt idx="58">
                  <c:v>43719</c:v>
                </c:pt>
                <c:pt idx="59">
                  <c:v>43796</c:v>
                </c:pt>
                <c:pt idx="60">
                  <c:v>43796</c:v>
                </c:pt>
                <c:pt idx="61">
                  <c:v>43885</c:v>
                </c:pt>
                <c:pt idx="62">
                  <c:v>43885</c:v>
                </c:pt>
                <c:pt idx="63">
                  <c:v>43971</c:v>
                </c:pt>
                <c:pt idx="64">
                  <c:v>43971</c:v>
                </c:pt>
                <c:pt idx="65">
                  <c:v>44055</c:v>
                </c:pt>
                <c:pt idx="66">
                  <c:v>44146</c:v>
                </c:pt>
                <c:pt idx="67">
                  <c:v>44235</c:v>
                </c:pt>
                <c:pt idx="68">
                  <c:v>44331</c:v>
                </c:pt>
                <c:pt idx="69">
                  <c:v>44407</c:v>
                </c:pt>
                <c:pt idx="70">
                  <c:v>44511</c:v>
                </c:pt>
                <c:pt idx="71">
                  <c:v>44601</c:v>
                </c:pt>
                <c:pt idx="72">
                  <c:v>44715</c:v>
                </c:pt>
                <c:pt idx="73">
                  <c:v>44783</c:v>
                </c:pt>
                <c:pt idx="74">
                  <c:v>44875</c:v>
                </c:pt>
              </c:numCache>
            </c:numRef>
          </c:cat>
          <c:val>
            <c:numRef>
              <c:f>'Noise R39A'!$C$11:$C$85</c:f>
              <c:numCache>
                <c:formatCode>0</c:formatCode>
                <c:ptCount val="75"/>
                <c:pt idx="0">
                  <c:v>37</c:v>
                </c:pt>
                <c:pt idx="1">
                  <c:v>37</c:v>
                </c:pt>
                <c:pt idx="2">
                  <c:v>37</c:v>
                </c:pt>
                <c:pt idx="3">
                  <c:v>37</c:v>
                </c:pt>
                <c:pt idx="4">
                  <c:v>37</c:v>
                </c:pt>
                <c:pt idx="5">
                  <c:v>37</c:v>
                </c:pt>
                <c:pt idx="6">
                  <c:v>37</c:v>
                </c:pt>
                <c:pt idx="7">
                  <c:v>37</c:v>
                </c:pt>
                <c:pt idx="8">
                  <c:v>37</c:v>
                </c:pt>
                <c:pt idx="9">
                  <c:v>37</c:v>
                </c:pt>
                <c:pt idx="10">
                  <c:v>37</c:v>
                </c:pt>
                <c:pt idx="11">
                  <c:v>37</c:v>
                </c:pt>
                <c:pt idx="12">
                  <c:v>37</c:v>
                </c:pt>
                <c:pt idx="13">
                  <c:v>37</c:v>
                </c:pt>
                <c:pt idx="14">
                  <c:v>37</c:v>
                </c:pt>
                <c:pt idx="15">
                  <c:v>37</c:v>
                </c:pt>
                <c:pt idx="16">
                  <c:v>37</c:v>
                </c:pt>
                <c:pt idx="17">
                  <c:v>37</c:v>
                </c:pt>
                <c:pt idx="18">
                  <c:v>37</c:v>
                </c:pt>
                <c:pt idx="19">
                  <c:v>37</c:v>
                </c:pt>
                <c:pt idx="20">
                  <c:v>37</c:v>
                </c:pt>
                <c:pt idx="21">
                  <c:v>37</c:v>
                </c:pt>
                <c:pt idx="22">
                  <c:v>37</c:v>
                </c:pt>
                <c:pt idx="23">
                  <c:v>37</c:v>
                </c:pt>
                <c:pt idx="24">
                  <c:v>37</c:v>
                </c:pt>
                <c:pt idx="25">
                  <c:v>37</c:v>
                </c:pt>
                <c:pt idx="26">
                  <c:v>37</c:v>
                </c:pt>
                <c:pt idx="27">
                  <c:v>37</c:v>
                </c:pt>
                <c:pt idx="28">
                  <c:v>37</c:v>
                </c:pt>
                <c:pt idx="29">
                  <c:v>37</c:v>
                </c:pt>
                <c:pt idx="30">
                  <c:v>37</c:v>
                </c:pt>
                <c:pt idx="31">
                  <c:v>37</c:v>
                </c:pt>
                <c:pt idx="32">
                  <c:v>37</c:v>
                </c:pt>
                <c:pt idx="33">
                  <c:v>37</c:v>
                </c:pt>
                <c:pt idx="34">
                  <c:v>37</c:v>
                </c:pt>
                <c:pt idx="35">
                  <c:v>37</c:v>
                </c:pt>
                <c:pt idx="36">
                  <c:v>37</c:v>
                </c:pt>
                <c:pt idx="37">
                  <c:v>37</c:v>
                </c:pt>
                <c:pt idx="38">
                  <c:v>37</c:v>
                </c:pt>
                <c:pt idx="39">
                  <c:v>37</c:v>
                </c:pt>
                <c:pt idx="40">
                  <c:v>37</c:v>
                </c:pt>
                <c:pt idx="41">
                  <c:v>37</c:v>
                </c:pt>
                <c:pt idx="42">
                  <c:v>37</c:v>
                </c:pt>
                <c:pt idx="43">
                  <c:v>37</c:v>
                </c:pt>
                <c:pt idx="44">
                  <c:v>37</c:v>
                </c:pt>
                <c:pt idx="45">
                  <c:v>37</c:v>
                </c:pt>
                <c:pt idx="46">
                  <c:v>37</c:v>
                </c:pt>
                <c:pt idx="47">
                  <c:v>37</c:v>
                </c:pt>
                <c:pt idx="48">
                  <c:v>37</c:v>
                </c:pt>
                <c:pt idx="49">
                  <c:v>37</c:v>
                </c:pt>
                <c:pt idx="50">
                  <c:v>37</c:v>
                </c:pt>
                <c:pt idx="51">
                  <c:v>37</c:v>
                </c:pt>
                <c:pt idx="52">
                  <c:v>37</c:v>
                </c:pt>
                <c:pt idx="53">
                  <c:v>37</c:v>
                </c:pt>
                <c:pt idx="54">
                  <c:v>37</c:v>
                </c:pt>
                <c:pt idx="55">
                  <c:v>37</c:v>
                </c:pt>
                <c:pt idx="56">
                  <c:v>37</c:v>
                </c:pt>
                <c:pt idx="57">
                  <c:v>37</c:v>
                </c:pt>
                <c:pt idx="58">
                  <c:v>37</c:v>
                </c:pt>
                <c:pt idx="59">
                  <c:v>37</c:v>
                </c:pt>
                <c:pt idx="60">
                  <c:v>37</c:v>
                </c:pt>
                <c:pt idx="61">
                  <c:v>37</c:v>
                </c:pt>
                <c:pt idx="62">
                  <c:v>37</c:v>
                </c:pt>
                <c:pt idx="63">
                  <c:v>37</c:v>
                </c:pt>
                <c:pt idx="64">
                  <c:v>37</c:v>
                </c:pt>
                <c:pt idx="65">
                  <c:v>37</c:v>
                </c:pt>
                <c:pt idx="66">
                  <c:v>37</c:v>
                </c:pt>
                <c:pt idx="67">
                  <c:v>37</c:v>
                </c:pt>
                <c:pt idx="68">
                  <c:v>37</c:v>
                </c:pt>
                <c:pt idx="69">
                  <c:v>37</c:v>
                </c:pt>
                <c:pt idx="70">
                  <c:v>37</c:v>
                </c:pt>
                <c:pt idx="71">
                  <c:v>37</c:v>
                </c:pt>
                <c:pt idx="72">
                  <c:v>37</c:v>
                </c:pt>
                <c:pt idx="73">
                  <c:v>37</c:v>
                </c:pt>
                <c:pt idx="74">
                  <c:v>37</c:v>
                </c:pt>
              </c:numCache>
            </c:numRef>
          </c:val>
          <c:smooth val="0"/>
          <c:extLst>
            <c:ext xmlns:c16="http://schemas.microsoft.com/office/drawing/2014/chart" uri="{C3380CC4-5D6E-409C-BE32-E72D297353CC}">
              <c16:uniqueId val="{00000001-B9F4-4D08-A4E8-900F0A48BDBF}"/>
            </c:ext>
          </c:extLst>
        </c:ser>
        <c:dLbls>
          <c:showLegendKey val="0"/>
          <c:showVal val="0"/>
          <c:showCatName val="0"/>
          <c:showSerName val="0"/>
          <c:showPercent val="0"/>
          <c:showBubbleSize val="0"/>
        </c:dLbls>
        <c:marker val="1"/>
        <c:smooth val="0"/>
        <c:axId val="286022048"/>
        <c:axId val="286022440"/>
      </c:lineChart>
      <c:catAx>
        <c:axId val="286022048"/>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86022440"/>
        <c:crosses val="autoZero"/>
        <c:auto val="0"/>
        <c:lblAlgn val="ctr"/>
        <c:lblOffset val="100"/>
        <c:noMultiLvlLbl val="0"/>
      </c:catAx>
      <c:valAx>
        <c:axId val="286022440"/>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86022048"/>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Evening</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R39A'!$J$10</c:f>
              <c:strCache>
                <c:ptCount val="1"/>
                <c:pt idx="0">
                  <c:v>Estimated Mine Noise
LAeq 15</c:v>
                </c:pt>
              </c:strCache>
            </c:strRef>
          </c:tx>
          <c:spPr>
            <a:solidFill>
              <a:schemeClr val="tx1"/>
            </a:solidFill>
          </c:spPr>
          <c:invertIfNegative val="0"/>
          <c:cat>
            <c:numRef>
              <c:f>'Noise R39A'!$G$11:$G$83</c:f>
              <c:numCache>
                <c:formatCode>m/d/yyyy</c:formatCode>
                <c:ptCount val="73"/>
                <c:pt idx="0">
                  <c:v>41319</c:v>
                </c:pt>
                <c:pt idx="1">
                  <c:v>41319</c:v>
                </c:pt>
                <c:pt idx="2">
                  <c:v>41320</c:v>
                </c:pt>
                <c:pt idx="3">
                  <c:v>41320</c:v>
                </c:pt>
                <c:pt idx="4">
                  <c:v>41466</c:v>
                </c:pt>
                <c:pt idx="5">
                  <c:v>41466</c:v>
                </c:pt>
                <c:pt idx="6">
                  <c:v>41467</c:v>
                </c:pt>
                <c:pt idx="7">
                  <c:v>41467</c:v>
                </c:pt>
                <c:pt idx="8">
                  <c:v>41564</c:v>
                </c:pt>
                <c:pt idx="9">
                  <c:v>41564</c:v>
                </c:pt>
                <c:pt idx="10">
                  <c:v>41565</c:v>
                </c:pt>
                <c:pt idx="11">
                  <c:v>41565</c:v>
                </c:pt>
                <c:pt idx="12">
                  <c:v>41668</c:v>
                </c:pt>
                <c:pt idx="13">
                  <c:v>41668</c:v>
                </c:pt>
                <c:pt idx="14">
                  <c:v>41669</c:v>
                </c:pt>
                <c:pt idx="15">
                  <c:v>41669</c:v>
                </c:pt>
                <c:pt idx="16">
                  <c:v>41765</c:v>
                </c:pt>
                <c:pt idx="17">
                  <c:v>41765</c:v>
                </c:pt>
                <c:pt idx="18">
                  <c:v>41766</c:v>
                </c:pt>
                <c:pt idx="19">
                  <c:v>41766</c:v>
                </c:pt>
                <c:pt idx="20">
                  <c:v>41893</c:v>
                </c:pt>
                <c:pt idx="21">
                  <c:v>41893</c:v>
                </c:pt>
                <c:pt idx="22">
                  <c:v>41963</c:v>
                </c:pt>
                <c:pt idx="23">
                  <c:v>41963</c:v>
                </c:pt>
                <c:pt idx="24">
                  <c:v>42089</c:v>
                </c:pt>
                <c:pt idx="25">
                  <c:v>42089</c:v>
                </c:pt>
                <c:pt idx="26">
                  <c:v>42268</c:v>
                </c:pt>
                <c:pt idx="27">
                  <c:v>42268</c:v>
                </c:pt>
                <c:pt idx="28">
                  <c:v>42352</c:v>
                </c:pt>
                <c:pt idx="29">
                  <c:v>42352</c:v>
                </c:pt>
                <c:pt idx="30">
                  <c:v>42432</c:v>
                </c:pt>
                <c:pt idx="31">
                  <c:v>42432</c:v>
                </c:pt>
                <c:pt idx="32">
                  <c:v>42543</c:v>
                </c:pt>
                <c:pt idx="33">
                  <c:v>42543</c:v>
                </c:pt>
                <c:pt idx="34">
                  <c:v>42589</c:v>
                </c:pt>
                <c:pt idx="35">
                  <c:v>42589</c:v>
                </c:pt>
                <c:pt idx="36">
                  <c:v>42705</c:v>
                </c:pt>
                <c:pt idx="37">
                  <c:v>42705</c:v>
                </c:pt>
                <c:pt idx="38">
                  <c:v>42789</c:v>
                </c:pt>
                <c:pt idx="39">
                  <c:v>42789</c:v>
                </c:pt>
                <c:pt idx="40">
                  <c:v>42999</c:v>
                </c:pt>
                <c:pt idx="41">
                  <c:v>43075</c:v>
                </c:pt>
                <c:pt idx="42">
                  <c:v>43075</c:v>
                </c:pt>
                <c:pt idx="43">
                  <c:v>43124</c:v>
                </c:pt>
                <c:pt idx="44">
                  <c:v>43124</c:v>
                </c:pt>
                <c:pt idx="45">
                  <c:v>43237</c:v>
                </c:pt>
                <c:pt idx="46">
                  <c:v>43237</c:v>
                </c:pt>
                <c:pt idx="47">
                  <c:v>43355</c:v>
                </c:pt>
                <c:pt idx="48">
                  <c:v>43355</c:v>
                </c:pt>
                <c:pt idx="49">
                  <c:v>43447</c:v>
                </c:pt>
                <c:pt idx="50">
                  <c:v>43447</c:v>
                </c:pt>
                <c:pt idx="51">
                  <c:v>43544</c:v>
                </c:pt>
                <c:pt idx="52">
                  <c:v>43544</c:v>
                </c:pt>
                <c:pt idx="53">
                  <c:v>43629</c:v>
                </c:pt>
                <c:pt idx="54">
                  <c:v>43629</c:v>
                </c:pt>
                <c:pt idx="55">
                  <c:v>43718</c:v>
                </c:pt>
                <c:pt idx="56">
                  <c:v>43718</c:v>
                </c:pt>
                <c:pt idx="57">
                  <c:v>43796</c:v>
                </c:pt>
                <c:pt idx="58">
                  <c:v>43796</c:v>
                </c:pt>
                <c:pt idx="59">
                  <c:v>43885</c:v>
                </c:pt>
                <c:pt idx="60">
                  <c:v>43885</c:v>
                </c:pt>
                <c:pt idx="61">
                  <c:v>43971</c:v>
                </c:pt>
                <c:pt idx="62">
                  <c:v>43971</c:v>
                </c:pt>
                <c:pt idx="63">
                  <c:v>44055</c:v>
                </c:pt>
                <c:pt idx="64">
                  <c:v>44146</c:v>
                </c:pt>
                <c:pt idx="65">
                  <c:v>44235</c:v>
                </c:pt>
                <c:pt idx="66">
                  <c:v>44331</c:v>
                </c:pt>
                <c:pt idx="67">
                  <c:v>44407</c:v>
                </c:pt>
                <c:pt idx="68">
                  <c:v>44511</c:v>
                </c:pt>
                <c:pt idx="69">
                  <c:v>44601</c:v>
                </c:pt>
                <c:pt idx="70">
                  <c:v>44714</c:v>
                </c:pt>
                <c:pt idx="71">
                  <c:v>44783</c:v>
                </c:pt>
                <c:pt idx="72">
                  <c:v>44875</c:v>
                </c:pt>
              </c:numCache>
            </c:numRef>
          </c:cat>
          <c:val>
            <c:numRef>
              <c:f>'Noise R39A'!$J$11:$J$83</c:f>
              <c:numCache>
                <c:formatCode>General</c:formatCode>
                <c:ptCount val="73"/>
                <c:pt idx="0">
                  <c:v>35</c:v>
                </c:pt>
                <c:pt idx="1">
                  <c:v>44</c:v>
                </c:pt>
                <c:pt idx="2">
                  <c:v>40</c:v>
                </c:pt>
                <c:pt idx="3">
                  <c:v>45</c:v>
                </c:pt>
                <c:pt idx="4">
                  <c:v>34</c:v>
                </c:pt>
                <c:pt idx="5">
                  <c:v>41</c:v>
                </c:pt>
                <c:pt idx="6">
                  <c:v>39</c:v>
                </c:pt>
                <c:pt idx="7">
                  <c:v>35</c:v>
                </c:pt>
                <c:pt idx="8">
                  <c:v>0</c:v>
                </c:pt>
                <c:pt idx="9">
                  <c:v>0</c:v>
                </c:pt>
                <c:pt idx="10">
                  <c:v>39</c:v>
                </c:pt>
                <c:pt idx="11">
                  <c:v>37</c:v>
                </c:pt>
                <c:pt idx="12">
                  <c:v>34</c:v>
                </c:pt>
                <c:pt idx="13">
                  <c:v>34</c:v>
                </c:pt>
                <c:pt idx="14">
                  <c:v>35</c:v>
                </c:pt>
                <c:pt idx="15">
                  <c:v>34</c:v>
                </c:pt>
                <c:pt idx="16">
                  <c:v>35</c:v>
                </c:pt>
                <c:pt idx="17">
                  <c:v>35</c:v>
                </c:pt>
                <c:pt idx="18">
                  <c:v>0</c:v>
                </c:pt>
                <c:pt idx="19">
                  <c:v>0</c:v>
                </c:pt>
                <c:pt idx="20">
                  <c:v>35</c:v>
                </c:pt>
                <c:pt idx="21">
                  <c:v>0</c:v>
                </c:pt>
                <c:pt idx="22">
                  <c:v>38</c:v>
                </c:pt>
                <c:pt idx="23">
                  <c:v>35</c:v>
                </c:pt>
                <c:pt idx="24">
                  <c:v>37</c:v>
                </c:pt>
                <c:pt idx="25">
                  <c:v>35</c:v>
                </c:pt>
                <c:pt idx="26">
                  <c:v>30</c:v>
                </c:pt>
                <c:pt idx="27">
                  <c:v>32</c:v>
                </c:pt>
                <c:pt idx="28">
                  <c:v>34</c:v>
                </c:pt>
                <c:pt idx="29">
                  <c:v>32</c:v>
                </c:pt>
                <c:pt idx="30">
                  <c:v>30</c:v>
                </c:pt>
                <c:pt idx="31">
                  <c:v>30</c:v>
                </c:pt>
                <c:pt idx="32">
                  <c:v>30</c:v>
                </c:pt>
                <c:pt idx="33">
                  <c:v>35</c:v>
                </c:pt>
                <c:pt idx="34">
                  <c:v>34</c:v>
                </c:pt>
                <c:pt idx="35">
                  <c:v>35</c:v>
                </c:pt>
                <c:pt idx="36">
                  <c:v>32</c:v>
                </c:pt>
                <c:pt idx="37">
                  <c:v>34</c:v>
                </c:pt>
                <c:pt idx="38">
                  <c:v>30</c:v>
                </c:pt>
                <c:pt idx="39">
                  <c:v>34</c:v>
                </c:pt>
                <c:pt idx="40">
                  <c:v>36</c:v>
                </c:pt>
                <c:pt idx="41">
                  <c:v>30</c:v>
                </c:pt>
                <c:pt idx="42">
                  <c:v>30</c:v>
                </c:pt>
                <c:pt idx="43">
                  <c:v>31</c:v>
                </c:pt>
                <c:pt idx="44">
                  <c:v>35</c:v>
                </c:pt>
                <c:pt idx="45">
                  <c:v>30</c:v>
                </c:pt>
                <c:pt idx="46">
                  <c:v>35</c:v>
                </c:pt>
                <c:pt idx="47">
                  <c:v>35</c:v>
                </c:pt>
                <c:pt idx="48">
                  <c:v>35</c:v>
                </c:pt>
                <c:pt idx="49">
                  <c:v>30</c:v>
                </c:pt>
                <c:pt idx="50">
                  <c:v>30</c:v>
                </c:pt>
                <c:pt idx="51">
                  <c:v>33</c:v>
                </c:pt>
                <c:pt idx="52">
                  <c:v>33</c:v>
                </c:pt>
                <c:pt idx="53">
                  <c:v>22</c:v>
                </c:pt>
                <c:pt idx="54">
                  <c:v>27</c:v>
                </c:pt>
                <c:pt idx="55">
                  <c:v>33</c:v>
                </c:pt>
                <c:pt idx="56">
                  <c:v>30</c:v>
                </c:pt>
                <c:pt idx="57">
                  <c:v>26</c:v>
                </c:pt>
                <c:pt idx="58">
                  <c:v>17</c:v>
                </c:pt>
                <c:pt idx="59">
                  <c:v>29</c:v>
                </c:pt>
                <c:pt idx="60">
                  <c:v>28</c:v>
                </c:pt>
                <c:pt idx="61">
                  <c:v>26</c:v>
                </c:pt>
                <c:pt idx="62">
                  <c:v>27</c:v>
                </c:pt>
                <c:pt idx="63">
                  <c:v>35</c:v>
                </c:pt>
                <c:pt idx="64">
                  <c:v>33</c:v>
                </c:pt>
                <c:pt idx="65">
                  <c:v>32</c:v>
                </c:pt>
                <c:pt idx="66">
                  <c:v>35</c:v>
                </c:pt>
                <c:pt idx="67">
                  <c:v>38</c:v>
                </c:pt>
                <c:pt idx="68">
                  <c:v>31</c:v>
                </c:pt>
                <c:pt idx="69">
                  <c:v>48</c:v>
                </c:pt>
                <c:pt idx="70">
                  <c:v>37</c:v>
                </c:pt>
                <c:pt idx="71">
                  <c:v>36</c:v>
                </c:pt>
                <c:pt idx="72">
                  <c:v>32</c:v>
                </c:pt>
              </c:numCache>
            </c:numRef>
          </c:val>
          <c:extLst>
            <c:ext xmlns:c16="http://schemas.microsoft.com/office/drawing/2014/chart" uri="{C3380CC4-5D6E-409C-BE32-E72D297353CC}">
              <c16:uniqueId val="{00000000-6844-494A-94E9-AA0A5C003449}"/>
            </c:ext>
          </c:extLst>
        </c:ser>
        <c:dLbls>
          <c:showLegendKey val="0"/>
          <c:showVal val="0"/>
          <c:showCatName val="0"/>
          <c:showSerName val="0"/>
          <c:showPercent val="0"/>
          <c:showBubbleSize val="0"/>
        </c:dLbls>
        <c:gapWidth val="150"/>
        <c:axId val="286023224"/>
        <c:axId val="286023616"/>
      </c:barChart>
      <c:lineChart>
        <c:grouping val="standard"/>
        <c:varyColors val="0"/>
        <c:ser>
          <c:idx val="1"/>
          <c:order val="1"/>
          <c:tx>
            <c:strRef>
              <c:f>'Noise R39A'!$I$10</c:f>
              <c:strCache>
                <c:ptCount val="1"/>
                <c:pt idx="0">
                  <c:v>Criteria
LAeq 15</c:v>
                </c:pt>
              </c:strCache>
            </c:strRef>
          </c:tx>
          <c:spPr>
            <a:ln>
              <a:solidFill>
                <a:schemeClr val="bg2"/>
              </a:solidFill>
            </a:ln>
          </c:spPr>
          <c:marker>
            <c:symbol val="none"/>
          </c:marker>
          <c:cat>
            <c:numRef>
              <c:f>'Noise R39A'!$G$11:$G$83</c:f>
              <c:numCache>
                <c:formatCode>m/d/yyyy</c:formatCode>
                <c:ptCount val="73"/>
                <c:pt idx="0">
                  <c:v>41319</c:v>
                </c:pt>
                <c:pt idx="1">
                  <c:v>41319</c:v>
                </c:pt>
                <c:pt idx="2">
                  <c:v>41320</c:v>
                </c:pt>
                <c:pt idx="3">
                  <c:v>41320</c:v>
                </c:pt>
                <c:pt idx="4">
                  <c:v>41466</c:v>
                </c:pt>
                <c:pt idx="5">
                  <c:v>41466</c:v>
                </c:pt>
                <c:pt idx="6">
                  <c:v>41467</c:v>
                </c:pt>
                <c:pt idx="7">
                  <c:v>41467</c:v>
                </c:pt>
                <c:pt idx="8">
                  <c:v>41564</c:v>
                </c:pt>
                <c:pt idx="9">
                  <c:v>41564</c:v>
                </c:pt>
                <c:pt idx="10">
                  <c:v>41565</c:v>
                </c:pt>
                <c:pt idx="11">
                  <c:v>41565</c:v>
                </c:pt>
                <c:pt idx="12">
                  <c:v>41668</c:v>
                </c:pt>
                <c:pt idx="13">
                  <c:v>41668</c:v>
                </c:pt>
                <c:pt idx="14">
                  <c:v>41669</c:v>
                </c:pt>
                <c:pt idx="15">
                  <c:v>41669</c:v>
                </c:pt>
                <c:pt idx="16">
                  <c:v>41765</c:v>
                </c:pt>
                <c:pt idx="17">
                  <c:v>41765</c:v>
                </c:pt>
                <c:pt idx="18">
                  <c:v>41766</c:v>
                </c:pt>
                <c:pt idx="19">
                  <c:v>41766</c:v>
                </c:pt>
                <c:pt idx="20">
                  <c:v>41893</c:v>
                </c:pt>
                <c:pt idx="21">
                  <c:v>41893</c:v>
                </c:pt>
                <c:pt idx="22">
                  <c:v>41963</c:v>
                </c:pt>
                <c:pt idx="23">
                  <c:v>41963</c:v>
                </c:pt>
                <c:pt idx="24">
                  <c:v>42089</c:v>
                </c:pt>
                <c:pt idx="25">
                  <c:v>42089</c:v>
                </c:pt>
                <c:pt idx="26">
                  <c:v>42268</c:v>
                </c:pt>
                <c:pt idx="27">
                  <c:v>42268</c:v>
                </c:pt>
                <c:pt idx="28">
                  <c:v>42352</c:v>
                </c:pt>
                <c:pt idx="29">
                  <c:v>42352</c:v>
                </c:pt>
                <c:pt idx="30">
                  <c:v>42432</c:v>
                </c:pt>
                <c:pt idx="31">
                  <c:v>42432</c:v>
                </c:pt>
                <c:pt idx="32">
                  <c:v>42543</c:v>
                </c:pt>
                <c:pt idx="33">
                  <c:v>42543</c:v>
                </c:pt>
                <c:pt idx="34">
                  <c:v>42589</c:v>
                </c:pt>
                <c:pt idx="35">
                  <c:v>42589</c:v>
                </c:pt>
                <c:pt idx="36">
                  <c:v>42705</c:v>
                </c:pt>
                <c:pt idx="37">
                  <c:v>42705</c:v>
                </c:pt>
                <c:pt idx="38">
                  <c:v>42789</c:v>
                </c:pt>
                <c:pt idx="39">
                  <c:v>42789</c:v>
                </c:pt>
                <c:pt idx="40">
                  <c:v>42999</c:v>
                </c:pt>
                <c:pt idx="41">
                  <c:v>43075</c:v>
                </c:pt>
                <c:pt idx="42">
                  <c:v>43075</c:v>
                </c:pt>
                <c:pt idx="43">
                  <c:v>43124</c:v>
                </c:pt>
                <c:pt idx="44">
                  <c:v>43124</c:v>
                </c:pt>
                <c:pt idx="45">
                  <c:v>43237</c:v>
                </c:pt>
                <c:pt idx="46">
                  <c:v>43237</c:v>
                </c:pt>
                <c:pt idx="47">
                  <c:v>43355</c:v>
                </c:pt>
                <c:pt idx="48">
                  <c:v>43355</c:v>
                </c:pt>
                <c:pt idx="49">
                  <c:v>43447</c:v>
                </c:pt>
                <c:pt idx="50">
                  <c:v>43447</c:v>
                </c:pt>
                <c:pt idx="51">
                  <c:v>43544</c:v>
                </c:pt>
                <c:pt idx="52">
                  <c:v>43544</c:v>
                </c:pt>
                <c:pt idx="53">
                  <c:v>43629</c:v>
                </c:pt>
                <c:pt idx="54">
                  <c:v>43629</c:v>
                </c:pt>
                <c:pt idx="55">
                  <c:v>43718</c:v>
                </c:pt>
                <c:pt idx="56">
                  <c:v>43718</c:v>
                </c:pt>
                <c:pt idx="57">
                  <c:v>43796</c:v>
                </c:pt>
                <c:pt idx="58">
                  <c:v>43796</c:v>
                </c:pt>
                <c:pt idx="59">
                  <c:v>43885</c:v>
                </c:pt>
                <c:pt idx="60">
                  <c:v>43885</c:v>
                </c:pt>
                <c:pt idx="61">
                  <c:v>43971</c:v>
                </c:pt>
                <c:pt idx="62">
                  <c:v>43971</c:v>
                </c:pt>
                <c:pt idx="63">
                  <c:v>44055</c:v>
                </c:pt>
                <c:pt idx="64">
                  <c:v>44146</c:v>
                </c:pt>
                <c:pt idx="65">
                  <c:v>44235</c:v>
                </c:pt>
                <c:pt idx="66">
                  <c:v>44331</c:v>
                </c:pt>
                <c:pt idx="67">
                  <c:v>44407</c:v>
                </c:pt>
                <c:pt idx="68">
                  <c:v>44511</c:v>
                </c:pt>
                <c:pt idx="69">
                  <c:v>44601</c:v>
                </c:pt>
                <c:pt idx="70">
                  <c:v>44714</c:v>
                </c:pt>
                <c:pt idx="71">
                  <c:v>44783</c:v>
                </c:pt>
                <c:pt idx="72">
                  <c:v>44875</c:v>
                </c:pt>
              </c:numCache>
            </c:numRef>
          </c:cat>
          <c:val>
            <c:numRef>
              <c:f>'Noise R39A'!$I$11:$I$83</c:f>
              <c:numCache>
                <c:formatCode>0</c:formatCode>
                <c:ptCount val="73"/>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pt idx="16">
                  <c:v>35</c:v>
                </c:pt>
                <c:pt idx="17">
                  <c:v>35</c:v>
                </c:pt>
                <c:pt idx="18">
                  <c:v>35</c:v>
                </c:pt>
                <c:pt idx="19">
                  <c:v>35</c:v>
                </c:pt>
                <c:pt idx="20">
                  <c:v>35</c:v>
                </c:pt>
                <c:pt idx="21">
                  <c:v>35</c:v>
                </c:pt>
                <c:pt idx="22">
                  <c:v>35</c:v>
                </c:pt>
                <c:pt idx="23">
                  <c:v>35</c:v>
                </c:pt>
                <c:pt idx="24">
                  <c:v>35</c:v>
                </c:pt>
                <c:pt idx="25">
                  <c:v>35</c:v>
                </c:pt>
                <c:pt idx="26">
                  <c:v>35</c:v>
                </c:pt>
                <c:pt idx="27">
                  <c:v>35</c:v>
                </c:pt>
                <c:pt idx="28">
                  <c:v>35</c:v>
                </c:pt>
                <c:pt idx="29">
                  <c:v>35</c:v>
                </c:pt>
                <c:pt idx="30">
                  <c:v>35</c:v>
                </c:pt>
                <c:pt idx="31">
                  <c:v>35</c:v>
                </c:pt>
                <c:pt idx="32">
                  <c:v>35</c:v>
                </c:pt>
                <c:pt idx="33">
                  <c:v>35</c:v>
                </c:pt>
                <c:pt idx="34">
                  <c:v>35</c:v>
                </c:pt>
                <c:pt idx="35">
                  <c:v>35</c:v>
                </c:pt>
                <c:pt idx="36">
                  <c:v>35</c:v>
                </c:pt>
                <c:pt idx="37">
                  <c:v>35</c:v>
                </c:pt>
                <c:pt idx="38">
                  <c:v>35</c:v>
                </c:pt>
                <c:pt idx="39">
                  <c:v>35</c:v>
                </c:pt>
                <c:pt idx="40">
                  <c:v>35</c:v>
                </c:pt>
                <c:pt idx="41">
                  <c:v>35</c:v>
                </c:pt>
                <c:pt idx="42">
                  <c:v>35</c:v>
                </c:pt>
                <c:pt idx="43">
                  <c:v>35</c:v>
                </c:pt>
                <c:pt idx="44">
                  <c:v>35</c:v>
                </c:pt>
                <c:pt idx="45">
                  <c:v>35</c:v>
                </c:pt>
                <c:pt idx="46">
                  <c:v>35</c:v>
                </c:pt>
                <c:pt idx="47">
                  <c:v>35</c:v>
                </c:pt>
                <c:pt idx="48">
                  <c:v>35</c:v>
                </c:pt>
                <c:pt idx="49">
                  <c:v>35</c:v>
                </c:pt>
                <c:pt idx="50">
                  <c:v>35</c:v>
                </c:pt>
                <c:pt idx="51">
                  <c:v>35</c:v>
                </c:pt>
                <c:pt idx="52">
                  <c:v>35</c:v>
                </c:pt>
                <c:pt idx="53">
                  <c:v>35</c:v>
                </c:pt>
                <c:pt idx="54">
                  <c:v>35</c:v>
                </c:pt>
                <c:pt idx="55">
                  <c:v>35</c:v>
                </c:pt>
                <c:pt idx="56">
                  <c:v>35</c:v>
                </c:pt>
                <c:pt idx="57">
                  <c:v>35</c:v>
                </c:pt>
                <c:pt idx="58">
                  <c:v>35</c:v>
                </c:pt>
                <c:pt idx="59">
                  <c:v>35</c:v>
                </c:pt>
                <c:pt idx="60">
                  <c:v>35</c:v>
                </c:pt>
                <c:pt idx="61">
                  <c:v>35</c:v>
                </c:pt>
                <c:pt idx="62">
                  <c:v>35</c:v>
                </c:pt>
                <c:pt idx="63">
                  <c:v>35</c:v>
                </c:pt>
                <c:pt idx="64">
                  <c:v>35</c:v>
                </c:pt>
                <c:pt idx="65">
                  <c:v>35</c:v>
                </c:pt>
                <c:pt idx="66">
                  <c:v>35</c:v>
                </c:pt>
                <c:pt idx="67">
                  <c:v>35</c:v>
                </c:pt>
                <c:pt idx="68">
                  <c:v>35</c:v>
                </c:pt>
                <c:pt idx="69">
                  <c:v>35</c:v>
                </c:pt>
                <c:pt idx="70">
                  <c:v>35</c:v>
                </c:pt>
                <c:pt idx="71">
                  <c:v>35</c:v>
                </c:pt>
                <c:pt idx="72">
                  <c:v>35</c:v>
                </c:pt>
              </c:numCache>
            </c:numRef>
          </c:val>
          <c:smooth val="0"/>
          <c:extLst>
            <c:ext xmlns:c16="http://schemas.microsoft.com/office/drawing/2014/chart" uri="{C3380CC4-5D6E-409C-BE32-E72D297353CC}">
              <c16:uniqueId val="{00000001-6844-494A-94E9-AA0A5C003449}"/>
            </c:ext>
          </c:extLst>
        </c:ser>
        <c:dLbls>
          <c:showLegendKey val="0"/>
          <c:showVal val="0"/>
          <c:showCatName val="0"/>
          <c:showSerName val="0"/>
          <c:showPercent val="0"/>
          <c:showBubbleSize val="0"/>
        </c:dLbls>
        <c:marker val="1"/>
        <c:smooth val="0"/>
        <c:axId val="286023224"/>
        <c:axId val="286023616"/>
      </c:lineChart>
      <c:catAx>
        <c:axId val="286023224"/>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86023616"/>
        <c:crosses val="autoZero"/>
        <c:auto val="0"/>
        <c:lblAlgn val="ctr"/>
        <c:lblOffset val="100"/>
        <c:noMultiLvlLbl val="0"/>
      </c:catAx>
      <c:valAx>
        <c:axId val="286023616"/>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86023224"/>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 LAeq</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R39A'!$P$10</c:f>
              <c:strCache>
                <c:ptCount val="1"/>
                <c:pt idx="0">
                  <c:v>Estimated Mine Noise
LAeq 15</c:v>
                </c:pt>
              </c:strCache>
            </c:strRef>
          </c:tx>
          <c:spPr>
            <a:solidFill>
              <a:schemeClr val="tx1"/>
            </a:solidFill>
          </c:spPr>
          <c:invertIfNegative val="0"/>
          <c:cat>
            <c:numRef>
              <c:f>'Noise R39A'!$M$11:$M$92</c:f>
              <c:numCache>
                <c:formatCode>m/d/yyyy</c:formatCode>
                <c:ptCount val="82"/>
                <c:pt idx="0">
                  <c:v>41319</c:v>
                </c:pt>
                <c:pt idx="1">
                  <c:v>41319</c:v>
                </c:pt>
                <c:pt idx="2">
                  <c:v>41320</c:v>
                </c:pt>
                <c:pt idx="3">
                  <c:v>41320</c:v>
                </c:pt>
                <c:pt idx="4">
                  <c:v>41320</c:v>
                </c:pt>
                <c:pt idx="5">
                  <c:v>41407</c:v>
                </c:pt>
                <c:pt idx="6">
                  <c:v>41409</c:v>
                </c:pt>
                <c:pt idx="7">
                  <c:v>41410</c:v>
                </c:pt>
                <c:pt idx="8">
                  <c:v>41410</c:v>
                </c:pt>
                <c:pt idx="9">
                  <c:v>41411</c:v>
                </c:pt>
                <c:pt idx="10">
                  <c:v>41411</c:v>
                </c:pt>
                <c:pt idx="11">
                  <c:v>41467</c:v>
                </c:pt>
                <c:pt idx="12">
                  <c:v>41467</c:v>
                </c:pt>
                <c:pt idx="13">
                  <c:v>41467</c:v>
                </c:pt>
                <c:pt idx="14">
                  <c:v>41467</c:v>
                </c:pt>
                <c:pt idx="15">
                  <c:v>41468</c:v>
                </c:pt>
                <c:pt idx="16">
                  <c:v>41564</c:v>
                </c:pt>
                <c:pt idx="17">
                  <c:v>41564</c:v>
                </c:pt>
                <c:pt idx="18">
                  <c:v>41565</c:v>
                </c:pt>
                <c:pt idx="19">
                  <c:v>41565</c:v>
                </c:pt>
                <c:pt idx="20">
                  <c:v>41669</c:v>
                </c:pt>
                <c:pt idx="21">
                  <c:v>41669</c:v>
                </c:pt>
                <c:pt idx="22">
                  <c:v>41670</c:v>
                </c:pt>
                <c:pt idx="23">
                  <c:v>41670</c:v>
                </c:pt>
                <c:pt idx="24">
                  <c:v>41765</c:v>
                </c:pt>
                <c:pt idx="25">
                  <c:v>41765</c:v>
                </c:pt>
                <c:pt idx="26">
                  <c:v>41766</c:v>
                </c:pt>
                <c:pt idx="27">
                  <c:v>41766</c:v>
                </c:pt>
                <c:pt idx="28">
                  <c:v>41893</c:v>
                </c:pt>
                <c:pt idx="29">
                  <c:v>41893</c:v>
                </c:pt>
                <c:pt idx="30">
                  <c:v>41963</c:v>
                </c:pt>
                <c:pt idx="31">
                  <c:v>41963</c:v>
                </c:pt>
                <c:pt idx="32">
                  <c:v>42090</c:v>
                </c:pt>
                <c:pt idx="33">
                  <c:v>42090</c:v>
                </c:pt>
                <c:pt idx="34">
                  <c:v>42268</c:v>
                </c:pt>
                <c:pt idx="35">
                  <c:v>42268</c:v>
                </c:pt>
                <c:pt idx="36">
                  <c:v>42352</c:v>
                </c:pt>
                <c:pt idx="37">
                  <c:v>42352</c:v>
                </c:pt>
                <c:pt idx="38">
                  <c:v>42432</c:v>
                </c:pt>
                <c:pt idx="39">
                  <c:v>42432</c:v>
                </c:pt>
                <c:pt idx="40">
                  <c:v>42549</c:v>
                </c:pt>
                <c:pt idx="41">
                  <c:v>42549</c:v>
                </c:pt>
                <c:pt idx="42">
                  <c:v>42589</c:v>
                </c:pt>
                <c:pt idx="43">
                  <c:v>42589</c:v>
                </c:pt>
                <c:pt idx="44">
                  <c:v>42705</c:v>
                </c:pt>
                <c:pt idx="45">
                  <c:v>42705</c:v>
                </c:pt>
                <c:pt idx="46">
                  <c:v>42789</c:v>
                </c:pt>
                <c:pt idx="47">
                  <c:v>42789</c:v>
                </c:pt>
                <c:pt idx="48">
                  <c:v>42998</c:v>
                </c:pt>
                <c:pt idx="49">
                  <c:v>42998</c:v>
                </c:pt>
                <c:pt idx="50">
                  <c:v>43075</c:v>
                </c:pt>
                <c:pt idx="51">
                  <c:v>43075</c:v>
                </c:pt>
                <c:pt idx="52">
                  <c:v>43124</c:v>
                </c:pt>
                <c:pt idx="53">
                  <c:v>43124</c:v>
                </c:pt>
                <c:pt idx="54">
                  <c:v>43237</c:v>
                </c:pt>
                <c:pt idx="55">
                  <c:v>43237</c:v>
                </c:pt>
                <c:pt idx="56">
                  <c:v>43355</c:v>
                </c:pt>
                <c:pt idx="57">
                  <c:v>43355</c:v>
                </c:pt>
                <c:pt idx="58">
                  <c:v>43447</c:v>
                </c:pt>
                <c:pt idx="59">
                  <c:v>43447</c:v>
                </c:pt>
                <c:pt idx="60">
                  <c:v>43538</c:v>
                </c:pt>
                <c:pt idx="61">
                  <c:v>43539</c:v>
                </c:pt>
                <c:pt idx="62">
                  <c:v>43629</c:v>
                </c:pt>
                <c:pt idx="63">
                  <c:v>43629</c:v>
                </c:pt>
                <c:pt idx="64">
                  <c:v>43718</c:v>
                </c:pt>
                <c:pt idx="65">
                  <c:v>43718</c:v>
                </c:pt>
                <c:pt idx="66">
                  <c:v>43796</c:v>
                </c:pt>
                <c:pt idx="67">
                  <c:v>43796</c:v>
                </c:pt>
                <c:pt idx="68">
                  <c:v>43885</c:v>
                </c:pt>
                <c:pt idx="69">
                  <c:v>43885</c:v>
                </c:pt>
                <c:pt idx="70">
                  <c:v>43972</c:v>
                </c:pt>
                <c:pt idx="71">
                  <c:v>43972</c:v>
                </c:pt>
                <c:pt idx="72">
                  <c:v>44055</c:v>
                </c:pt>
                <c:pt idx="73">
                  <c:v>44146</c:v>
                </c:pt>
                <c:pt idx="74">
                  <c:v>44235</c:v>
                </c:pt>
                <c:pt idx="75">
                  <c:v>44331</c:v>
                </c:pt>
                <c:pt idx="76">
                  <c:v>44407</c:v>
                </c:pt>
                <c:pt idx="77">
                  <c:v>44512</c:v>
                </c:pt>
                <c:pt idx="78">
                  <c:v>44601</c:v>
                </c:pt>
                <c:pt idx="79">
                  <c:v>44714</c:v>
                </c:pt>
                <c:pt idx="80">
                  <c:v>44783</c:v>
                </c:pt>
                <c:pt idx="81">
                  <c:v>44875</c:v>
                </c:pt>
              </c:numCache>
            </c:numRef>
          </c:cat>
          <c:val>
            <c:numRef>
              <c:f>'Noise R39A'!$P$11:$P$92</c:f>
              <c:numCache>
                <c:formatCode>General</c:formatCode>
                <c:ptCount val="82"/>
                <c:pt idx="0">
                  <c:v>39</c:v>
                </c:pt>
                <c:pt idx="1">
                  <c:v>39</c:v>
                </c:pt>
                <c:pt idx="2">
                  <c:v>0</c:v>
                </c:pt>
                <c:pt idx="3">
                  <c:v>36</c:v>
                </c:pt>
                <c:pt idx="4">
                  <c:v>36</c:v>
                </c:pt>
                <c:pt idx="5">
                  <c:v>0</c:v>
                </c:pt>
                <c:pt idx="6">
                  <c:v>0</c:v>
                </c:pt>
                <c:pt idx="7">
                  <c:v>34</c:v>
                </c:pt>
                <c:pt idx="8">
                  <c:v>33</c:v>
                </c:pt>
                <c:pt idx="9">
                  <c:v>0</c:v>
                </c:pt>
                <c:pt idx="10">
                  <c:v>0</c:v>
                </c:pt>
                <c:pt idx="11">
                  <c:v>32</c:v>
                </c:pt>
                <c:pt idx="12">
                  <c:v>33</c:v>
                </c:pt>
                <c:pt idx="13">
                  <c:v>34</c:v>
                </c:pt>
                <c:pt idx="14">
                  <c:v>33</c:v>
                </c:pt>
                <c:pt idx="15">
                  <c:v>0</c:v>
                </c:pt>
                <c:pt idx="16">
                  <c:v>30</c:v>
                </c:pt>
                <c:pt idx="17">
                  <c:v>30</c:v>
                </c:pt>
                <c:pt idx="18">
                  <c:v>30</c:v>
                </c:pt>
                <c:pt idx="19">
                  <c:v>31</c:v>
                </c:pt>
                <c:pt idx="20">
                  <c:v>30</c:v>
                </c:pt>
                <c:pt idx="21">
                  <c:v>30</c:v>
                </c:pt>
                <c:pt idx="22">
                  <c:v>35</c:v>
                </c:pt>
                <c:pt idx="23">
                  <c:v>34</c:v>
                </c:pt>
                <c:pt idx="24">
                  <c:v>37</c:v>
                </c:pt>
                <c:pt idx="25">
                  <c:v>30</c:v>
                </c:pt>
                <c:pt idx="26">
                  <c:v>0</c:v>
                </c:pt>
                <c:pt idx="27">
                  <c:v>0</c:v>
                </c:pt>
                <c:pt idx="28">
                  <c:v>35</c:v>
                </c:pt>
                <c:pt idx="29">
                  <c:v>0</c:v>
                </c:pt>
                <c:pt idx="30">
                  <c:v>35</c:v>
                </c:pt>
                <c:pt idx="31">
                  <c:v>33.5</c:v>
                </c:pt>
                <c:pt idx="32">
                  <c:v>33</c:v>
                </c:pt>
                <c:pt idx="33">
                  <c:v>33</c:v>
                </c:pt>
                <c:pt idx="34">
                  <c:v>34</c:v>
                </c:pt>
                <c:pt idx="35">
                  <c:v>34</c:v>
                </c:pt>
                <c:pt idx="36">
                  <c:v>29</c:v>
                </c:pt>
                <c:pt idx="37">
                  <c:v>29</c:v>
                </c:pt>
                <c:pt idx="38">
                  <c:v>37</c:v>
                </c:pt>
                <c:pt idx="39">
                  <c:v>37</c:v>
                </c:pt>
                <c:pt idx="40">
                  <c:v>34</c:v>
                </c:pt>
                <c:pt idx="41">
                  <c:v>35</c:v>
                </c:pt>
                <c:pt idx="42">
                  <c:v>33</c:v>
                </c:pt>
                <c:pt idx="43">
                  <c:v>33</c:v>
                </c:pt>
                <c:pt idx="44">
                  <c:v>35</c:v>
                </c:pt>
                <c:pt idx="45">
                  <c:v>35</c:v>
                </c:pt>
                <c:pt idx="46">
                  <c:v>35</c:v>
                </c:pt>
                <c:pt idx="47">
                  <c:v>35</c:v>
                </c:pt>
                <c:pt idx="48">
                  <c:v>32</c:v>
                </c:pt>
                <c:pt idx="49">
                  <c:v>33</c:v>
                </c:pt>
                <c:pt idx="50">
                  <c:v>30</c:v>
                </c:pt>
                <c:pt idx="51">
                  <c:v>30</c:v>
                </c:pt>
                <c:pt idx="52">
                  <c:v>30</c:v>
                </c:pt>
                <c:pt idx="53">
                  <c:v>30</c:v>
                </c:pt>
                <c:pt idx="54">
                  <c:v>30</c:v>
                </c:pt>
                <c:pt idx="55">
                  <c:v>28</c:v>
                </c:pt>
                <c:pt idx="56">
                  <c:v>30</c:v>
                </c:pt>
                <c:pt idx="57">
                  <c:v>30</c:v>
                </c:pt>
                <c:pt idx="58">
                  <c:v>29</c:v>
                </c:pt>
                <c:pt idx="59">
                  <c:v>29</c:v>
                </c:pt>
                <c:pt idx="60">
                  <c:v>33</c:v>
                </c:pt>
                <c:pt idx="61">
                  <c:v>33</c:v>
                </c:pt>
                <c:pt idx="62">
                  <c:v>0</c:v>
                </c:pt>
                <c:pt idx="63">
                  <c:v>0</c:v>
                </c:pt>
                <c:pt idx="64">
                  <c:v>31</c:v>
                </c:pt>
                <c:pt idx="65">
                  <c:v>0</c:v>
                </c:pt>
                <c:pt idx="66">
                  <c:v>18</c:v>
                </c:pt>
                <c:pt idx="67">
                  <c:v>14</c:v>
                </c:pt>
                <c:pt idx="68">
                  <c:v>31</c:v>
                </c:pt>
                <c:pt idx="69">
                  <c:v>33</c:v>
                </c:pt>
                <c:pt idx="70">
                  <c:v>27</c:v>
                </c:pt>
                <c:pt idx="71">
                  <c:v>26</c:v>
                </c:pt>
                <c:pt idx="72">
                  <c:v>33</c:v>
                </c:pt>
                <c:pt idx="73">
                  <c:v>27</c:v>
                </c:pt>
                <c:pt idx="74">
                  <c:v>29</c:v>
                </c:pt>
                <c:pt idx="75">
                  <c:v>35</c:v>
                </c:pt>
                <c:pt idx="76">
                  <c:v>38</c:v>
                </c:pt>
                <c:pt idx="77">
                  <c:v>31</c:v>
                </c:pt>
                <c:pt idx="78">
                  <c:v>34</c:v>
                </c:pt>
                <c:pt idx="79">
                  <c:v>37</c:v>
                </c:pt>
                <c:pt idx="80">
                  <c:v>36</c:v>
                </c:pt>
                <c:pt idx="81">
                  <c:v>32</c:v>
                </c:pt>
              </c:numCache>
            </c:numRef>
          </c:val>
          <c:extLst>
            <c:ext xmlns:c16="http://schemas.microsoft.com/office/drawing/2014/chart" uri="{C3380CC4-5D6E-409C-BE32-E72D297353CC}">
              <c16:uniqueId val="{00000000-6EF9-4CFB-A515-6D33409D94D1}"/>
            </c:ext>
          </c:extLst>
        </c:ser>
        <c:dLbls>
          <c:showLegendKey val="0"/>
          <c:showVal val="0"/>
          <c:showCatName val="0"/>
          <c:showSerName val="0"/>
          <c:showPercent val="0"/>
          <c:showBubbleSize val="0"/>
        </c:dLbls>
        <c:gapWidth val="150"/>
        <c:axId val="286024400"/>
        <c:axId val="286024792"/>
      </c:barChart>
      <c:lineChart>
        <c:grouping val="standard"/>
        <c:varyColors val="0"/>
        <c:ser>
          <c:idx val="1"/>
          <c:order val="1"/>
          <c:tx>
            <c:strRef>
              <c:f>'Noise R39A'!$O$10</c:f>
              <c:strCache>
                <c:ptCount val="1"/>
                <c:pt idx="0">
                  <c:v>Criteria
LAeq 15</c:v>
                </c:pt>
              </c:strCache>
            </c:strRef>
          </c:tx>
          <c:spPr>
            <a:ln>
              <a:solidFill>
                <a:schemeClr val="bg2"/>
              </a:solidFill>
            </a:ln>
          </c:spPr>
          <c:marker>
            <c:symbol val="none"/>
          </c:marker>
          <c:cat>
            <c:numRef>
              <c:f>'Noise R39A'!$M$11:$M$92</c:f>
              <c:numCache>
                <c:formatCode>m/d/yyyy</c:formatCode>
                <c:ptCount val="82"/>
                <c:pt idx="0">
                  <c:v>41319</c:v>
                </c:pt>
                <c:pt idx="1">
                  <c:v>41319</c:v>
                </c:pt>
                <c:pt idx="2">
                  <c:v>41320</c:v>
                </c:pt>
                <c:pt idx="3">
                  <c:v>41320</c:v>
                </c:pt>
                <c:pt idx="4">
                  <c:v>41320</c:v>
                </c:pt>
                <c:pt idx="5">
                  <c:v>41407</c:v>
                </c:pt>
                <c:pt idx="6">
                  <c:v>41409</c:v>
                </c:pt>
                <c:pt idx="7">
                  <c:v>41410</c:v>
                </c:pt>
                <c:pt idx="8">
                  <c:v>41410</c:v>
                </c:pt>
                <c:pt idx="9">
                  <c:v>41411</c:v>
                </c:pt>
                <c:pt idx="10">
                  <c:v>41411</c:v>
                </c:pt>
                <c:pt idx="11">
                  <c:v>41467</c:v>
                </c:pt>
                <c:pt idx="12">
                  <c:v>41467</c:v>
                </c:pt>
                <c:pt idx="13">
                  <c:v>41467</c:v>
                </c:pt>
                <c:pt idx="14">
                  <c:v>41467</c:v>
                </c:pt>
                <c:pt idx="15">
                  <c:v>41468</c:v>
                </c:pt>
                <c:pt idx="16">
                  <c:v>41564</c:v>
                </c:pt>
                <c:pt idx="17">
                  <c:v>41564</c:v>
                </c:pt>
                <c:pt idx="18">
                  <c:v>41565</c:v>
                </c:pt>
                <c:pt idx="19">
                  <c:v>41565</c:v>
                </c:pt>
                <c:pt idx="20">
                  <c:v>41669</c:v>
                </c:pt>
                <c:pt idx="21">
                  <c:v>41669</c:v>
                </c:pt>
                <c:pt idx="22">
                  <c:v>41670</c:v>
                </c:pt>
                <c:pt idx="23">
                  <c:v>41670</c:v>
                </c:pt>
                <c:pt idx="24">
                  <c:v>41765</c:v>
                </c:pt>
                <c:pt idx="25">
                  <c:v>41765</c:v>
                </c:pt>
                <c:pt idx="26">
                  <c:v>41766</c:v>
                </c:pt>
                <c:pt idx="27">
                  <c:v>41766</c:v>
                </c:pt>
                <c:pt idx="28">
                  <c:v>41893</c:v>
                </c:pt>
                <c:pt idx="29">
                  <c:v>41893</c:v>
                </c:pt>
                <c:pt idx="30">
                  <c:v>41963</c:v>
                </c:pt>
                <c:pt idx="31">
                  <c:v>41963</c:v>
                </c:pt>
                <c:pt idx="32">
                  <c:v>42090</c:v>
                </c:pt>
                <c:pt idx="33">
                  <c:v>42090</c:v>
                </c:pt>
                <c:pt idx="34">
                  <c:v>42268</c:v>
                </c:pt>
                <c:pt idx="35">
                  <c:v>42268</c:v>
                </c:pt>
                <c:pt idx="36">
                  <c:v>42352</c:v>
                </c:pt>
                <c:pt idx="37">
                  <c:v>42352</c:v>
                </c:pt>
                <c:pt idx="38">
                  <c:v>42432</c:v>
                </c:pt>
                <c:pt idx="39">
                  <c:v>42432</c:v>
                </c:pt>
                <c:pt idx="40">
                  <c:v>42549</c:v>
                </c:pt>
                <c:pt idx="41">
                  <c:v>42549</c:v>
                </c:pt>
                <c:pt idx="42">
                  <c:v>42589</c:v>
                </c:pt>
                <c:pt idx="43">
                  <c:v>42589</c:v>
                </c:pt>
                <c:pt idx="44">
                  <c:v>42705</c:v>
                </c:pt>
                <c:pt idx="45">
                  <c:v>42705</c:v>
                </c:pt>
                <c:pt idx="46">
                  <c:v>42789</c:v>
                </c:pt>
                <c:pt idx="47">
                  <c:v>42789</c:v>
                </c:pt>
                <c:pt idx="48">
                  <c:v>42998</c:v>
                </c:pt>
                <c:pt idx="49">
                  <c:v>42998</c:v>
                </c:pt>
                <c:pt idx="50">
                  <c:v>43075</c:v>
                </c:pt>
                <c:pt idx="51">
                  <c:v>43075</c:v>
                </c:pt>
                <c:pt idx="52">
                  <c:v>43124</c:v>
                </c:pt>
                <c:pt idx="53">
                  <c:v>43124</c:v>
                </c:pt>
                <c:pt idx="54">
                  <c:v>43237</c:v>
                </c:pt>
                <c:pt idx="55">
                  <c:v>43237</c:v>
                </c:pt>
                <c:pt idx="56">
                  <c:v>43355</c:v>
                </c:pt>
                <c:pt idx="57">
                  <c:v>43355</c:v>
                </c:pt>
                <c:pt idx="58">
                  <c:v>43447</c:v>
                </c:pt>
                <c:pt idx="59">
                  <c:v>43447</c:v>
                </c:pt>
                <c:pt idx="60">
                  <c:v>43538</c:v>
                </c:pt>
                <c:pt idx="61">
                  <c:v>43539</c:v>
                </c:pt>
                <c:pt idx="62">
                  <c:v>43629</c:v>
                </c:pt>
                <c:pt idx="63">
                  <c:v>43629</c:v>
                </c:pt>
                <c:pt idx="64">
                  <c:v>43718</c:v>
                </c:pt>
                <c:pt idx="65">
                  <c:v>43718</c:v>
                </c:pt>
                <c:pt idx="66">
                  <c:v>43796</c:v>
                </c:pt>
                <c:pt idx="67">
                  <c:v>43796</c:v>
                </c:pt>
                <c:pt idx="68">
                  <c:v>43885</c:v>
                </c:pt>
                <c:pt idx="69">
                  <c:v>43885</c:v>
                </c:pt>
                <c:pt idx="70">
                  <c:v>43972</c:v>
                </c:pt>
                <c:pt idx="71">
                  <c:v>43972</c:v>
                </c:pt>
                <c:pt idx="72">
                  <c:v>44055</c:v>
                </c:pt>
                <c:pt idx="73">
                  <c:v>44146</c:v>
                </c:pt>
                <c:pt idx="74">
                  <c:v>44235</c:v>
                </c:pt>
                <c:pt idx="75">
                  <c:v>44331</c:v>
                </c:pt>
                <c:pt idx="76">
                  <c:v>44407</c:v>
                </c:pt>
                <c:pt idx="77">
                  <c:v>44512</c:v>
                </c:pt>
                <c:pt idx="78">
                  <c:v>44601</c:v>
                </c:pt>
                <c:pt idx="79">
                  <c:v>44714</c:v>
                </c:pt>
                <c:pt idx="80">
                  <c:v>44783</c:v>
                </c:pt>
                <c:pt idx="81">
                  <c:v>44875</c:v>
                </c:pt>
              </c:numCache>
            </c:numRef>
          </c:cat>
          <c:val>
            <c:numRef>
              <c:f>'Noise R39A'!$O$11:$O$92</c:f>
              <c:numCache>
                <c:formatCode>0</c:formatCode>
                <c:ptCount val="82"/>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pt idx="16">
                  <c:v>35</c:v>
                </c:pt>
                <c:pt idx="17">
                  <c:v>35</c:v>
                </c:pt>
                <c:pt idx="18">
                  <c:v>35</c:v>
                </c:pt>
                <c:pt idx="19">
                  <c:v>35</c:v>
                </c:pt>
                <c:pt idx="20">
                  <c:v>35</c:v>
                </c:pt>
                <c:pt idx="21">
                  <c:v>35</c:v>
                </c:pt>
                <c:pt idx="22">
                  <c:v>35</c:v>
                </c:pt>
                <c:pt idx="23">
                  <c:v>35</c:v>
                </c:pt>
                <c:pt idx="24">
                  <c:v>35</c:v>
                </c:pt>
                <c:pt idx="25">
                  <c:v>35</c:v>
                </c:pt>
                <c:pt idx="26">
                  <c:v>35</c:v>
                </c:pt>
                <c:pt idx="27">
                  <c:v>35</c:v>
                </c:pt>
                <c:pt idx="28">
                  <c:v>35</c:v>
                </c:pt>
                <c:pt idx="29">
                  <c:v>35</c:v>
                </c:pt>
                <c:pt idx="30">
                  <c:v>35</c:v>
                </c:pt>
                <c:pt idx="31">
                  <c:v>35</c:v>
                </c:pt>
                <c:pt idx="32">
                  <c:v>35</c:v>
                </c:pt>
                <c:pt idx="33">
                  <c:v>35</c:v>
                </c:pt>
                <c:pt idx="34">
                  <c:v>35</c:v>
                </c:pt>
                <c:pt idx="35">
                  <c:v>35</c:v>
                </c:pt>
                <c:pt idx="36">
                  <c:v>35</c:v>
                </c:pt>
                <c:pt idx="37">
                  <c:v>35</c:v>
                </c:pt>
                <c:pt idx="38">
                  <c:v>35</c:v>
                </c:pt>
                <c:pt idx="39">
                  <c:v>35</c:v>
                </c:pt>
                <c:pt idx="40">
                  <c:v>35</c:v>
                </c:pt>
                <c:pt idx="41">
                  <c:v>35</c:v>
                </c:pt>
                <c:pt idx="42">
                  <c:v>35</c:v>
                </c:pt>
                <c:pt idx="43">
                  <c:v>35</c:v>
                </c:pt>
                <c:pt idx="44">
                  <c:v>35</c:v>
                </c:pt>
                <c:pt idx="45">
                  <c:v>35</c:v>
                </c:pt>
                <c:pt idx="46">
                  <c:v>35</c:v>
                </c:pt>
                <c:pt idx="47">
                  <c:v>35</c:v>
                </c:pt>
                <c:pt idx="48">
                  <c:v>35</c:v>
                </c:pt>
                <c:pt idx="49">
                  <c:v>35</c:v>
                </c:pt>
                <c:pt idx="50">
                  <c:v>35</c:v>
                </c:pt>
                <c:pt idx="51">
                  <c:v>35</c:v>
                </c:pt>
                <c:pt idx="52">
                  <c:v>35</c:v>
                </c:pt>
                <c:pt idx="53">
                  <c:v>35</c:v>
                </c:pt>
                <c:pt idx="54">
                  <c:v>35</c:v>
                </c:pt>
                <c:pt idx="55">
                  <c:v>35</c:v>
                </c:pt>
                <c:pt idx="56">
                  <c:v>35</c:v>
                </c:pt>
                <c:pt idx="57">
                  <c:v>35</c:v>
                </c:pt>
                <c:pt idx="58">
                  <c:v>35</c:v>
                </c:pt>
                <c:pt idx="59">
                  <c:v>35</c:v>
                </c:pt>
                <c:pt idx="60">
                  <c:v>35</c:v>
                </c:pt>
                <c:pt idx="61">
                  <c:v>35</c:v>
                </c:pt>
                <c:pt idx="62">
                  <c:v>35</c:v>
                </c:pt>
                <c:pt idx="63">
                  <c:v>35</c:v>
                </c:pt>
                <c:pt idx="64">
                  <c:v>35</c:v>
                </c:pt>
                <c:pt idx="65">
                  <c:v>35</c:v>
                </c:pt>
                <c:pt idx="66">
                  <c:v>35</c:v>
                </c:pt>
                <c:pt idx="67">
                  <c:v>35</c:v>
                </c:pt>
                <c:pt idx="68">
                  <c:v>35</c:v>
                </c:pt>
                <c:pt idx="69">
                  <c:v>35</c:v>
                </c:pt>
                <c:pt idx="70">
                  <c:v>35</c:v>
                </c:pt>
                <c:pt idx="71">
                  <c:v>35</c:v>
                </c:pt>
                <c:pt idx="72">
                  <c:v>35</c:v>
                </c:pt>
                <c:pt idx="73">
                  <c:v>35</c:v>
                </c:pt>
                <c:pt idx="74">
                  <c:v>35</c:v>
                </c:pt>
                <c:pt idx="75">
                  <c:v>35</c:v>
                </c:pt>
                <c:pt idx="76">
                  <c:v>35</c:v>
                </c:pt>
                <c:pt idx="77">
                  <c:v>35</c:v>
                </c:pt>
                <c:pt idx="78">
                  <c:v>35</c:v>
                </c:pt>
                <c:pt idx="79">
                  <c:v>35</c:v>
                </c:pt>
                <c:pt idx="80">
                  <c:v>35</c:v>
                </c:pt>
                <c:pt idx="81">
                  <c:v>35</c:v>
                </c:pt>
              </c:numCache>
            </c:numRef>
          </c:val>
          <c:smooth val="0"/>
          <c:extLst>
            <c:ext xmlns:c16="http://schemas.microsoft.com/office/drawing/2014/chart" uri="{C3380CC4-5D6E-409C-BE32-E72D297353CC}">
              <c16:uniqueId val="{00000001-6EF9-4CFB-A515-6D33409D94D1}"/>
            </c:ext>
          </c:extLst>
        </c:ser>
        <c:dLbls>
          <c:showLegendKey val="0"/>
          <c:showVal val="0"/>
          <c:showCatName val="0"/>
          <c:showSerName val="0"/>
          <c:showPercent val="0"/>
          <c:showBubbleSize val="0"/>
        </c:dLbls>
        <c:marker val="1"/>
        <c:smooth val="0"/>
        <c:axId val="286024400"/>
        <c:axId val="286024792"/>
      </c:lineChart>
      <c:catAx>
        <c:axId val="286024400"/>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86024792"/>
        <c:crosses val="autoZero"/>
        <c:auto val="0"/>
        <c:lblAlgn val="ctr"/>
        <c:lblOffset val="100"/>
        <c:noMultiLvlLbl val="0"/>
      </c:catAx>
      <c:valAx>
        <c:axId val="286024792"/>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86024400"/>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a:solidFill>
                  <a:schemeClr val="bg1">
                    <a:lumMod val="50000"/>
                  </a:schemeClr>
                </a:solidFill>
              </a:rPr>
              <a:t>Night - LA1</a:t>
            </a:r>
          </a:p>
        </c:rich>
      </c:tx>
      <c:layout>
        <c:manualLayout>
          <c:xMode val="edge"/>
          <c:yMode val="edge"/>
          <c:x val="1.4344682181068612E-2"/>
          <c:y val="2.0240360926541037E-2"/>
        </c:manualLayout>
      </c:layout>
      <c:overlay val="0"/>
    </c:title>
    <c:autoTitleDeleted val="0"/>
    <c:plotArea>
      <c:layout/>
      <c:barChart>
        <c:barDir val="col"/>
        <c:grouping val="clustered"/>
        <c:varyColors val="0"/>
        <c:ser>
          <c:idx val="0"/>
          <c:order val="0"/>
          <c:tx>
            <c:strRef>
              <c:f>'Noise R39A'!$R$10</c:f>
              <c:strCache>
                <c:ptCount val="1"/>
                <c:pt idx="0">
                  <c:v>Estimated Mine Noise LA1</c:v>
                </c:pt>
              </c:strCache>
            </c:strRef>
          </c:tx>
          <c:spPr>
            <a:solidFill>
              <a:schemeClr val="tx1"/>
            </a:solidFill>
          </c:spPr>
          <c:invertIfNegative val="0"/>
          <c:cat>
            <c:numRef>
              <c:f>'Noise R39A'!$M$11:$M$92</c:f>
              <c:numCache>
                <c:formatCode>m/d/yyyy</c:formatCode>
                <c:ptCount val="82"/>
                <c:pt idx="0">
                  <c:v>41319</c:v>
                </c:pt>
                <c:pt idx="1">
                  <c:v>41319</c:v>
                </c:pt>
                <c:pt idx="2">
                  <c:v>41320</c:v>
                </c:pt>
                <c:pt idx="3">
                  <c:v>41320</c:v>
                </c:pt>
                <c:pt idx="4">
                  <c:v>41320</c:v>
                </c:pt>
                <c:pt idx="5">
                  <c:v>41407</c:v>
                </c:pt>
                <c:pt idx="6">
                  <c:v>41409</c:v>
                </c:pt>
                <c:pt idx="7">
                  <c:v>41410</c:v>
                </c:pt>
                <c:pt idx="8">
                  <c:v>41410</c:v>
                </c:pt>
                <c:pt idx="9">
                  <c:v>41411</c:v>
                </c:pt>
                <c:pt idx="10">
                  <c:v>41411</c:v>
                </c:pt>
                <c:pt idx="11">
                  <c:v>41467</c:v>
                </c:pt>
                <c:pt idx="12">
                  <c:v>41467</c:v>
                </c:pt>
                <c:pt idx="13">
                  <c:v>41467</c:v>
                </c:pt>
                <c:pt idx="14">
                  <c:v>41467</c:v>
                </c:pt>
                <c:pt idx="15">
                  <c:v>41468</c:v>
                </c:pt>
                <c:pt idx="16">
                  <c:v>41564</c:v>
                </c:pt>
                <c:pt idx="17">
                  <c:v>41564</c:v>
                </c:pt>
                <c:pt idx="18">
                  <c:v>41565</c:v>
                </c:pt>
                <c:pt idx="19">
                  <c:v>41565</c:v>
                </c:pt>
                <c:pt idx="20">
                  <c:v>41669</c:v>
                </c:pt>
                <c:pt idx="21">
                  <c:v>41669</c:v>
                </c:pt>
                <c:pt idx="22">
                  <c:v>41670</c:v>
                </c:pt>
                <c:pt idx="23">
                  <c:v>41670</c:v>
                </c:pt>
                <c:pt idx="24">
                  <c:v>41765</c:v>
                </c:pt>
                <c:pt idx="25">
                  <c:v>41765</c:v>
                </c:pt>
                <c:pt idx="26">
                  <c:v>41766</c:v>
                </c:pt>
                <c:pt idx="27">
                  <c:v>41766</c:v>
                </c:pt>
                <c:pt idx="28">
                  <c:v>41893</c:v>
                </c:pt>
                <c:pt idx="29">
                  <c:v>41893</c:v>
                </c:pt>
                <c:pt idx="30">
                  <c:v>41963</c:v>
                </c:pt>
                <c:pt idx="31">
                  <c:v>41963</c:v>
                </c:pt>
                <c:pt idx="32">
                  <c:v>42090</c:v>
                </c:pt>
                <c:pt idx="33">
                  <c:v>42090</c:v>
                </c:pt>
                <c:pt idx="34">
                  <c:v>42268</c:v>
                </c:pt>
                <c:pt idx="35">
                  <c:v>42268</c:v>
                </c:pt>
                <c:pt idx="36">
                  <c:v>42352</c:v>
                </c:pt>
                <c:pt idx="37">
                  <c:v>42352</c:v>
                </c:pt>
                <c:pt idx="38">
                  <c:v>42432</c:v>
                </c:pt>
                <c:pt idx="39">
                  <c:v>42432</c:v>
                </c:pt>
                <c:pt idx="40">
                  <c:v>42549</c:v>
                </c:pt>
                <c:pt idx="41">
                  <c:v>42549</c:v>
                </c:pt>
                <c:pt idx="42">
                  <c:v>42589</c:v>
                </c:pt>
                <c:pt idx="43">
                  <c:v>42589</c:v>
                </c:pt>
                <c:pt idx="44">
                  <c:v>42705</c:v>
                </c:pt>
                <c:pt idx="45">
                  <c:v>42705</c:v>
                </c:pt>
                <c:pt idx="46">
                  <c:v>42789</c:v>
                </c:pt>
                <c:pt idx="47">
                  <c:v>42789</c:v>
                </c:pt>
                <c:pt idx="48">
                  <c:v>42998</c:v>
                </c:pt>
                <c:pt idx="49">
                  <c:v>42998</c:v>
                </c:pt>
                <c:pt idx="50">
                  <c:v>43075</c:v>
                </c:pt>
                <c:pt idx="51">
                  <c:v>43075</c:v>
                </c:pt>
                <c:pt idx="52">
                  <c:v>43124</c:v>
                </c:pt>
                <c:pt idx="53">
                  <c:v>43124</c:v>
                </c:pt>
                <c:pt idx="54">
                  <c:v>43237</c:v>
                </c:pt>
                <c:pt idx="55">
                  <c:v>43237</c:v>
                </c:pt>
                <c:pt idx="56">
                  <c:v>43355</c:v>
                </c:pt>
                <c:pt idx="57">
                  <c:v>43355</c:v>
                </c:pt>
                <c:pt idx="58">
                  <c:v>43447</c:v>
                </c:pt>
                <c:pt idx="59">
                  <c:v>43447</c:v>
                </c:pt>
                <c:pt idx="60">
                  <c:v>43538</c:v>
                </c:pt>
                <c:pt idx="61">
                  <c:v>43539</c:v>
                </c:pt>
                <c:pt idx="62">
                  <c:v>43629</c:v>
                </c:pt>
                <c:pt idx="63">
                  <c:v>43629</c:v>
                </c:pt>
                <c:pt idx="64">
                  <c:v>43718</c:v>
                </c:pt>
                <c:pt idx="65">
                  <c:v>43718</c:v>
                </c:pt>
                <c:pt idx="66">
                  <c:v>43796</c:v>
                </c:pt>
                <c:pt idx="67">
                  <c:v>43796</c:v>
                </c:pt>
                <c:pt idx="68">
                  <c:v>43885</c:v>
                </c:pt>
                <c:pt idx="69">
                  <c:v>43885</c:v>
                </c:pt>
                <c:pt idx="70">
                  <c:v>43972</c:v>
                </c:pt>
                <c:pt idx="71">
                  <c:v>43972</c:v>
                </c:pt>
                <c:pt idx="72">
                  <c:v>44055</c:v>
                </c:pt>
                <c:pt idx="73">
                  <c:v>44146</c:v>
                </c:pt>
                <c:pt idx="74">
                  <c:v>44235</c:v>
                </c:pt>
                <c:pt idx="75">
                  <c:v>44331</c:v>
                </c:pt>
                <c:pt idx="76">
                  <c:v>44407</c:v>
                </c:pt>
                <c:pt idx="77">
                  <c:v>44512</c:v>
                </c:pt>
                <c:pt idx="78">
                  <c:v>44601</c:v>
                </c:pt>
                <c:pt idx="79">
                  <c:v>44714</c:v>
                </c:pt>
                <c:pt idx="80">
                  <c:v>44783</c:v>
                </c:pt>
                <c:pt idx="81">
                  <c:v>44875</c:v>
                </c:pt>
              </c:numCache>
            </c:numRef>
          </c:cat>
          <c:val>
            <c:numRef>
              <c:f>'Noise R39A'!$R$11:$R$92</c:f>
              <c:numCache>
                <c:formatCode>General</c:formatCode>
                <c:ptCount val="82"/>
                <c:pt idx="0">
                  <c:v>0</c:v>
                </c:pt>
                <c:pt idx="1">
                  <c:v>0</c:v>
                </c:pt>
                <c:pt idx="2">
                  <c:v>54</c:v>
                </c:pt>
                <c:pt idx="3">
                  <c:v>0</c:v>
                </c:pt>
                <c:pt idx="4">
                  <c:v>0</c:v>
                </c:pt>
                <c:pt idx="5">
                  <c:v>33</c:v>
                </c:pt>
                <c:pt idx="6">
                  <c:v>47</c:v>
                </c:pt>
                <c:pt idx="7">
                  <c:v>0</c:v>
                </c:pt>
                <c:pt idx="8">
                  <c:v>0</c:v>
                </c:pt>
                <c:pt idx="9">
                  <c:v>0</c:v>
                </c:pt>
                <c:pt idx="10">
                  <c:v>0</c:v>
                </c:pt>
                <c:pt idx="11">
                  <c:v>0</c:v>
                </c:pt>
                <c:pt idx="12">
                  <c:v>0</c:v>
                </c:pt>
                <c:pt idx="13">
                  <c:v>0</c:v>
                </c:pt>
                <c:pt idx="14">
                  <c:v>0</c:v>
                </c:pt>
                <c:pt idx="15">
                  <c:v>33</c:v>
                </c:pt>
                <c:pt idx="16">
                  <c:v>0</c:v>
                </c:pt>
                <c:pt idx="17">
                  <c:v>0</c:v>
                </c:pt>
                <c:pt idx="18">
                  <c:v>0</c:v>
                </c:pt>
                <c:pt idx="19">
                  <c:v>45</c:v>
                </c:pt>
                <c:pt idx="20">
                  <c:v>0</c:v>
                </c:pt>
                <c:pt idx="21">
                  <c:v>0</c:v>
                </c:pt>
                <c:pt idx="22">
                  <c:v>36</c:v>
                </c:pt>
                <c:pt idx="23">
                  <c:v>0</c:v>
                </c:pt>
                <c:pt idx="24">
                  <c:v>62</c:v>
                </c:pt>
                <c:pt idx="25">
                  <c:v>0</c:v>
                </c:pt>
                <c:pt idx="26">
                  <c:v>0</c:v>
                </c:pt>
                <c:pt idx="27">
                  <c:v>0</c:v>
                </c:pt>
                <c:pt idx="28">
                  <c:v>41.9</c:v>
                </c:pt>
                <c:pt idx="29">
                  <c:v>43.1</c:v>
                </c:pt>
                <c:pt idx="30">
                  <c:v>0</c:v>
                </c:pt>
                <c:pt idx="31">
                  <c:v>0</c:v>
                </c:pt>
                <c:pt idx="32">
                  <c:v>40</c:v>
                </c:pt>
                <c:pt idx="33">
                  <c:v>40</c:v>
                </c:pt>
                <c:pt idx="34">
                  <c:v>40</c:v>
                </c:pt>
                <c:pt idx="35">
                  <c:v>40</c:v>
                </c:pt>
                <c:pt idx="36">
                  <c:v>40</c:v>
                </c:pt>
                <c:pt idx="37">
                  <c:v>40</c:v>
                </c:pt>
                <c:pt idx="38">
                  <c:v>41</c:v>
                </c:pt>
                <c:pt idx="39">
                  <c:v>42</c:v>
                </c:pt>
                <c:pt idx="40">
                  <c:v>40</c:v>
                </c:pt>
                <c:pt idx="41">
                  <c:v>42</c:v>
                </c:pt>
                <c:pt idx="42">
                  <c:v>34</c:v>
                </c:pt>
                <c:pt idx="43">
                  <c:v>34</c:v>
                </c:pt>
                <c:pt idx="44">
                  <c:v>40</c:v>
                </c:pt>
                <c:pt idx="45">
                  <c:v>40</c:v>
                </c:pt>
                <c:pt idx="46">
                  <c:v>35</c:v>
                </c:pt>
                <c:pt idx="47">
                  <c:v>35</c:v>
                </c:pt>
                <c:pt idx="48">
                  <c:v>34</c:v>
                </c:pt>
                <c:pt idx="49">
                  <c:v>37</c:v>
                </c:pt>
                <c:pt idx="50">
                  <c:v>35</c:v>
                </c:pt>
                <c:pt idx="51">
                  <c:v>35</c:v>
                </c:pt>
                <c:pt idx="52">
                  <c:v>30</c:v>
                </c:pt>
                <c:pt idx="53">
                  <c:v>30</c:v>
                </c:pt>
                <c:pt idx="54">
                  <c:v>30</c:v>
                </c:pt>
                <c:pt idx="55">
                  <c:v>28</c:v>
                </c:pt>
                <c:pt idx="56">
                  <c:v>30</c:v>
                </c:pt>
                <c:pt idx="57">
                  <c:v>30</c:v>
                </c:pt>
                <c:pt idx="58">
                  <c:v>29</c:v>
                </c:pt>
                <c:pt idx="59">
                  <c:v>29</c:v>
                </c:pt>
                <c:pt idx="60">
                  <c:v>37</c:v>
                </c:pt>
                <c:pt idx="61">
                  <c:v>0</c:v>
                </c:pt>
                <c:pt idx="62">
                  <c:v>0</c:v>
                </c:pt>
                <c:pt idx="63">
                  <c:v>0</c:v>
                </c:pt>
                <c:pt idx="64">
                  <c:v>37</c:v>
                </c:pt>
                <c:pt idx="65">
                  <c:v>0</c:v>
                </c:pt>
                <c:pt idx="66">
                  <c:v>18</c:v>
                </c:pt>
                <c:pt idx="67">
                  <c:v>19</c:v>
                </c:pt>
                <c:pt idx="68">
                  <c:v>31</c:v>
                </c:pt>
                <c:pt idx="69">
                  <c:v>33</c:v>
                </c:pt>
                <c:pt idx="70">
                  <c:v>27</c:v>
                </c:pt>
                <c:pt idx="71">
                  <c:v>42</c:v>
                </c:pt>
                <c:pt idx="72">
                  <c:v>40</c:v>
                </c:pt>
                <c:pt idx="73">
                  <c:v>0</c:v>
                </c:pt>
                <c:pt idx="74">
                  <c:v>36</c:v>
                </c:pt>
                <c:pt idx="75">
                  <c:v>0</c:v>
                </c:pt>
                <c:pt idx="76">
                  <c:v>54</c:v>
                </c:pt>
                <c:pt idx="77">
                  <c:v>0</c:v>
                </c:pt>
                <c:pt idx="78">
                  <c:v>0</c:v>
                </c:pt>
                <c:pt idx="79">
                  <c:v>0</c:v>
                </c:pt>
                <c:pt idx="80">
                  <c:v>0</c:v>
                </c:pt>
                <c:pt idx="81">
                  <c:v>0</c:v>
                </c:pt>
              </c:numCache>
            </c:numRef>
          </c:val>
          <c:extLst>
            <c:ext xmlns:c16="http://schemas.microsoft.com/office/drawing/2014/chart" uri="{C3380CC4-5D6E-409C-BE32-E72D297353CC}">
              <c16:uniqueId val="{00000000-8770-4703-9125-638366E5D78E}"/>
            </c:ext>
          </c:extLst>
        </c:ser>
        <c:dLbls>
          <c:showLegendKey val="0"/>
          <c:showVal val="0"/>
          <c:showCatName val="0"/>
          <c:showSerName val="0"/>
          <c:showPercent val="0"/>
          <c:showBubbleSize val="0"/>
        </c:dLbls>
        <c:gapWidth val="150"/>
        <c:axId val="286024400"/>
        <c:axId val="286024792"/>
      </c:barChart>
      <c:lineChart>
        <c:grouping val="standard"/>
        <c:varyColors val="0"/>
        <c:ser>
          <c:idx val="1"/>
          <c:order val="1"/>
          <c:tx>
            <c:strRef>
              <c:f>'Noise R39A'!$Q$10</c:f>
              <c:strCache>
                <c:ptCount val="1"/>
                <c:pt idx="0">
                  <c:v>Criteria
LA1</c:v>
                </c:pt>
              </c:strCache>
            </c:strRef>
          </c:tx>
          <c:spPr>
            <a:ln>
              <a:solidFill>
                <a:schemeClr val="bg2"/>
              </a:solidFill>
            </a:ln>
          </c:spPr>
          <c:marker>
            <c:symbol val="none"/>
          </c:marker>
          <c:cat>
            <c:numRef>
              <c:f>'Noise R39A'!$M$11:$M$92</c:f>
              <c:numCache>
                <c:formatCode>m/d/yyyy</c:formatCode>
                <c:ptCount val="82"/>
                <c:pt idx="0">
                  <c:v>41319</c:v>
                </c:pt>
                <c:pt idx="1">
                  <c:v>41319</c:v>
                </c:pt>
                <c:pt idx="2">
                  <c:v>41320</c:v>
                </c:pt>
                <c:pt idx="3">
                  <c:v>41320</c:v>
                </c:pt>
                <c:pt idx="4">
                  <c:v>41320</c:v>
                </c:pt>
                <c:pt idx="5">
                  <c:v>41407</c:v>
                </c:pt>
                <c:pt idx="6">
                  <c:v>41409</c:v>
                </c:pt>
                <c:pt idx="7">
                  <c:v>41410</c:v>
                </c:pt>
                <c:pt idx="8">
                  <c:v>41410</c:v>
                </c:pt>
                <c:pt idx="9">
                  <c:v>41411</c:v>
                </c:pt>
                <c:pt idx="10">
                  <c:v>41411</c:v>
                </c:pt>
                <c:pt idx="11">
                  <c:v>41467</c:v>
                </c:pt>
                <c:pt idx="12">
                  <c:v>41467</c:v>
                </c:pt>
                <c:pt idx="13">
                  <c:v>41467</c:v>
                </c:pt>
                <c:pt idx="14">
                  <c:v>41467</c:v>
                </c:pt>
                <c:pt idx="15">
                  <c:v>41468</c:v>
                </c:pt>
                <c:pt idx="16">
                  <c:v>41564</c:v>
                </c:pt>
                <c:pt idx="17">
                  <c:v>41564</c:v>
                </c:pt>
                <c:pt idx="18">
                  <c:v>41565</c:v>
                </c:pt>
                <c:pt idx="19">
                  <c:v>41565</c:v>
                </c:pt>
                <c:pt idx="20">
                  <c:v>41669</c:v>
                </c:pt>
                <c:pt idx="21">
                  <c:v>41669</c:v>
                </c:pt>
                <c:pt idx="22">
                  <c:v>41670</c:v>
                </c:pt>
                <c:pt idx="23">
                  <c:v>41670</c:v>
                </c:pt>
                <c:pt idx="24">
                  <c:v>41765</c:v>
                </c:pt>
                <c:pt idx="25">
                  <c:v>41765</c:v>
                </c:pt>
                <c:pt idx="26">
                  <c:v>41766</c:v>
                </c:pt>
                <c:pt idx="27">
                  <c:v>41766</c:v>
                </c:pt>
                <c:pt idx="28">
                  <c:v>41893</c:v>
                </c:pt>
                <c:pt idx="29">
                  <c:v>41893</c:v>
                </c:pt>
                <c:pt idx="30">
                  <c:v>41963</c:v>
                </c:pt>
                <c:pt idx="31">
                  <c:v>41963</c:v>
                </c:pt>
                <c:pt idx="32">
                  <c:v>42090</c:v>
                </c:pt>
                <c:pt idx="33">
                  <c:v>42090</c:v>
                </c:pt>
                <c:pt idx="34">
                  <c:v>42268</c:v>
                </c:pt>
                <c:pt idx="35">
                  <c:v>42268</c:v>
                </c:pt>
                <c:pt idx="36">
                  <c:v>42352</c:v>
                </c:pt>
                <c:pt idx="37">
                  <c:v>42352</c:v>
                </c:pt>
                <c:pt idx="38">
                  <c:v>42432</c:v>
                </c:pt>
                <c:pt idx="39">
                  <c:v>42432</c:v>
                </c:pt>
                <c:pt idx="40">
                  <c:v>42549</c:v>
                </c:pt>
                <c:pt idx="41">
                  <c:v>42549</c:v>
                </c:pt>
                <c:pt idx="42">
                  <c:v>42589</c:v>
                </c:pt>
                <c:pt idx="43">
                  <c:v>42589</c:v>
                </c:pt>
                <c:pt idx="44">
                  <c:v>42705</c:v>
                </c:pt>
                <c:pt idx="45">
                  <c:v>42705</c:v>
                </c:pt>
                <c:pt idx="46">
                  <c:v>42789</c:v>
                </c:pt>
                <c:pt idx="47">
                  <c:v>42789</c:v>
                </c:pt>
                <c:pt idx="48">
                  <c:v>42998</c:v>
                </c:pt>
                <c:pt idx="49">
                  <c:v>42998</c:v>
                </c:pt>
                <c:pt idx="50">
                  <c:v>43075</c:v>
                </c:pt>
                <c:pt idx="51">
                  <c:v>43075</c:v>
                </c:pt>
                <c:pt idx="52">
                  <c:v>43124</c:v>
                </c:pt>
                <c:pt idx="53">
                  <c:v>43124</c:v>
                </c:pt>
                <c:pt idx="54">
                  <c:v>43237</c:v>
                </c:pt>
                <c:pt idx="55">
                  <c:v>43237</c:v>
                </c:pt>
                <c:pt idx="56">
                  <c:v>43355</c:v>
                </c:pt>
                <c:pt idx="57">
                  <c:v>43355</c:v>
                </c:pt>
                <c:pt idx="58">
                  <c:v>43447</c:v>
                </c:pt>
                <c:pt idx="59">
                  <c:v>43447</c:v>
                </c:pt>
                <c:pt idx="60">
                  <c:v>43538</c:v>
                </c:pt>
                <c:pt idx="61">
                  <c:v>43539</c:v>
                </c:pt>
                <c:pt idx="62">
                  <c:v>43629</c:v>
                </c:pt>
                <c:pt idx="63">
                  <c:v>43629</c:v>
                </c:pt>
                <c:pt idx="64">
                  <c:v>43718</c:v>
                </c:pt>
                <c:pt idx="65">
                  <c:v>43718</c:v>
                </c:pt>
                <c:pt idx="66">
                  <c:v>43796</c:v>
                </c:pt>
                <c:pt idx="67">
                  <c:v>43796</c:v>
                </c:pt>
                <c:pt idx="68">
                  <c:v>43885</c:v>
                </c:pt>
                <c:pt idx="69">
                  <c:v>43885</c:v>
                </c:pt>
                <c:pt idx="70">
                  <c:v>43972</c:v>
                </c:pt>
                <c:pt idx="71">
                  <c:v>43972</c:v>
                </c:pt>
                <c:pt idx="72">
                  <c:v>44055</c:v>
                </c:pt>
                <c:pt idx="73">
                  <c:v>44146</c:v>
                </c:pt>
                <c:pt idx="74">
                  <c:v>44235</c:v>
                </c:pt>
                <c:pt idx="75">
                  <c:v>44331</c:v>
                </c:pt>
                <c:pt idx="76">
                  <c:v>44407</c:v>
                </c:pt>
                <c:pt idx="77">
                  <c:v>44512</c:v>
                </c:pt>
                <c:pt idx="78">
                  <c:v>44601</c:v>
                </c:pt>
                <c:pt idx="79">
                  <c:v>44714</c:v>
                </c:pt>
                <c:pt idx="80">
                  <c:v>44783</c:v>
                </c:pt>
                <c:pt idx="81">
                  <c:v>44875</c:v>
                </c:pt>
              </c:numCache>
            </c:numRef>
          </c:cat>
          <c:val>
            <c:numRef>
              <c:f>'Noise R39A'!$Q$11:$Q$92</c:f>
              <c:numCache>
                <c:formatCode>0</c:formatCode>
                <c:ptCount val="82"/>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numCache>
            </c:numRef>
          </c:val>
          <c:smooth val="0"/>
          <c:extLst>
            <c:ext xmlns:c16="http://schemas.microsoft.com/office/drawing/2014/chart" uri="{C3380CC4-5D6E-409C-BE32-E72D297353CC}">
              <c16:uniqueId val="{00000001-8770-4703-9125-638366E5D78E}"/>
            </c:ext>
          </c:extLst>
        </c:ser>
        <c:dLbls>
          <c:showLegendKey val="0"/>
          <c:showVal val="0"/>
          <c:showCatName val="0"/>
          <c:showSerName val="0"/>
          <c:showPercent val="0"/>
          <c:showBubbleSize val="0"/>
        </c:dLbls>
        <c:marker val="1"/>
        <c:smooth val="0"/>
        <c:axId val="286024400"/>
        <c:axId val="286024792"/>
      </c:lineChart>
      <c:catAx>
        <c:axId val="286024400"/>
        <c:scaling>
          <c:orientation val="minMax"/>
        </c:scaling>
        <c:delete val="0"/>
        <c:axPos val="b"/>
        <c:numFmt formatCode="mmm\-yy" sourceLinked="0"/>
        <c:majorTickMark val="out"/>
        <c:minorTickMark val="none"/>
        <c:tickLblPos val="nextTo"/>
        <c:spPr>
          <a:ln>
            <a:noFill/>
          </a:ln>
        </c:spPr>
        <c:txPr>
          <a:bodyPr/>
          <a:lstStyle/>
          <a:p>
            <a:pPr>
              <a:defRPr>
                <a:solidFill>
                  <a:schemeClr val="bg1">
                    <a:lumMod val="50000"/>
                  </a:schemeClr>
                </a:solidFill>
              </a:defRPr>
            </a:pPr>
            <a:endParaRPr lang="en-US"/>
          </a:p>
        </c:txPr>
        <c:crossAx val="286024792"/>
        <c:crosses val="autoZero"/>
        <c:auto val="0"/>
        <c:lblAlgn val="ctr"/>
        <c:lblOffset val="100"/>
        <c:noMultiLvlLbl val="0"/>
      </c:catAx>
      <c:valAx>
        <c:axId val="286024792"/>
        <c:scaling>
          <c:orientation val="minMax"/>
        </c:scaling>
        <c:delete val="0"/>
        <c:axPos val="l"/>
        <c:majorGridlines>
          <c:spPr>
            <a:ln>
              <a:solidFill>
                <a:srgbClr val="989B9C"/>
              </a:solidFill>
            </a:ln>
          </c:spPr>
        </c:majorGridlines>
        <c:numFmt formatCode="General" sourceLinked="1"/>
        <c:majorTickMark val="out"/>
        <c:minorTickMark val="none"/>
        <c:tickLblPos val="nextTo"/>
        <c:spPr>
          <a:ln>
            <a:noFill/>
          </a:ln>
        </c:spPr>
        <c:txPr>
          <a:bodyPr/>
          <a:lstStyle/>
          <a:p>
            <a:pPr>
              <a:defRPr>
                <a:solidFill>
                  <a:schemeClr val="bg1">
                    <a:lumMod val="50000"/>
                  </a:schemeClr>
                </a:solidFill>
              </a:defRPr>
            </a:pPr>
            <a:endParaRPr lang="en-US"/>
          </a:p>
        </c:txPr>
        <c:crossAx val="286024400"/>
        <c:crosses val="autoZero"/>
        <c:crossBetween val="between"/>
      </c:valAx>
      <c:spPr>
        <a:solidFill>
          <a:srgbClr val="FFFFFF"/>
        </a:solidFill>
        <a:ln>
          <a:noFill/>
        </a:ln>
      </c:spPr>
    </c:plotArea>
    <c:legend>
      <c:legendPos val="r"/>
      <c:legendEntry>
        <c:idx val="0"/>
        <c:txPr>
          <a:bodyPr/>
          <a:lstStyle/>
          <a:p>
            <a:pPr>
              <a:defRPr>
                <a:solidFill>
                  <a:schemeClr val="bg1">
                    <a:lumMod val="50000"/>
                  </a:schemeClr>
                </a:solidFill>
              </a:defRPr>
            </a:pPr>
            <a:endParaRPr lang="en-US"/>
          </a:p>
        </c:txPr>
      </c:legendEntry>
      <c:legendEntry>
        <c:idx val="1"/>
        <c:txPr>
          <a:bodyPr/>
          <a:lstStyle/>
          <a:p>
            <a:pPr>
              <a:defRPr>
                <a:solidFill>
                  <a:sysClr val="windowText" lastClr="000000"/>
                </a:solidFill>
              </a:defRPr>
            </a:pPr>
            <a:endParaRPr lang="en-US"/>
          </a:p>
        </c:txPr>
      </c:legendEntry>
      <c:overlay val="0"/>
    </c:legend>
    <c:plotVisOnly val="1"/>
    <c:dispBlanksAs val="gap"/>
    <c:showDLblsOverMax val="0"/>
  </c:chart>
  <c:spPr>
    <a:solidFill>
      <a:srgbClr val="FFFFFF"/>
    </a:solidFill>
    <a:ln>
      <a:solidFill>
        <a:schemeClr val="bg1">
          <a:lumMod val="40000"/>
          <a:lumOff val="60000"/>
        </a:schemeClr>
      </a:solidFill>
    </a:ln>
    <a:effec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1D9F4AB-78E8-4331-AA28-9ED692A5E52F}">
  <sheetPr/>
  <sheetViews>
    <sheetView zoomScale="12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5" Type="http://schemas.openxmlformats.org/officeDocument/2006/relationships/chart" Target="../charts/chart40.xml"/><Relationship Id="rId4" Type="http://schemas.openxmlformats.org/officeDocument/2006/relationships/chart" Target="../charts/chart3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2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chart" Target="../charts/chart79.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 Id="rId4" Type="http://schemas.openxmlformats.org/officeDocument/2006/relationships/chart" Target="../charts/chart8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4" Type="http://schemas.openxmlformats.org/officeDocument/2006/relationships/chart" Target="../charts/chart87.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4" Type="http://schemas.openxmlformats.org/officeDocument/2006/relationships/chart" Target="../charts/chart91.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 Id="rId4" Type="http://schemas.openxmlformats.org/officeDocument/2006/relationships/chart" Target="../charts/chart95.xml"/></Relationships>
</file>

<file path=xl/drawings/_rels/drawing3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editAs="oneCell">
    <xdr:from>
      <xdr:col>20</xdr:col>
      <xdr:colOff>54770</xdr:colOff>
      <xdr:row>0</xdr:row>
      <xdr:rowOff>90487</xdr:rowOff>
    </xdr:from>
    <xdr:to>
      <xdr:col>21</xdr:col>
      <xdr:colOff>533497</xdr:colOff>
      <xdr:row>5</xdr:row>
      <xdr:rowOff>102140</xdr:rowOff>
    </xdr:to>
    <xdr:pic>
      <xdr:nvPicPr>
        <xdr:cNvPr id="2" name="Picture 1" descr="SOUTH32-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49551" y="90487"/>
          <a:ext cx="1085946" cy="13094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809623</xdr:colOff>
      <xdr:row>81</xdr:row>
      <xdr:rowOff>35720</xdr:rowOff>
    </xdr:from>
    <xdr:to>
      <xdr:col>26</xdr:col>
      <xdr:colOff>190499</xdr:colOff>
      <xdr:row>103</xdr:row>
      <xdr:rowOff>59531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821530</xdr:colOff>
      <xdr:row>153</xdr:row>
      <xdr:rowOff>23812</xdr:rowOff>
    </xdr:from>
    <xdr:to>
      <xdr:col>26</xdr:col>
      <xdr:colOff>178592</xdr:colOff>
      <xdr:row>175</xdr:row>
      <xdr:rowOff>47623</xdr:rowOff>
    </xdr:to>
    <xdr:graphicFrame macro="">
      <xdr:nvGraphicFramePr>
        <xdr:cNvPr id="5"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105</xdr:row>
      <xdr:rowOff>35720</xdr:rowOff>
    </xdr:from>
    <xdr:to>
      <xdr:col>26</xdr:col>
      <xdr:colOff>190500</xdr:colOff>
      <xdr:row>127</xdr:row>
      <xdr:rowOff>59531</xdr:rowOff>
    </xdr:to>
    <xdr:graphicFrame macro="">
      <xdr:nvGraphicFramePr>
        <xdr:cNvPr id="3"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129</xdr:row>
      <xdr:rowOff>1</xdr:rowOff>
    </xdr:from>
    <xdr:to>
      <xdr:col>26</xdr:col>
      <xdr:colOff>202405</xdr:colOff>
      <xdr:row>151</xdr:row>
      <xdr:rowOff>23812</xdr:rowOff>
    </xdr:to>
    <xdr:graphicFrame macro="">
      <xdr:nvGraphicFramePr>
        <xdr:cNvPr id="4"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809623</xdr:colOff>
      <xdr:row>81</xdr:row>
      <xdr:rowOff>35720</xdr:rowOff>
    </xdr:from>
    <xdr:to>
      <xdr:col>27</xdr:col>
      <xdr:colOff>166686</xdr:colOff>
      <xdr:row>103</xdr:row>
      <xdr:rowOff>59531</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797718</xdr:colOff>
      <xdr:row>153</xdr:row>
      <xdr:rowOff>59531</xdr:rowOff>
    </xdr:from>
    <xdr:to>
      <xdr:col>27</xdr:col>
      <xdr:colOff>214311</xdr:colOff>
      <xdr:row>175</xdr:row>
      <xdr:rowOff>83342</xdr:rowOff>
    </xdr:to>
    <xdr:graphicFrame macro="">
      <xdr:nvGraphicFramePr>
        <xdr:cNvPr id="5"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105</xdr:row>
      <xdr:rowOff>35720</xdr:rowOff>
    </xdr:from>
    <xdr:to>
      <xdr:col>27</xdr:col>
      <xdr:colOff>178593</xdr:colOff>
      <xdr:row>127</xdr:row>
      <xdr:rowOff>59531</xdr:rowOff>
    </xdr:to>
    <xdr:graphicFrame macro="">
      <xdr:nvGraphicFramePr>
        <xdr:cNvPr id="3"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797719</xdr:colOff>
      <xdr:row>129</xdr:row>
      <xdr:rowOff>23813</xdr:rowOff>
    </xdr:from>
    <xdr:to>
      <xdr:col>27</xdr:col>
      <xdr:colOff>190499</xdr:colOff>
      <xdr:row>151</xdr:row>
      <xdr:rowOff>47624</xdr:rowOff>
    </xdr:to>
    <xdr:graphicFrame macro="">
      <xdr:nvGraphicFramePr>
        <xdr:cNvPr id="4"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788457</xdr:colOff>
      <xdr:row>72</xdr:row>
      <xdr:rowOff>14553</xdr:rowOff>
    </xdr:from>
    <xdr:to>
      <xdr:col>25</xdr:col>
      <xdr:colOff>359833</xdr:colOff>
      <xdr:row>94</xdr:row>
      <xdr:rowOff>38365</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821529</xdr:colOff>
      <xdr:row>142</xdr:row>
      <xdr:rowOff>119062</xdr:rowOff>
    </xdr:from>
    <xdr:to>
      <xdr:col>25</xdr:col>
      <xdr:colOff>380999</xdr:colOff>
      <xdr:row>164</xdr:row>
      <xdr:rowOff>142874</xdr:rowOff>
    </xdr:to>
    <xdr:graphicFrame macro="">
      <xdr:nvGraphicFramePr>
        <xdr:cNvPr id="5"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95</xdr:row>
      <xdr:rowOff>35720</xdr:rowOff>
    </xdr:from>
    <xdr:to>
      <xdr:col>25</xdr:col>
      <xdr:colOff>392906</xdr:colOff>
      <xdr:row>117</xdr:row>
      <xdr:rowOff>59531</xdr:rowOff>
    </xdr:to>
    <xdr:graphicFrame macro="">
      <xdr:nvGraphicFramePr>
        <xdr:cNvPr id="3"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118</xdr:row>
      <xdr:rowOff>166688</xdr:rowOff>
    </xdr:from>
    <xdr:to>
      <xdr:col>25</xdr:col>
      <xdr:colOff>380999</xdr:colOff>
      <xdr:row>141</xdr:row>
      <xdr:rowOff>11906</xdr:rowOff>
    </xdr:to>
    <xdr:graphicFrame macro="">
      <xdr:nvGraphicFramePr>
        <xdr:cNvPr id="4"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107157</xdr:colOff>
      <xdr:row>2</xdr:row>
      <xdr:rowOff>130970</xdr:rowOff>
    </xdr:from>
    <xdr:to>
      <xdr:col>20</xdr:col>
      <xdr:colOff>69335</xdr:colOff>
      <xdr:row>51</xdr:row>
      <xdr:rowOff>95250</xdr:rowOff>
    </xdr:to>
    <xdr:grpSp>
      <xdr:nvGrpSpPr>
        <xdr:cNvPr id="3" name="Group 2">
          <a:extLst>
            <a:ext uri="{FF2B5EF4-FFF2-40B4-BE49-F238E27FC236}">
              <a16:creationId xmlns:a16="http://schemas.microsoft.com/office/drawing/2014/main" id="{72DD19CA-3FA6-45BF-AA03-8880EFA1602E}"/>
            </a:ext>
          </a:extLst>
        </xdr:cNvPr>
        <xdr:cNvGrpSpPr/>
      </xdr:nvGrpSpPr>
      <xdr:grpSpPr>
        <a:xfrm>
          <a:off x="107157" y="808303"/>
          <a:ext cx="12439928" cy="8790780"/>
          <a:chOff x="107157" y="1476376"/>
          <a:chExt cx="12320866" cy="8727280"/>
        </a:xfrm>
      </xdr:grpSpPr>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07157" y="1476376"/>
            <a:ext cx="12320866" cy="8727280"/>
          </a:xfrm>
          <a:prstGeom prst="rect">
            <a:avLst/>
          </a:prstGeom>
        </xdr:spPr>
      </xdr:pic>
      <xdr:pic>
        <xdr:nvPicPr>
          <xdr:cNvPr id="4" name="Picture 3" descr="SOUTH32-Logo.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6601" y="8747124"/>
            <a:ext cx="779380" cy="924720"/>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309557</xdr:colOff>
      <xdr:row>218</xdr:row>
      <xdr:rowOff>92870</xdr:rowOff>
    </xdr:from>
    <xdr:to>
      <xdr:col>20</xdr:col>
      <xdr:colOff>47625</xdr:colOff>
      <xdr:row>239</xdr:row>
      <xdr:rowOff>107157</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309554</xdr:colOff>
      <xdr:row>196</xdr:row>
      <xdr:rowOff>47624</xdr:rowOff>
    </xdr:from>
    <xdr:to>
      <xdr:col>20</xdr:col>
      <xdr:colOff>35718</xdr:colOff>
      <xdr:row>217</xdr:row>
      <xdr:rowOff>61909</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309562</xdr:colOff>
      <xdr:row>173</xdr:row>
      <xdr:rowOff>107158</xdr:rowOff>
    </xdr:from>
    <xdr:to>
      <xdr:col>20</xdr:col>
      <xdr:colOff>23812</xdr:colOff>
      <xdr:row>194</xdr:row>
      <xdr:rowOff>121442</xdr:rowOff>
    </xdr:to>
    <xdr:graphicFrame macro="">
      <xdr:nvGraphicFramePr>
        <xdr:cNvPr id="3" name="Chart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326572</xdr:colOff>
      <xdr:row>241</xdr:row>
      <xdr:rowOff>10204</xdr:rowOff>
    </xdr:from>
    <xdr:to>
      <xdr:col>20</xdr:col>
      <xdr:colOff>47625</xdr:colOff>
      <xdr:row>266</xdr:row>
      <xdr:rowOff>142874</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535781</xdr:colOff>
      <xdr:row>174</xdr:row>
      <xdr:rowOff>119063</xdr:rowOff>
    </xdr:from>
    <xdr:to>
      <xdr:col>41</xdr:col>
      <xdr:colOff>406514</xdr:colOff>
      <xdr:row>195</xdr:row>
      <xdr:rowOff>131648</xdr:rowOff>
    </xdr:to>
    <xdr:graphicFrame macro="">
      <xdr:nvGraphicFramePr>
        <xdr:cNvPr id="7" name="Chart 6">
          <a:extLst>
            <a:ext uri="{FF2B5EF4-FFF2-40B4-BE49-F238E27FC236}">
              <a16:creationId xmlns:a16="http://schemas.microsoft.com/office/drawing/2014/main" id="{3A1C764F-D395-4315-8281-7E9C42523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273826</xdr:colOff>
      <xdr:row>93</xdr:row>
      <xdr:rowOff>21433</xdr:rowOff>
    </xdr:from>
    <xdr:to>
      <xdr:col>18</xdr:col>
      <xdr:colOff>2940842</xdr:colOff>
      <xdr:row>114</xdr:row>
      <xdr:rowOff>35718</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285732</xdr:colOff>
      <xdr:row>115</xdr:row>
      <xdr:rowOff>119063</xdr:rowOff>
    </xdr:from>
    <xdr:to>
      <xdr:col>18</xdr:col>
      <xdr:colOff>3036092</xdr:colOff>
      <xdr:row>136</xdr:row>
      <xdr:rowOff>133348</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285751</xdr:colOff>
      <xdr:row>138</xdr:row>
      <xdr:rowOff>11908</xdr:rowOff>
    </xdr:from>
    <xdr:to>
      <xdr:col>18</xdr:col>
      <xdr:colOff>3012282</xdr:colOff>
      <xdr:row>159</xdr:row>
      <xdr:rowOff>26193</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273845</xdr:colOff>
      <xdr:row>160</xdr:row>
      <xdr:rowOff>71436</xdr:rowOff>
    </xdr:from>
    <xdr:to>
      <xdr:col>18</xdr:col>
      <xdr:colOff>2976563</xdr:colOff>
      <xdr:row>181</xdr:row>
      <xdr:rowOff>85723</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345264</xdr:colOff>
      <xdr:row>89</xdr:row>
      <xdr:rowOff>45245</xdr:rowOff>
    </xdr:from>
    <xdr:to>
      <xdr:col>17</xdr:col>
      <xdr:colOff>2845592</xdr:colOff>
      <xdr:row>110</xdr:row>
      <xdr:rowOff>59531</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333357</xdr:colOff>
      <xdr:row>111</xdr:row>
      <xdr:rowOff>107156</xdr:rowOff>
    </xdr:from>
    <xdr:to>
      <xdr:col>17</xdr:col>
      <xdr:colOff>2857499</xdr:colOff>
      <xdr:row>132</xdr:row>
      <xdr:rowOff>121441</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309564</xdr:colOff>
      <xdr:row>133</xdr:row>
      <xdr:rowOff>166688</xdr:rowOff>
    </xdr:from>
    <xdr:to>
      <xdr:col>17</xdr:col>
      <xdr:colOff>2857500</xdr:colOff>
      <xdr:row>155</xdr:row>
      <xdr:rowOff>2380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321469</xdr:colOff>
      <xdr:row>156</xdr:row>
      <xdr:rowOff>47626</xdr:rowOff>
    </xdr:from>
    <xdr:to>
      <xdr:col>17</xdr:col>
      <xdr:colOff>2905124</xdr:colOff>
      <xdr:row>177</xdr:row>
      <xdr:rowOff>61911</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178576</xdr:colOff>
      <xdr:row>219</xdr:row>
      <xdr:rowOff>164306</xdr:rowOff>
    </xdr:from>
    <xdr:to>
      <xdr:col>23</xdr:col>
      <xdr:colOff>404812</xdr:colOff>
      <xdr:row>240</xdr:row>
      <xdr:rowOff>178592</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154764</xdr:colOff>
      <xdr:row>197</xdr:row>
      <xdr:rowOff>71436</xdr:rowOff>
    </xdr:from>
    <xdr:to>
      <xdr:col>23</xdr:col>
      <xdr:colOff>416719</xdr:colOff>
      <xdr:row>218</xdr:row>
      <xdr:rowOff>85723</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166686</xdr:colOff>
      <xdr:row>174</xdr:row>
      <xdr:rowOff>119062</xdr:rowOff>
    </xdr:from>
    <xdr:to>
      <xdr:col>23</xdr:col>
      <xdr:colOff>571498</xdr:colOff>
      <xdr:row>195</xdr:row>
      <xdr:rowOff>133349</xdr:rowOff>
    </xdr:to>
    <xdr:graphicFrame macro="">
      <xdr:nvGraphicFramePr>
        <xdr:cNvPr id="3"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202405</xdr:colOff>
      <xdr:row>242</xdr:row>
      <xdr:rowOff>95251</xdr:rowOff>
    </xdr:from>
    <xdr:to>
      <xdr:col>23</xdr:col>
      <xdr:colOff>392905</xdr:colOff>
      <xdr:row>263</xdr:row>
      <xdr:rowOff>109537</xdr:rowOff>
    </xdr:to>
    <xdr:graphicFrame macro="">
      <xdr:nvGraphicFramePr>
        <xdr:cNvPr id="7" name="Chart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166687</xdr:colOff>
      <xdr:row>172</xdr:row>
      <xdr:rowOff>164307</xdr:rowOff>
    </xdr:from>
    <xdr:to>
      <xdr:col>19</xdr:col>
      <xdr:colOff>2595561</xdr:colOff>
      <xdr:row>193</xdr:row>
      <xdr:rowOff>179916</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190482</xdr:colOff>
      <xdr:row>195</xdr:row>
      <xdr:rowOff>23813</xdr:rowOff>
    </xdr:from>
    <xdr:to>
      <xdr:col>19</xdr:col>
      <xdr:colOff>2631280</xdr:colOff>
      <xdr:row>216</xdr:row>
      <xdr:rowOff>38098</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226219</xdr:colOff>
      <xdr:row>217</xdr:row>
      <xdr:rowOff>71440</xdr:rowOff>
    </xdr:from>
    <xdr:to>
      <xdr:col>19</xdr:col>
      <xdr:colOff>2655093</xdr:colOff>
      <xdr:row>238</xdr:row>
      <xdr:rowOff>85724</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238126</xdr:colOff>
      <xdr:row>239</xdr:row>
      <xdr:rowOff>154780</xdr:rowOff>
    </xdr:from>
    <xdr:to>
      <xdr:col>19</xdr:col>
      <xdr:colOff>2655094</xdr:colOff>
      <xdr:row>260</xdr:row>
      <xdr:rowOff>169065</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178594</xdr:colOff>
      <xdr:row>217</xdr:row>
      <xdr:rowOff>140495</xdr:rowOff>
    </xdr:from>
    <xdr:to>
      <xdr:col>19</xdr:col>
      <xdr:colOff>2774156</xdr:colOff>
      <xdr:row>238</xdr:row>
      <xdr:rowOff>154778</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178585</xdr:colOff>
      <xdr:row>195</xdr:row>
      <xdr:rowOff>130969</xdr:rowOff>
    </xdr:from>
    <xdr:to>
      <xdr:col>19</xdr:col>
      <xdr:colOff>2750343</xdr:colOff>
      <xdr:row>216</xdr:row>
      <xdr:rowOff>145254</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178595</xdr:colOff>
      <xdr:row>173</xdr:row>
      <xdr:rowOff>107157</xdr:rowOff>
    </xdr:from>
    <xdr:to>
      <xdr:col>19</xdr:col>
      <xdr:colOff>2750343</xdr:colOff>
      <xdr:row>194</xdr:row>
      <xdr:rowOff>121441</xdr:rowOff>
    </xdr:to>
    <xdr:graphicFrame macro="">
      <xdr:nvGraphicFramePr>
        <xdr:cNvPr id="3"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190500</xdr:colOff>
      <xdr:row>240</xdr:row>
      <xdr:rowOff>11907</xdr:rowOff>
    </xdr:from>
    <xdr:to>
      <xdr:col>19</xdr:col>
      <xdr:colOff>2809874</xdr:colOff>
      <xdr:row>261</xdr:row>
      <xdr:rowOff>26192</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47623</xdr:colOff>
      <xdr:row>2</xdr:row>
      <xdr:rowOff>35719</xdr:rowOff>
    </xdr:from>
    <xdr:to>
      <xdr:col>22</xdr:col>
      <xdr:colOff>452436</xdr:colOff>
      <xdr:row>54</xdr:row>
      <xdr:rowOff>75390</xdr:rowOff>
    </xdr:to>
    <xdr:grpSp>
      <xdr:nvGrpSpPr>
        <xdr:cNvPr id="3" name="Group 2">
          <a:extLst>
            <a:ext uri="{FF2B5EF4-FFF2-40B4-BE49-F238E27FC236}">
              <a16:creationId xmlns:a16="http://schemas.microsoft.com/office/drawing/2014/main" id="{3A7AE11E-093E-4561-ADB8-2D2D15A53D75}"/>
            </a:ext>
          </a:extLst>
        </xdr:cNvPr>
        <xdr:cNvGrpSpPr/>
      </xdr:nvGrpSpPr>
      <xdr:grpSpPr>
        <a:xfrm>
          <a:off x="47623" y="713052"/>
          <a:ext cx="14110230" cy="9405921"/>
          <a:chOff x="250031" y="845345"/>
          <a:chExt cx="13977938" cy="9338452"/>
        </a:xfrm>
      </xdr:grpSpPr>
      <xdr:pic>
        <xdr:nvPicPr>
          <xdr:cNvPr id="4" name="Picture 3" descr="C:\Documents and Settings\gregd91\Local Settings\Temporary Internet Files\Content.Word\LDP_ sites.jp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srcRect/>
          <a:stretch>
            <a:fillRect/>
          </a:stretch>
        </xdr:blipFill>
        <xdr:spPr bwMode="auto">
          <a:xfrm>
            <a:off x="250031" y="845345"/>
            <a:ext cx="13977938" cy="9338452"/>
          </a:xfrm>
          <a:prstGeom prst="rect">
            <a:avLst/>
          </a:prstGeom>
          <a:noFill/>
          <a:ln w="9525">
            <a:noFill/>
            <a:miter lim="800000"/>
            <a:headEnd/>
            <a:tailEnd/>
          </a:ln>
        </xdr:spPr>
      </xdr:pic>
      <xdr:sp macro="" textlink="">
        <xdr:nvSpPr>
          <xdr:cNvPr id="2" name="Rectangle 1">
            <a:extLst>
              <a:ext uri="{FF2B5EF4-FFF2-40B4-BE49-F238E27FC236}">
                <a16:creationId xmlns:a16="http://schemas.microsoft.com/office/drawing/2014/main" id="{00000000-0008-0000-0100-000002000000}"/>
              </a:ext>
            </a:extLst>
          </xdr:cNvPr>
          <xdr:cNvSpPr/>
        </xdr:nvSpPr>
        <xdr:spPr>
          <a:xfrm>
            <a:off x="888999" y="8524875"/>
            <a:ext cx="1349376" cy="110728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pic>
        <xdr:nvPicPr>
          <xdr:cNvPr id="6" name="Picture 5" descr="SOUTH32-Logo.pn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98572" y="8580437"/>
            <a:ext cx="779380" cy="924720"/>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603234</xdr:colOff>
      <xdr:row>219</xdr:row>
      <xdr:rowOff>139174</xdr:rowOff>
    </xdr:from>
    <xdr:to>
      <xdr:col>18</xdr:col>
      <xdr:colOff>3222625</xdr:colOff>
      <xdr:row>240</xdr:row>
      <xdr:rowOff>153458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571483</xdr:colOff>
      <xdr:row>197</xdr:row>
      <xdr:rowOff>1</xdr:rowOff>
    </xdr:from>
    <xdr:to>
      <xdr:col>18</xdr:col>
      <xdr:colOff>3178968</xdr:colOff>
      <xdr:row>218</xdr:row>
      <xdr:rowOff>14285</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583405</xdr:colOff>
      <xdr:row>174</xdr:row>
      <xdr:rowOff>47627</xdr:rowOff>
    </xdr:from>
    <xdr:to>
      <xdr:col>18</xdr:col>
      <xdr:colOff>3178967</xdr:colOff>
      <xdr:row>195</xdr:row>
      <xdr:rowOff>61912</xdr:rowOff>
    </xdr:to>
    <xdr:graphicFrame macro="">
      <xdr:nvGraphicFramePr>
        <xdr:cNvPr id="5" name="Chart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559592</xdr:colOff>
      <xdr:row>242</xdr:row>
      <xdr:rowOff>83345</xdr:rowOff>
    </xdr:from>
    <xdr:to>
      <xdr:col>19</xdr:col>
      <xdr:colOff>11906</xdr:colOff>
      <xdr:row>263</xdr:row>
      <xdr:rowOff>97630</xdr:rowOff>
    </xdr:to>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273827</xdr:colOff>
      <xdr:row>88</xdr:row>
      <xdr:rowOff>21433</xdr:rowOff>
    </xdr:from>
    <xdr:to>
      <xdr:col>18</xdr:col>
      <xdr:colOff>3107530</xdr:colOff>
      <xdr:row>109</xdr:row>
      <xdr:rowOff>35718</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273825</xdr:colOff>
      <xdr:row>65</xdr:row>
      <xdr:rowOff>95250</xdr:rowOff>
    </xdr:from>
    <xdr:to>
      <xdr:col>18</xdr:col>
      <xdr:colOff>3095623</xdr:colOff>
      <xdr:row>86</xdr:row>
      <xdr:rowOff>109535</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261937</xdr:colOff>
      <xdr:row>42</xdr:row>
      <xdr:rowOff>107156</xdr:rowOff>
    </xdr:from>
    <xdr:to>
      <xdr:col>18</xdr:col>
      <xdr:colOff>3059905</xdr:colOff>
      <xdr:row>63</xdr:row>
      <xdr:rowOff>121441</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273844</xdr:colOff>
      <xdr:row>110</xdr:row>
      <xdr:rowOff>107155</xdr:rowOff>
    </xdr:from>
    <xdr:to>
      <xdr:col>18</xdr:col>
      <xdr:colOff>3143250</xdr:colOff>
      <xdr:row>131</xdr:row>
      <xdr:rowOff>121440</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absoluteAnchor>
    <xdr:pos x="0" y="0"/>
    <xdr:ext cx="9306393" cy="6081947"/>
    <xdr:graphicFrame macro="">
      <xdr:nvGraphicFramePr>
        <xdr:cNvPr id="2" name="Chart 1">
          <a:extLst>
            <a:ext uri="{FF2B5EF4-FFF2-40B4-BE49-F238E27FC236}">
              <a16:creationId xmlns:a16="http://schemas.microsoft.com/office/drawing/2014/main" id="{017A5D33-629F-4C0C-A1C8-B54D4B3F4F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twoCellAnchor>
    <xdr:from>
      <xdr:col>0</xdr:col>
      <xdr:colOff>476249</xdr:colOff>
      <xdr:row>122</xdr:row>
      <xdr:rowOff>107157</xdr:rowOff>
    </xdr:from>
    <xdr:to>
      <xdr:col>20</xdr:col>
      <xdr:colOff>47624</xdr:colOff>
      <xdr:row>143</xdr:row>
      <xdr:rowOff>121442</xdr:rowOff>
    </xdr:to>
    <xdr:graphicFrame macro="">
      <xdr:nvGraphicFramePr>
        <xdr:cNvPr id="5" name="Chart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464343</xdr:colOff>
      <xdr:row>144</xdr:row>
      <xdr:rowOff>166687</xdr:rowOff>
    </xdr:from>
    <xdr:to>
      <xdr:col>20</xdr:col>
      <xdr:colOff>47624</xdr:colOff>
      <xdr:row>166</xdr:row>
      <xdr:rowOff>2379</xdr:rowOff>
    </xdr:to>
    <xdr:graphicFrame macro="">
      <xdr:nvGraphicFramePr>
        <xdr:cNvPr id="9" name="Chart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476250</xdr:colOff>
      <xdr:row>122</xdr:row>
      <xdr:rowOff>107157</xdr:rowOff>
    </xdr:from>
    <xdr:to>
      <xdr:col>19</xdr:col>
      <xdr:colOff>2738437</xdr:colOff>
      <xdr:row>143</xdr:row>
      <xdr:rowOff>121442</xdr:rowOff>
    </xdr:to>
    <xdr:graphicFrame macro="">
      <xdr:nvGraphicFramePr>
        <xdr:cNvPr id="2"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488157</xdr:colOff>
      <xdr:row>145</xdr:row>
      <xdr:rowOff>23812</xdr:rowOff>
    </xdr:from>
    <xdr:to>
      <xdr:col>19</xdr:col>
      <xdr:colOff>2750344</xdr:colOff>
      <xdr:row>166</xdr:row>
      <xdr:rowOff>38098</xdr:rowOff>
    </xdr:to>
    <xdr:graphicFrame macro="">
      <xdr:nvGraphicFramePr>
        <xdr:cNvPr id="5"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582083</xdr:colOff>
      <xdr:row>26</xdr:row>
      <xdr:rowOff>169333</xdr:rowOff>
    </xdr:from>
    <xdr:to>
      <xdr:col>9</xdr:col>
      <xdr:colOff>74084</xdr:colOff>
      <xdr:row>47</xdr:row>
      <xdr:rowOff>169334</xdr:rowOff>
    </xdr:to>
    <xdr:graphicFrame macro="">
      <xdr:nvGraphicFramePr>
        <xdr:cNvPr id="4" name="Chart 1">
          <a:extLst>
            <a:ext uri="{FF2B5EF4-FFF2-40B4-BE49-F238E27FC236}">
              <a16:creationId xmlns:a16="http://schemas.microsoft.com/office/drawing/2014/main" id="{EA34267E-432F-4569-A8F4-B76F9C1C8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24695</xdr:colOff>
      <xdr:row>26</xdr:row>
      <xdr:rowOff>105833</xdr:rowOff>
    </xdr:from>
    <xdr:to>
      <xdr:col>8</xdr:col>
      <xdr:colOff>359833</xdr:colOff>
      <xdr:row>49</xdr:row>
      <xdr:rowOff>49387</xdr:rowOff>
    </xdr:to>
    <xdr:graphicFrame macro="">
      <xdr:nvGraphicFramePr>
        <xdr:cNvPr id="6" name="Chart 1">
          <a:extLst>
            <a:ext uri="{FF2B5EF4-FFF2-40B4-BE49-F238E27FC236}">
              <a16:creationId xmlns:a16="http://schemas.microsoft.com/office/drawing/2014/main" id="{F4BAC5BD-4A7C-4656-BCFB-78A9C8406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2</xdr:col>
      <xdr:colOff>35721</xdr:colOff>
      <xdr:row>38</xdr:row>
      <xdr:rowOff>166692</xdr:rowOff>
    </xdr:from>
    <xdr:to>
      <xdr:col>4</xdr:col>
      <xdr:colOff>47625</xdr:colOff>
      <xdr:row>44</xdr:row>
      <xdr:rowOff>119068</xdr:rowOff>
    </xdr:to>
    <xdr:sp macro="" textlink="">
      <xdr:nvSpPr>
        <xdr:cNvPr id="3" name="Rectangle 2">
          <a:extLst>
            <a:ext uri="{FF2B5EF4-FFF2-40B4-BE49-F238E27FC236}">
              <a16:creationId xmlns:a16="http://schemas.microsoft.com/office/drawing/2014/main" id="{00000000-0008-0000-1500-000003000000}"/>
            </a:ext>
          </a:extLst>
        </xdr:cNvPr>
        <xdr:cNvSpPr/>
      </xdr:nvSpPr>
      <xdr:spPr>
        <a:xfrm>
          <a:off x="1464471" y="7953380"/>
          <a:ext cx="1226342" cy="102393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130967</xdr:colOff>
      <xdr:row>3</xdr:row>
      <xdr:rowOff>11905</xdr:rowOff>
    </xdr:from>
    <xdr:to>
      <xdr:col>21</xdr:col>
      <xdr:colOff>144048</xdr:colOff>
      <xdr:row>55</xdr:row>
      <xdr:rowOff>119062</xdr:rowOff>
    </xdr:to>
    <xdr:grpSp>
      <xdr:nvGrpSpPr>
        <xdr:cNvPr id="4" name="Group 3">
          <a:extLst>
            <a:ext uri="{FF2B5EF4-FFF2-40B4-BE49-F238E27FC236}">
              <a16:creationId xmlns:a16="http://schemas.microsoft.com/office/drawing/2014/main" id="{FE14D822-08F3-4F33-9502-4537E3EA1E2E}"/>
            </a:ext>
          </a:extLst>
        </xdr:cNvPr>
        <xdr:cNvGrpSpPr/>
      </xdr:nvGrpSpPr>
      <xdr:grpSpPr>
        <a:xfrm>
          <a:off x="130967" y="869155"/>
          <a:ext cx="13104664" cy="9473407"/>
          <a:chOff x="142873" y="976312"/>
          <a:chExt cx="12978987" cy="9227344"/>
        </a:xfrm>
      </xdr:grpSpPr>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42873" y="976312"/>
            <a:ext cx="12978987" cy="9227344"/>
          </a:xfrm>
          <a:prstGeom prst="rect">
            <a:avLst/>
          </a:prstGeom>
        </xdr:spPr>
      </xdr:pic>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1000124" y="8560594"/>
            <a:ext cx="869157" cy="1077264"/>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193108</xdr:colOff>
      <xdr:row>95</xdr:row>
      <xdr:rowOff>125642</xdr:rowOff>
    </xdr:from>
    <xdr:to>
      <xdr:col>18</xdr:col>
      <xdr:colOff>2978469</xdr:colOff>
      <xdr:row>116</xdr:row>
      <xdr:rowOff>136751</xdr:rowOff>
    </xdr:to>
    <xdr:graphicFrame macro="">
      <xdr:nvGraphicFramePr>
        <xdr:cNvPr id="6" name="Chart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198903</xdr:colOff>
      <xdr:row>117</xdr:row>
      <xdr:rowOff>149879</xdr:rowOff>
    </xdr:from>
    <xdr:to>
      <xdr:col>18</xdr:col>
      <xdr:colOff>3022085</xdr:colOff>
      <xdr:row>138</xdr:row>
      <xdr:rowOff>164163</xdr:rowOff>
    </xdr:to>
    <xdr:graphicFrame macro="">
      <xdr:nvGraphicFramePr>
        <xdr:cNvPr id="8" name="Chart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227618</xdr:colOff>
      <xdr:row>140</xdr:row>
      <xdr:rowOff>70737</xdr:rowOff>
    </xdr:from>
    <xdr:to>
      <xdr:col>18</xdr:col>
      <xdr:colOff>3069010</xdr:colOff>
      <xdr:row>161</xdr:row>
      <xdr:rowOff>85023</xdr:rowOff>
    </xdr:to>
    <xdr:graphicFrame macro="">
      <xdr:nvGraphicFramePr>
        <xdr:cNvPr id="9" name="Chart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190500</xdr:colOff>
      <xdr:row>162</xdr:row>
      <xdr:rowOff>119062</xdr:rowOff>
    </xdr:from>
    <xdr:to>
      <xdr:col>18</xdr:col>
      <xdr:colOff>3031892</xdr:colOff>
      <xdr:row>183</xdr:row>
      <xdr:rowOff>133349</xdr:rowOff>
    </xdr:to>
    <xdr:graphicFrame macro="">
      <xdr:nvGraphicFramePr>
        <xdr:cNvPr id="5" name="Chart 4">
          <a:extLst>
            <a:ext uri="{FF2B5EF4-FFF2-40B4-BE49-F238E27FC236}">
              <a16:creationId xmlns:a16="http://schemas.microsoft.com/office/drawing/2014/main" id="{C69560CD-62CD-411C-8121-4CDB43ED7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178594</xdr:colOff>
      <xdr:row>27</xdr:row>
      <xdr:rowOff>166690</xdr:rowOff>
    </xdr:from>
    <xdr:to>
      <xdr:col>18</xdr:col>
      <xdr:colOff>3048000</xdr:colOff>
      <xdr:row>49</xdr:row>
      <xdr:rowOff>2381</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178593</xdr:colOff>
      <xdr:row>50</xdr:row>
      <xdr:rowOff>47625</xdr:rowOff>
    </xdr:from>
    <xdr:to>
      <xdr:col>18</xdr:col>
      <xdr:colOff>3083718</xdr:colOff>
      <xdr:row>71</xdr:row>
      <xdr:rowOff>61911</xdr:rowOff>
    </xdr:to>
    <xdr:graphicFrame macro="">
      <xdr:nvGraphicFramePr>
        <xdr:cNvPr id="4" name="Chart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166688</xdr:colOff>
      <xdr:row>72</xdr:row>
      <xdr:rowOff>130969</xdr:rowOff>
    </xdr:from>
    <xdr:to>
      <xdr:col>18</xdr:col>
      <xdr:colOff>3119438</xdr:colOff>
      <xdr:row>93</xdr:row>
      <xdr:rowOff>145255</xdr:rowOff>
    </xdr:to>
    <xdr:graphicFrame macro="">
      <xdr:nvGraphicFramePr>
        <xdr:cNvPr id="5" name="Chart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166687</xdr:colOff>
      <xdr:row>95</xdr:row>
      <xdr:rowOff>1</xdr:rowOff>
    </xdr:from>
    <xdr:to>
      <xdr:col>18</xdr:col>
      <xdr:colOff>3119437</xdr:colOff>
      <xdr:row>116</xdr:row>
      <xdr:rowOff>14286</xdr:rowOff>
    </xdr:to>
    <xdr:graphicFrame macro="">
      <xdr:nvGraphicFramePr>
        <xdr:cNvPr id="6" name="Chart 5">
          <a:extLst>
            <a:ext uri="{FF2B5EF4-FFF2-40B4-BE49-F238E27FC236}">
              <a16:creationId xmlns:a16="http://schemas.microsoft.com/office/drawing/2014/main" id="{24BC7926-5E34-46E1-93FB-2D3B7B8B9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604043</xdr:colOff>
      <xdr:row>173</xdr:row>
      <xdr:rowOff>796</xdr:rowOff>
    </xdr:from>
    <xdr:to>
      <xdr:col>22</xdr:col>
      <xdr:colOff>1797843</xdr:colOff>
      <xdr:row>195</xdr:row>
      <xdr:rowOff>8733</xdr:rowOff>
    </xdr:to>
    <xdr:graphicFrame macro="">
      <xdr:nvGraphicFramePr>
        <xdr:cNvPr id="9" name="Chart 8">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425448</xdr:colOff>
      <xdr:row>284</xdr:row>
      <xdr:rowOff>175419</xdr:rowOff>
    </xdr:from>
    <xdr:to>
      <xdr:col>22</xdr:col>
      <xdr:colOff>1738312</xdr:colOff>
      <xdr:row>306</xdr:row>
      <xdr:rowOff>17462</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440532</xdr:colOff>
      <xdr:row>195</xdr:row>
      <xdr:rowOff>107156</xdr:rowOff>
    </xdr:from>
    <xdr:to>
      <xdr:col>22</xdr:col>
      <xdr:colOff>1631156</xdr:colOff>
      <xdr:row>216</xdr:row>
      <xdr:rowOff>121441</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464345</xdr:colOff>
      <xdr:row>307</xdr:row>
      <xdr:rowOff>11906</xdr:rowOff>
    </xdr:from>
    <xdr:to>
      <xdr:col>22</xdr:col>
      <xdr:colOff>1785937</xdr:colOff>
      <xdr:row>328</xdr:row>
      <xdr:rowOff>26190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452436</xdr:colOff>
      <xdr:row>218</xdr:row>
      <xdr:rowOff>11906</xdr:rowOff>
    </xdr:from>
    <xdr:to>
      <xdr:col>22</xdr:col>
      <xdr:colOff>1643062</xdr:colOff>
      <xdr:row>239</xdr:row>
      <xdr:rowOff>26193</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428624</xdr:colOff>
      <xdr:row>329</xdr:row>
      <xdr:rowOff>35715</xdr:rowOff>
    </xdr:from>
    <xdr:to>
      <xdr:col>22</xdr:col>
      <xdr:colOff>1762125</xdr:colOff>
      <xdr:row>350</xdr:row>
      <xdr:rowOff>50003</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428624</xdr:colOff>
      <xdr:row>240</xdr:row>
      <xdr:rowOff>83343</xdr:rowOff>
    </xdr:from>
    <xdr:to>
      <xdr:col>22</xdr:col>
      <xdr:colOff>1619249</xdr:colOff>
      <xdr:row>261</xdr:row>
      <xdr:rowOff>97629</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440531</xdr:colOff>
      <xdr:row>262</xdr:row>
      <xdr:rowOff>154777</xdr:rowOff>
    </xdr:from>
    <xdr:to>
      <xdr:col>22</xdr:col>
      <xdr:colOff>1726406</xdr:colOff>
      <xdr:row>283</xdr:row>
      <xdr:rowOff>169065</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273844</xdr:colOff>
      <xdr:row>93</xdr:row>
      <xdr:rowOff>142877</xdr:rowOff>
    </xdr:from>
    <xdr:to>
      <xdr:col>18</xdr:col>
      <xdr:colOff>3012281</xdr:colOff>
      <xdr:row>114</xdr:row>
      <xdr:rowOff>157162</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261937</xdr:colOff>
      <xdr:row>116</xdr:row>
      <xdr:rowOff>11906</xdr:rowOff>
    </xdr:from>
    <xdr:to>
      <xdr:col>18</xdr:col>
      <xdr:colOff>3036094</xdr:colOff>
      <xdr:row>137</xdr:row>
      <xdr:rowOff>26191</xdr:rowOff>
    </xdr:to>
    <xdr:graphicFrame macro="">
      <xdr:nvGraphicFramePr>
        <xdr:cNvPr id="4" name="Chart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261939</xdr:colOff>
      <xdr:row>138</xdr:row>
      <xdr:rowOff>23812</xdr:rowOff>
    </xdr:from>
    <xdr:to>
      <xdr:col>18</xdr:col>
      <xdr:colOff>3071813</xdr:colOff>
      <xdr:row>159</xdr:row>
      <xdr:rowOff>38098</xdr:rowOff>
    </xdr:to>
    <xdr:graphicFrame macro="">
      <xdr:nvGraphicFramePr>
        <xdr:cNvPr id="5" name="Chart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273844</xdr:colOff>
      <xdr:row>160</xdr:row>
      <xdr:rowOff>119062</xdr:rowOff>
    </xdr:from>
    <xdr:to>
      <xdr:col>18</xdr:col>
      <xdr:colOff>3083718</xdr:colOff>
      <xdr:row>181</xdr:row>
      <xdr:rowOff>133348</xdr:rowOff>
    </xdr:to>
    <xdr:graphicFrame macro="">
      <xdr:nvGraphicFramePr>
        <xdr:cNvPr id="6" name="Chart 5">
          <a:extLst>
            <a:ext uri="{FF2B5EF4-FFF2-40B4-BE49-F238E27FC236}">
              <a16:creationId xmlns:a16="http://schemas.microsoft.com/office/drawing/2014/main" id="{8C33241E-43A0-445B-A809-A8E6BE8FC0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226219</xdr:colOff>
      <xdr:row>25</xdr:row>
      <xdr:rowOff>2</xdr:rowOff>
    </xdr:from>
    <xdr:to>
      <xdr:col>18</xdr:col>
      <xdr:colOff>4357687</xdr:colOff>
      <xdr:row>46</xdr:row>
      <xdr:rowOff>2381</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214313</xdr:colOff>
      <xdr:row>47</xdr:row>
      <xdr:rowOff>59532</xdr:rowOff>
    </xdr:from>
    <xdr:to>
      <xdr:col>18</xdr:col>
      <xdr:colOff>4357687</xdr:colOff>
      <xdr:row>68</xdr:row>
      <xdr:rowOff>73817</xdr:rowOff>
    </xdr:to>
    <xdr:graphicFrame macro="">
      <xdr:nvGraphicFramePr>
        <xdr:cNvPr id="4" name="Chart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202407</xdr:colOff>
      <xdr:row>69</xdr:row>
      <xdr:rowOff>83344</xdr:rowOff>
    </xdr:from>
    <xdr:to>
      <xdr:col>18</xdr:col>
      <xdr:colOff>4381499</xdr:colOff>
      <xdr:row>90</xdr:row>
      <xdr:rowOff>97629</xdr:rowOff>
    </xdr:to>
    <xdr:graphicFrame macro="">
      <xdr:nvGraphicFramePr>
        <xdr:cNvPr id="5" name="Chart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202407</xdr:colOff>
      <xdr:row>91</xdr:row>
      <xdr:rowOff>166687</xdr:rowOff>
    </xdr:from>
    <xdr:to>
      <xdr:col>18</xdr:col>
      <xdr:colOff>4381499</xdr:colOff>
      <xdr:row>113</xdr:row>
      <xdr:rowOff>2379</xdr:rowOff>
    </xdr:to>
    <xdr:graphicFrame macro="">
      <xdr:nvGraphicFramePr>
        <xdr:cNvPr id="6" name="Chart 5">
          <a:extLst>
            <a:ext uri="{FF2B5EF4-FFF2-40B4-BE49-F238E27FC236}">
              <a16:creationId xmlns:a16="http://schemas.microsoft.com/office/drawing/2014/main" id="{5D55E839-8C2A-4D5E-B235-7C467AA96F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273844</xdr:colOff>
      <xdr:row>92</xdr:row>
      <xdr:rowOff>142877</xdr:rowOff>
    </xdr:from>
    <xdr:to>
      <xdr:col>18</xdr:col>
      <xdr:colOff>3036094</xdr:colOff>
      <xdr:row>113</xdr:row>
      <xdr:rowOff>157162</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261937</xdr:colOff>
      <xdr:row>115</xdr:row>
      <xdr:rowOff>11907</xdr:rowOff>
    </xdr:from>
    <xdr:to>
      <xdr:col>18</xdr:col>
      <xdr:colOff>3048000</xdr:colOff>
      <xdr:row>136</xdr:row>
      <xdr:rowOff>26192</xdr:rowOff>
    </xdr:to>
    <xdr:graphicFrame macro="">
      <xdr:nvGraphicFramePr>
        <xdr:cNvPr id="4" name="Chart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261939</xdr:colOff>
      <xdr:row>137</xdr:row>
      <xdr:rowOff>47625</xdr:rowOff>
    </xdr:from>
    <xdr:to>
      <xdr:col>18</xdr:col>
      <xdr:colOff>3059906</xdr:colOff>
      <xdr:row>158</xdr:row>
      <xdr:rowOff>61911</xdr:rowOff>
    </xdr:to>
    <xdr:graphicFrame macro="">
      <xdr:nvGraphicFramePr>
        <xdr:cNvPr id="5" name="Chart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297657</xdr:colOff>
      <xdr:row>159</xdr:row>
      <xdr:rowOff>130969</xdr:rowOff>
    </xdr:from>
    <xdr:to>
      <xdr:col>18</xdr:col>
      <xdr:colOff>3095624</xdr:colOff>
      <xdr:row>180</xdr:row>
      <xdr:rowOff>145255</xdr:rowOff>
    </xdr:to>
    <xdr:graphicFrame macro="">
      <xdr:nvGraphicFramePr>
        <xdr:cNvPr id="6" name="Chart 5">
          <a:extLst>
            <a:ext uri="{FF2B5EF4-FFF2-40B4-BE49-F238E27FC236}">
              <a16:creationId xmlns:a16="http://schemas.microsoft.com/office/drawing/2014/main" id="{111E6211-BAF5-4B8B-81E9-7342FFBF7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1321592</xdr:colOff>
      <xdr:row>34</xdr:row>
      <xdr:rowOff>130966</xdr:rowOff>
    </xdr:from>
    <xdr:to>
      <xdr:col>0</xdr:col>
      <xdr:colOff>2488406</xdr:colOff>
      <xdr:row>40</xdr:row>
      <xdr:rowOff>119063</xdr:rowOff>
    </xdr:to>
    <xdr:sp macro="" textlink="">
      <xdr:nvSpPr>
        <xdr:cNvPr id="4" name="Rectangle 3">
          <a:extLst>
            <a:ext uri="{FF2B5EF4-FFF2-40B4-BE49-F238E27FC236}">
              <a16:creationId xmlns:a16="http://schemas.microsoft.com/office/drawing/2014/main" id="{00000000-0008-0000-1C00-000004000000}"/>
            </a:ext>
          </a:extLst>
        </xdr:cNvPr>
        <xdr:cNvSpPr/>
      </xdr:nvSpPr>
      <xdr:spPr>
        <a:xfrm>
          <a:off x="1321592" y="7072310"/>
          <a:ext cx="1166814" cy="105965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190500</xdr:colOff>
      <xdr:row>2</xdr:row>
      <xdr:rowOff>142875</xdr:rowOff>
    </xdr:from>
    <xdr:to>
      <xdr:col>4</xdr:col>
      <xdr:colOff>1211452</xdr:colOff>
      <xdr:row>51</xdr:row>
      <xdr:rowOff>79794</xdr:rowOff>
    </xdr:to>
    <xdr:pic>
      <xdr:nvPicPr>
        <xdr:cNvPr id="2" name="Picture 1">
          <a:extLst>
            <a:ext uri="{FF2B5EF4-FFF2-40B4-BE49-F238E27FC236}">
              <a16:creationId xmlns:a16="http://schemas.microsoft.com/office/drawing/2014/main" id="{F3F9A266-9FDC-4840-B47E-F2E4F01EA1A3}"/>
            </a:ext>
          </a:extLst>
        </xdr:cNvPr>
        <xdr:cNvPicPr>
          <a:picLocks noChangeAspect="1"/>
        </xdr:cNvPicPr>
      </xdr:nvPicPr>
      <xdr:blipFill>
        <a:blip xmlns:r="http://schemas.openxmlformats.org/officeDocument/2006/relationships" r:embed="rId1"/>
        <a:stretch>
          <a:fillRect/>
        </a:stretch>
      </xdr:blipFill>
      <xdr:spPr>
        <a:xfrm>
          <a:off x="190500" y="833438"/>
          <a:ext cx="12736702" cy="8688012"/>
        </a:xfrm>
        <a:prstGeom prst="rect">
          <a:avLst/>
        </a:prstGeom>
      </xdr:spPr>
    </xdr:pic>
    <xdr:clientData/>
  </xdr:twoCellAnchor>
  <xdr:twoCellAnchor editAs="oneCell">
    <xdr:from>
      <xdr:col>4</xdr:col>
      <xdr:colOff>1321594</xdr:colOff>
      <xdr:row>2</xdr:row>
      <xdr:rowOff>130969</xdr:rowOff>
    </xdr:from>
    <xdr:to>
      <xdr:col>5</xdr:col>
      <xdr:colOff>88383</xdr:colOff>
      <xdr:row>30</xdr:row>
      <xdr:rowOff>122141</xdr:rowOff>
    </xdr:to>
    <xdr:pic>
      <xdr:nvPicPr>
        <xdr:cNvPr id="5" name="Picture 4">
          <a:extLst>
            <a:ext uri="{FF2B5EF4-FFF2-40B4-BE49-F238E27FC236}">
              <a16:creationId xmlns:a16="http://schemas.microsoft.com/office/drawing/2014/main" id="{D7E69EEB-621A-4822-87CC-B408BAA57798}"/>
            </a:ext>
          </a:extLst>
        </xdr:cNvPr>
        <xdr:cNvPicPr>
          <a:picLocks noChangeAspect="1"/>
        </xdr:cNvPicPr>
      </xdr:nvPicPr>
      <xdr:blipFill>
        <a:blip xmlns:r="http://schemas.openxmlformats.org/officeDocument/2006/relationships" r:embed="rId2"/>
        <a:stretch>
          <a:fillRect/>
        </a:stretch>
      </xdr:blipFill>
      <xdr:spPr>
        <a:xfrm>
          <a:off x="13037344" y="821532"/>
          <a:ext cx="1981477" cy="49917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37</xdr:row>
      <xdr:rowOff>0</xdr:rowOff>
    </xdr:from>
    <xdr:to>
      <xdr:col>11</xdr:col>
      <xdr:colOff>0</xdr:colOff>
      <xdr:row>58</xdr:row>
      <xdr:rowOff>13591</xdr:rowOff>
    </xdr:to>
    <xdr:graphicFrame macro="">
      <xdr:nvGraphicFramePr>
        <xdr:cNvPr id="2" name="Chart 1">
          <a:extLst>
            <a:ext uri="{FF2B5EF4-FFF2-40B4-BE49-F238E27FC236}">
              <a16:creationId xmlns:a16="http://schemas.microsoft.com/office/drawing/2014/main" id="{8A479340-2859-4019-A4D1-AEBFB2373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59</xdr:row>
      <xdr:rowOff>0</xdr:rowOff>
    </xdr:from>
    <xdr:to>
      <xdr:col>11</xdr:col>
      <xdr:colOff>0</xdr:colOff>
      <xdr:row>80</xdr:row>
      <xdr:rowOff>13591</xdr:rowOff>
    </xdr:to>
    <xdr:graphicFrame macro="">
      <xdr:nvGraphicFramePr>
        <xdr:cNvPr id="3" name="Chart 2">
          <a:extLst>
            <a:ext uri="{FF2B5EF4-FFF2-40B4-BE49-F238E27FC236}">
              <a16:creationId xmlns:a16="http://schemas.microsoft.com/office/drawing/2014/main" id="{52141D4A-9B79-4ECE-ADE4-9DDC1BC7BD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37</xdr:row>
      <xdr:rowOff>0</xdr:rowOff>
    </xdr:from>
    <xdr:to>
      <xdr:col>10</xdr:col>
      <xdr:colOff>2392666</xdr:colOff>
      <xdr:row>58</xdr:row>
      <xdr:rowOff>123194</xdr:rowOff>
    </xdr:to>
    <xdr:graphicFrame macro="">
      <xdr:nvGraphicFramePr>
        <xdr:cNvPr id="2" name="Chart 1">
          <a:extLst>
            <a:ext uri="{FF2B5EF4-FFF2-40B4-BE49-F238E27FC236}">
              <a16:creationId xmlns:a16="http://schemas.microsoft.com/office/drawing/2014/main" id="{86904140-81CD-44F6-BF46-AB40C054C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59</xdr:row>
      <xdr:rowOff>114822</xdr:rowOff>
    </xdr:from>
    <xdr:to>
      <xdr:col>10</xdr:col>
      <xdr:colOff>2392666</xdr:colOff>
      <xdr:row>81</xdr:row>
      <xdr:rowOff>47516</xdr:rowOff>
    </xdr:to>
    <xdr:graphicFrame macro="">
      <xdr:nvGraphicFramePr>
        <xdr:cNvPr id="3" name="Chart 2">
          <a:extLst>
            <a:ext uri="{FF2B5EF4-FFF2-40B4-BE49-F238E27FC236}">
              <a16:creationId xmlns:a16="http://schemas.microsoft.com/office/drawing/2014/main" id="{9E3B273D-4764-40CB-9C18-686009071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392907</xdr:colOff>
      <xdr:row>137</xdr:row>
      <xdr:rowOff>148166</xdr:rowOff>
    </xdr:from>
    <xdr:to>
      <xdr:col>22</xdr:col>
      <xdr:colOff>1035844</xdr:colOff>
      <xdr:row>159</xdr:row>
      <xdr:rowOff>31750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369094</xdr:colOff>
      <xdr:row>182</xdr:row>
      <xdr:rowOff>23812</xdr:rowOff>
    </xdr:from>
    <xdr:to>
      <xdr:col>22</xdr:col>
      <xdr:colOff>1047750</xdr:colOff>
      <xdr:row>203</xdr:row>
      <xdr:rowOff>38099</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381001</xdr:colOff>
      <xdr:row>159</xdr:row>
      <xdr:rowOff>107157</xdr:rowOff>
    </xdr:from>
    <xdr:to>
      <xdr:col>22</xdr:col>
      <xdr:colOff>1047750</xdr:colOff>
      <xdr:row>180</xdr:row>
      <xdr:rowOff>121442</xdr:rowOff>
    </xdr:to>
    <xdr:graphicFrame macro="">
      <xdr:nvGraphicFramePr>
        <xdr:cNvPr id="4"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119064</xdr:rowOff>
    </xdr:from>
    <xdr:to>
      <xdr:col>23</xdr:col>
      <xdr:colOff>9302</xdr:colOff>
      <xdr:row>55</xdr:row>
      <xdr:rowOff>130968</xdr:rowOff>
    </xdr:to>
    <xdr:grpSp>
      <xdr:nvGrpSpPr>
        <xdr:cNvPr id="2" name="Group 1">
          <a:extLst>
            <a:ext uri="{FF2B5EF4-FFF2-40B4-BE49-F238E27FC236}">
              <a16:creationId xmlns:a16="http://schemas.microsoft.com/office/drawing/2014/main" id="{1F5DABA2-6CB5-4409-B2D1-520DD0EA72D2}"/>
            </a:ext>
          </a:extLst>
        </xdr:cNvPr>
        <xdr:cNvGrpSpPr/>
      </xdr:nvGrpSpPr>
      <xdr:grpSpPr>
        <a:xfrm>
          <a:off x="0" y="1156231"/>
          <a:ext cx="14328552" cy="9198237"/>
          <a:chOff x="0" y="1464470"/>
          <a:chExt cx="14189646" cy="9132092"/>
        </a:xfrm>
      </xdr:grpSpPr>
      <xdr:pic>
        <xdr:nvPicPr>
          <xdr:cNvPr id="5" name="Picture 4" descr="C:\Documents and Settings\kinll\Local Settings\Temporary Internet Files\Content.Outlook\BQWX41L1\environmental_monitoring_ LDP5.jpg">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a:srcRect/>
          <a:stretch>
            <a:fillRect/>
          </a:stretch>
        </xdr:blipFill>
        <xdr:spPr bwMode="auto">
          <a:xfrm>
            <a:off x="0" y="1464470"/>
            <a:ext cx="14189646" cy="9132092"/>
          </a:xfrm>
          <a:prstGeom prst="rect">
            <a:avLst/>
          </a:prstGeom>
          <a:noFill/>
          <a:ln w="9525">
            <a:noFill/>
            <a:miter lim="800000"/>
            <a:headEnd/>
            <a:tailEnd/>
          </a:ln>
        </xdr:spPr>
      </xdr:pic>
      <xdr:sp macro="" textlink="">
        <xdr:nvSpPr>
          <xdr:cNvPr id="3" name="Rectangle 2">
            <a:extLst>
              <a:ext uri="{FF2B5EF4-FFF2-40B4-BE49-F238E27FC236}">
                <a16:creationId xmlns:a16="http://schemas.microsoft.com/office/drawing/2014/main" id="{00000000-0008-0000-0400-000003000000}"/>
              </a:ext>
            </a:extLst>
          </xdr:cNvPr>
          <xdr:cNvSpPr/>
        </xdr:nvSpPr>
        <xdr:spPr>
          <a:xfrm>
            <a:off x="619125" y="8893969"/>
            <a:ext cx="1523999" cy="120253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pic>
        <xdr:nvPicPr>
          <xdr:cNvPr id="4" name="Picture 3" descr="SOUTH32-Logo.png">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19979" y="8997154"/>
            <a:ext cx="779380" cy="924720"/>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809623</xdr:colOff>
      <xdr:row>82</xdr:row>
      <xdr:rowOff>84667</xdr:rowOff>
    </xdr:from>
    <xdr:to>
      <xdr:col>24</xdr:col>
      <xdr:colOff>273843</xdr:colOff>
      <xdr:row>103</xdr:row>
      <xdr:rowOff>59531</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785811</xdr:colOff>
      <xdr:row>152</xdr:row>
      <xdr:rowOff>154782</xdr:rowOff>
    </xdr:from>
    <xdr:to>
      <xdr:col>24</xdr:col>
      <xdr:colOff>285749</xdr:colOff>
      <xdr:row>174</xdr:row>
      <xdr:rowOff>178593</xdr:rowOff>
    </xdr:to>
    <xdr:graphicFrame macro="">
      <xdr:nvGraphicFramePr>
        <xdr:cNvPr id="9"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105</xdr:row>
      <xdr:rowOff>35720</xdr:rowOff>
    </xdr:from>
    <xdr:to>
      <xdr:col>24</xdr:col>
      <xdr:colOff>261938</xdr:colOff>
      <xdr:row>127</xdr:row>
      <xdr:rowOff>59531</xdr:rowOff>
    </xdr:to>
    <xdr:graphicFrame macro="">
      <xdr:nvGraphicFramePr>
        <xdr:cNvPr id="5" name="Chart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797719</xdr:colOff>
      <xdr:row>129</xdr:row>
      <xdr:rowOff>35719</xdr:rowOff>
    </xdr:from>
    <xdr:to>
      <xdr:col>24</xdr:col>
      <xdr:colOff>261937</xdr:colOff>
      <xdr:row>151</xdr:row>
      <xdr:rowOff>59530</xdr:rowOff>
    </xdr:to>
    <xdr:graphicFrame macro="">
      <xdr:nvGraphicFramePr>
        <xdr:cNvPr id="8" name="Chart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174623</xdr:colOff>
      <xdr:row>80</xdr:row>
      <xdr:rowOff>162720</xdr:rowOff>
    </xdr:from>
    <xdr:to>
      <xdr:col>26</xdr:col>
      <xdr:colOff>191822</xdr:colOff>
      <xdr:row>103</xdr:row>
      <xdr:rowOff>6614</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797717</xdr:colOff>
      <xdr:row>152</xdr:row>
      <xdr:rowOff>119063</xdr:rowOff>
    </xdr:from>
    <xdr:to>
      <xdr:col>26</xdr:col>
      <xdr:colOff>47624</xdr:colOff>
      <xdr:row>174</xdr:row>
      <xdr:rowOff>142874</xdr:rowOff>
    </xdr:to>
    <xdr:graphicFrame macro="">
      <xdr:nvGraphicFramePr>
        <xdr:cNvPr id="5"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105</xdr:row>
      <xdr:rowOff>35720</xdr:rowOff>
    </xdr:from>
    <xdr:to>
      <xdr:col>26</xdr:col>
      <xdr:colOff>23812</xdr:colOff>
      <xdr:row>127</xdr:row>
      <xdr:rowOff>59531</xdr:rowOff>
    </xdr:to>
    <xdr:graphicFrame macro="">
      <xdr:nvGraphicFramePr>
        <xdr:cNvPr id="3"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809626</xdr:colOff>
      <xdr:row>128</xdr:row>
      <xdr:rowOff>142876</xdr:rowOff>
    </xdr:from>
    <xdr:to>
      <xdr:col>26</xdr:col>
      <xdr:colOff>23812</xdr:colOff>
      <xdr:row>150</xdr:row>
      <xdr:rowOff>166687</xdr:rowOff>
    </xdr:to>
    <xdr:graphicFrame macro="">
      <xdr:nvGraphicFramePr>
        <xdr:cNvPr id="4"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6"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ndrobium%20Environmental%20Database_Use%20from%202209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drobium Environmental Databa"/>
    </sheetNames>
    <definedNames>
      <definedName name="Pt6_Coal"/>
      <definedName name="Pt6_Dirt"/>
      <definedName name="Pt6_FibMat"/>
      <definedName name="Pt6_Foam"/>
      <definedName name="Pt6_Insect"/>
      <definedName name="Pt6_Met"/>
      <definedName name="Pt6_Month"/>
      <definedName name="Pt6_Veg"/>
    </definedNames>
    <sheetDataSet>
      <sheetData sheetId="0"/>
    </sheetDataSet>
  </externalBook>
</externalLink>
</file>

<file path=xl/theme/theme1.xml><?xml version="1.0" encoding="utf-8"?>
<a:theme xmlns:a="http://schemas.openxmlformats.org/drawingml/2006/main" name="Office Theme">
  <a:themeElements>
    <a:clrScheme name="South32-B">
      <a:dk1>
        <a:srgbClr val="EADA24"/>
      </a:dk1>
      <a:lt1>
        <a:srgbClr val="54585A"/>
      </a:lt1>
      <a:dk2>
        <a:srgbClr val="98A4AE"/>
      </a:dk2>
      <a:lt2>
        <a:srgbClr val="A4C8E1"/>
      </a:lt2>
      <a:accent1>
        <a:srgbClr val="978C87"/>
      </a:accent1>
      <a:accent2>
        <a:srgbClr val="86647A"/>
      </a:accent2>
      <a:accent3>
        <a:srgbClr val="CDA077"/>
      </a:accent3>
      <a:accent4>
        <a:srgbClr val="B46A55"/>
      </a:accent4>
      <a:accent5>
        <a:srgbClr val="7F9C90"/>
      </a:accent5>
      <a:accent6>
        <a:srgbClr val="595478"/>
      </a:accent6>
      <a:hlink>
        <a:srgbClr val="54585A"/>
      </a:hlink>
      <a:folHlink>
        <a:srgbClr val="54585A"/>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quis.south32.net/Default.aspx?d=44778901&amp;auth=basic%20SU1DcHVibGljMTpJTUNwdWJsaWMx" TargetMode="External"/><Relationship Id="rId1" Type="http://schemas.openxmlformats.org/officeDocument/2006/relationships/hyperlink" Target="https://apps.epa.nsw.gov.au/prpoeoapp/ViewPOEOLicence.aspx?DOCID=151771&amp;SYSUID=1&amp;LICID=3241"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0.bin"/><Relationship Id="rId1" Type="http://schemas.openxmlformats.org/officeDocument/2006/relationships/hyperlink" Target="http://www.epa.nsw.gov.au/prpoeoapp/ViewPOEOLicence.aspx?DOCID=33858&amp;SYSUID=1&amp;LICID=3241"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39"/>
  <sheetViews>
    <sheetView showGridLines="0" zoomScale="90" zoomScaleNormal="90" workbookViewId="0">
      <selection activeCell="J42" sqref="J42"/>
    </sheetView>
  </sheetViews>
  <sheetFormatPr defaultColWidth="9.140625" defaultRowHeight="14.25" x14ac:dyDescent="0.2"/>
  <cols>
    <col min="1" max="1" width="12.28515625" style="1" customWidth="1"/>
    <col min="2" max="16384" width="9.140625" style="1"/>
  </cols>
  <sheetData>
    <row r="1" spans="1:23" x14ac:dyDescent="0.2">
      <c r="A1" s="214"/>
      <c r="B1" s="214"/>
      <c r="C1" s="214"/>
      <c r="D1" s="214"/>
      <c r="E1" s="214"/>
      <c r="F1" s="214"/>
      <c r="G1" s="214"/>
      <c r="H1" s="214"/>
      <c r="I1" s="214"/>
      <c r="J1" s="214"/>
      <c r="K1" s="214"/>
      <c r="L1" s="214"/>
      <c r="M1" s="214"/>
      <c r="N1" s="214"/>
      <c r="O1" s="214"/>
      <c r="P1" s="214"/>
      <c r="Q1" s="214"/>
      <c r="R1" s="214"/>
      <c r="S1" s="214"/>
      <c r="T1" s="214"/>
      <c r="U1" s="214"/>
      <c r="V1" s="214"/>
      <c r="W1" s="214"/>
    </row>
    <row r="2" spans="1:23" ht="34.5" x14ac:dyDescent="0.5">
      <c r="A2" s="2" t="s">
        <v>1054</v>
      </c>
      <c r="B2" s="214"/>
      <c r="C2" s="214"/>
      <c r="D2" s="214"/>
      <c r="E2" s="214"/>
      <c r="F2" s="214"/>
      <c r="G2" s="214"/>
      <c r="H2" s="214"/>
      <c r="I2" s="214"/>
      <c r="J2" s="214"/>
      <c r="K2" s="214"/>
      <c r="L2" s="214"/>
      <c r="M2" s="214"/>
      <c r="N2" s="214"/>
      <c r="O2" s="214"/>
      <c r="P2" s="214"/>
      <c r="Q2" s="214"/>
      <c r="R2" s="214"/>
      <c r="S2" s="214"/>
      <c r="T2" s="214"/>
      <c r="U2" s="214"/>
      <c r="V2" s="214"/>
      <c r="W2" s="214"/>
    </row>
    <row r="3" spans="1:23" ht="19.5" x14ac:dyDescent="0.3">
      <c r="A3" s="3" t="s">
        <v>0</v>
      </c>
      <c r="B3" s="214"/>
      <c r="C3" s="214"/>
      <c r="D3" s="214"/>
      <c r="E3" s="214"/>
      <c r="F3" s="214"/>
      <c r="G3" s="214"/>
      <c r="H3" s="214"/>
      <c r="I3" s="214"/>
      <c r="J3" s="214"/>
      <c r="K3" s="214"/>
      <c r="L3" s="214"/>
      <c r="M3" s="214"/>
      <c r="N3" s="214"/>
      <c r="O3" s="214"/>
      <c r="P3" s="214"/>
      <c r="Q3" s="214"/>
      <c r="R3" s="214"/>
      <c r="S3" s="214"/>
      <c r="T3" s="214"/>
      <c r="U3" s="214"/>
      <c r="V3" s="214"/>
      <c r="W3" s="214"/>
    </row>
    <row r="4" spans="1:23" x14ac:dyDescent="0.2">
      <c r="A4" s="214"/>
      <c r="B4" s="214"/>
      <c r="C4" s="214"/>
      <c r="D4" s="214"/>
      <c r="E4" s="214"/>
      <c r="F4" s="214"/>
      <c r="G4" s="214"/>
      <c r="H4" s="214"/>
      <c r="I4" s="214"/>
      <c r="J4" s="214"/>
      <c r="K4" s="214"/>
      <c r="L4" s="214"/>
      <c r="M4" s="214"/>
      <c r="N4" s="214"/>
      <c r="O4" s="214"/>
      <c r="P4" s="214"/>
      <c r="Q4" s="214"/>
      <c r="R4" s="214"/>
      <c r="S4" s="214"/>
      <c r="T4" s="214"/>
      <c r="U4" s="214"/>
      <c r="V4" s="214"/>
      <c r="W4" s="214"/>
    </row>
    <row r="5" spans="1:23" ht="19.5" x14ac:dyDescent="0.3">
      <c r="A5" s="4" t="s">
        <v>1055</v>
      </c>
      <c r="B5" s="214"/>
      <c r="C5" s="214"/>
      <c r="D5" s="214"/>
      <c r="E5" s="214"/>
      <c r="F5" s="214"/>
      <c r="G5" s="214"/>
      <c r="H5" s="214"/>
      <c r="I5" s="214"/>
      <c r="J5" s="214"/>
      <c r="K5" s="214"/>
      <c r="L5" s="214"/>
      <c r="M5" s="214"/>
      <c r="N5" s="214"/>
      <c r="O5" s="214"/>
      <c r="P5" s="214"/>
      <c r="Q5" s="214"/>
      <c r="R5" s="214"/>
      <c r="S5" s="214"/>
      <c r="T5" s="214"/>
      <c r="U5" s="214"/>
      <c r="V5" s="214"/>
      <c r="W5" s="214"/>
    </row>
    <row r="6" spans="1:23" x14ac:dyDescent="0.2">
      <c r="A6" s="214"/>
      <c r="B6" s="214"/>
      <c r="C6" s="214"/>
      <c r="D6" s="214"/>
      <c r="E6" s="214"/>
      <c r="F6" s="214"/>
      <c r="G6" s="214"/>
      <c r="H6" s="214"/>
      <c r="I6" s="214"/>
      <c r="J6" s="214"/>
      <c r="K6" s="214"/>
      <c r="L6" s="214"/>
      <c r="M6" s="214"/>
      <c r="N6" s="214"/>
      <c r="O6" s="214"/>
      <c r="P6" s="214"/>
      <c r="Q6" s="214"/>
      <c r="R6" s="214"/>
      <c r="S6" s="214"/>
      <c r="T6" s="214"/>
      <c r="U6" s="214"/>
      <c r="V6" s="214"/>
      <c r="W6" s="214"/>
    </row>
    <row r="8" spans="1:23" ht="19.5" x14ac:dyDescent="0.3">
      <c r="A8" s="5" t="s">
        <v>1</v>
      </c>
      <c r="B8" s="6"/>
      <c r="C8" s="6"/>
      <c r="D8" s="6"/>
      <c r="E8" s="6"/>
      <c r="F8" s="9" t="s">
        <v>2</v>
      </c>
      <c r="G8" s="8"/>
      <c r="H8" s="8"/>
      <c r="I8" s="8"/>
      <c r="J8" s="8"/>
      <c r="K8" s="8"/>
      <c r="L8" s="8"/>
      <c r="M8" s="9" t="s">
        <v>3</v>
      </c>
      <c r="N8" s="8"/>
      <c r="O8" s="8"/>
      <c r="P8" s="8"/>
      <c r="Q8" s="8"/>
      <c r="R8" s="8"/>
      <c r="S8" s="8"/>
      <c r="T8" s="6"/>
      <c r="U8" s="158"/>
      <c r="V8" s="158"/>
      <c r="W8" s="158"/>
    </row>
    <row r="9" spans="1:23" x14ac:dyDescent="0.2">
      <c r="A9" s="266">
        <v>44915</v>
      </c>
      <c r="B9" s="6"/>
      <c r="C9" s="6"/>
      <c r="D9" s="6"/>
      <c r="E9" s="6"/>
      <c r="F9" s="6"/>
      <c r="G9" s="6"/>
      <c r="H9" s="6"/>
      <c r="I9" s="6"/>
      <c r="J9" s="6"/>
      <c r="K9" s="6"/>
      <c r="L9" s="6"/>
      <c r="M9" s="6"/>
      <c r="N9" s="6"/>
      <c r="O9" s="6"/>
      <c r="P9" s="6"/>
      <c r="Q9" s="6"/>
      <c r="R9" s="6"/>
      <c r="S9" s="6"/>
      <c r="T9" s="6"/>
      <c r="U9" s="158"/>
      <c r="V9" s="158"/>
      <c r="W9" s="158"/>
    </row>
    <row r="10" spans="1:23" ht="15" x14ac:dyDescent="0.25">
      <c r="A10" s="6"/>
      <c r="B10" s="6"/>
      <c r="C10" s="6"/>
      <c r="D10" s="6"/>
      <c r="E10" s="6"/>
      <c r="F10" s="5" t="s">
        <v>4</v>
      </c>
      <c r="G10" s="6"/>
      <c r="H10" s="6"/>
      <c r="I10" s="6"/>
      <c r="J10" s="6"/>
      <c r="K10" s="6"/>
      <c r="L10" s="6"/>
      <c r="M10" s="5" t="s">
        <v>5</v>
      </c>
      <c r="N10" s="6"/>
      <c r="O10" s="6"/>
      <c r="P10" s="6"/>
      <c r="Q10" s="6"/>
      <c r="R10" s="6"/>
      <c r="S10" s="6"/>
      <c r="T10" s="6"/>
      <c r="U10" s="158"/>
      <c r="V10" s="158"/>
      <c r="W10" s="158"/>
    </row>
    <row r="11" spans="1:23" ht="15" x14ac:dyDescent="0.25">
      <c r="A11" s="5" t="s">
        <v>6</v>
      </c>
      <c r="B11" s="6"/>
      <c r="C11" s="6"/>
      <c r="D11" s="6" t="s">
        <v>7</v>
      </c>
      <c r="E11" s="6"/>
      <c r="F11" s="7" t="s">
        <v>8</v>
      </c>
      <c r="G11" s="6"/>
      <c r="H11" s="6"/>
      <c r="I11" s="6"/>
      <c r="J11" s="6"/>
      <c r="K11" s="6"/>
      <c r="L11" s="6"/>
      <c r="M11" s="7" t="s">
        <v>9</v>
      </c>
      <c r="N11" s="6"/>
      <c r="O11" s="6"/>
      <c r="P11" s="6"/>
      <c r="Q11" s="6"/>
      <c r="R11" s="6"/>
      <c r="S11" s="6"/>
      <c r="T11" s="6"/>
      <c r="U11" s="158"/>
      <c r="V11" s="158"/>
      <c r="W11" s="158"/>
    </row>
    <row r="12" spans="1:23" x14ac:dyDescent="0.2">
      <c r="A12" s="185" t="s">
        <v>10</v>
      </c>
      <c r="B12" s="6"/>
      <c r="C12" s="6"/>
      <c r="D12" s="6"/>
      <c r="E12" s="6"/>
      <c r="F12" s="7" t="s">
        <v>11</v>
      </c>
      <c r="G12" s="6"/>
      <c r="H12" s="6"/>
      <c r="I12" s="6"/>
      <c r="J12" s="6"/>
      <c r="K12" s="6"/>
      <c r="L12" s="6"/>
      <c r="M12" s="7" t="s">
        <v>12</v>
      </c>
      <c r="N12" s="6"/>
      <c r="O12" s="6"/>
      <c r="P12" s="6"/>
      <c r="Q12" s="6"/>
      <c r="R12" s="6"/>
      <c r="S12" s="6"/>
      <c r="T12" s="6"/>
      <c r="U12" s="158"/>
      <c r="V12" s="158"/>
      <c r="W12" s="158"/>
    </row>
    <row r="13" spans="1:23" x14ac:dyDescent="0.2">
      <c r="A13" s="6" t="s">
        <v>13</v>
      </c>
      <c r="B13" s="6"/>
      <c r="C13" s="6"/>
      <c r="D13" s="6"/>
      <c r="E13" s="6"/>
      <c r="F13" s="7" t="s">
        <v>14</v>
      </c>
      <c r="G13" s="6"/>
      <c r="H13" s="6"/>
      <c r="I13" s="6"/>
      <c r="J13" s="6"/>
      <c r="K13" s="6"/>
      <c r="L13" s="6"/>
      <c r="M13" s="7" t="s">
        <v>15</v>
      </c>
      <c r="N13" s="6"/>
      <c r="O13" s="6"/>
      <c r="P13" s="6"/>
      <c r="Q13" s="6"/>
      <c r="R13" s="6"/>
      <c r="S13" s="6"/>
      <c r="T13" s="6"/>
      <c r="U13" s="158"/>
      <c r="V13" s="158"/>
      <c r="W13" s="158"/>
    </row>
    <row r="14" spans="1:23" x14ac:dyDescent="0.2">
      <c r="A14" s="6" t="s">
        <v>16</v>
      </c>
      <c r="B14" s="6"/>
      <c r="C14" s="6"/>
      <c r="D14" s="6"/>
      <c r="E14" s="6"/>
      <c r="F14" s="6"/>
      <c r="G14" s="6"/>
      <c r="H14" s="6"/>
      <c r="I14" s="6"/>
      <c r="J14" s="6"/>
      <c r="K14" s="6"/>
      <c r="L14" s="6"/>
      <c r="M14" s="7" t="s">
        <v>17</v>
      </c>
      <c r="N14" s="6"/>
      <c r="O14" s="6"/>
      <c r="P14" s="6"/>
      <c r="Q14" s="6"/>
      <c r="R14" s="6"/>
      <c r="S14" s="6"/>
      <c r="T14" s="6"/>
      <c r="U14" s="158"/>
      <c r="V14" s="158"/>
      <c r="W14" s="158"/>
    </row>
    <row r="15" spans="1:23" ht="15" x14ac:dyDescent="0.25">
      <c r="A15" s="6" t="s">
        <v>18</v>
      </c>
      <c r="B15" s="6"/>
      <c r="C15" s="6"/>
      <c r="D15" s="6"/>
      <c r="E15" s="6"/>
      <c r="F15" s="5" t="s">
        <v>19</v>
      </c>
      <c r="G15" s="6"/>
      <c r="H15" s="6"/>
      <c r="I15" s="6"/>
      <c r="J15" s="6"/>
      <c r="K15" s="6"/>
      <c r="L15" s="6"/>
      <c r="M15" s="7" t="s">
        <v>20</v>
      </c>
      <c r="N15" s="6"/>
      <c r="O15" s="6"/>
      <c r="P15" s="6"/>
      <c r="Q15" s="6"/>
      <c r="R15" s="6"/>
      <c r="S15" s="6"/>
      <c r="T15" s="6"/>
      <c r="U15" s="158"/>
      <c r="V15" s="158"/>
      <c r="W15" s="158"/>
    </row>
    <row r="16" spans="1:23" x14ac:dyDescent="0.2">
      <c r="A16" s="6"/>
      <c r="B16" s="6"/>
      <c r="C16" s="6"/>
      <c r="D16" s="6"/>
      <c r="E16" s="6"/>
      <c r="F16" s="7" t="s">
        <v>21</v>
      </c>
      <c r="G16" s="6"/>
      <c r="H16" s="6"/>
      <c r="I16" s="6"/>
      <c r="J16" s="6"/>
      <c r="K16" s="6"/>
      <c r="L16" s="6"/>
      <c r="M16" s="158"/>
      <c r="N16" s="6"/>
      <c r="O16" s="6"/>
      <c r="P16" s="6"/>
      <c r="Q16" s="6"/>
      <c r="R16" s="6"/>
      <c r="S16" s="6"/>
      <c r="T16" s="6"/>
      <c r="U16" s="158"/>
      <c r="V16" s="158"/>
      <c r="W16" s="158"/>
    </row>
    <row r="17" spans="1:20" ht="15" x14ac:dyDescent="0.25">
      <c r="A17" s="5" t="s">
        <v>22</v>
      </c>
      <c r="B17" s="6"/>
      <c r="C17" s="6"/>
      <c r="D17" s="6"/>
      <c r="E17" s="6"/>
      <c r="F17" s="7" t="s">
        <v>23</v>
      </c>
      <c r="G17" s="6"/>
      <c r="H17" s="6"/>
      <c r="I17" s="6"/>
      <c r="J17" s="6"/>
      <c r="K17" s="6"/>
      <c r="L17" s="6"/>
      <c r="M17" s="5" t="s">
        <v>24</v>
      </c>
      <c r="N17" s="6"/>
      <c r="O17" s="6"/>
      <c r="P17" s="6"/>
      <c r="Q17" s="6"/>
      <c r="R17" s="6"/>
      <c r="S17" s="6"/>
      <c r="T17" s="6"/>
    </row>
    <row r="18" spans="1:20" x14ac:dyDescent="0.2">
      <c r="A18" s="6" t="s">
        <v>25</v>
      </c>
      <c r="B18" s="6"/>
      <c r="C18" s="6"/>
      <c r="D18" s="6"/>
      <c r="E18" s="6"/>
      <c r="F18" s="7" t="s">
        <v>26</v>
      </c>
      <c r="G18" s="6"/>
      <c r="H18" s="6"/>
      <c r="I18" s="6"/>
      <c r="J18" s="6"/>
      <c r="K18" s="6"/>
      <c r="L18" s="6"/>
      <c r="M18" s="7" t="s">
        <v>9</v>
      </c>
      <c r="N18" s="6"/>
      <c r="O18" s="6"/>
      <c r="P18" s="6"/>
      <c r="Q18" s="6"/>
      <c r="R18" s="6"/>
      <c r="S18" s="6"/>
      <c r="T18" s="6"/>
    </row>
    <row r="19" spans="1:20" x14ac:dyDescent="0.2">
      <c r="A19" s="6" t="s">
        <v>27</v>
      </c>
      <c r="B19" s="6"/>
      <c r="C19" s="6"/>
      <c r="D19" s="6"/>
      <c r="E19" s="6"/>
      <c r="F19" s="7" t="s">
        <v>28</v>
      </c>
      <c r="G19" s="6"/>
      <c r="H19" s="6"/>
      <c r="I19" s="6"/>
      <c r="J19" s="6"/>
      <c r="K19" s="6"/>
      <c r="L19" s="6"/>
      <c r="M19" s="7" t="s">
        <v>29</v>
      </c>
      <c r="N19" s="6"/>
      <c r="O19" s="6"/>
      <c r="P19" s="6"/>
      <c r="Q19" s="6"/>
      <c r="R19" s="6"/>
      <c r="S19" s="6"/>
      <c r="T19" s="6"/>
    </row>
    <row r="20" spans="1:20" x14ac:dyDescent="0.2">
      <c r="A20" s="6" t="s">
        <v>30</v>
      </c>
      <c r="B20" s="6"/>
      <c r="C20" s="6"/>
      <c r="D20" s="6"/>
      <c r="E20" s="6"/>
      <c r="F20" s="7" t="s">
        <v>31</v>
      </c>
      <c r="G20" s="6"/>
      <c r="H20" s="6"/>
      <c r="I20" s="6"/>
      <c r="J20" s="6"/>
      <c r="K20" s="6"/>
      <c r="L20" s="6"/>
      <c r="M20" s="7" t="s">
        <v>32</v>
      </c>
      <c r="N20" s="6"/>
      <c r="O20" s="6"/>
      <c r="P20" s="6"/>
      <c r="Q20" s="6"/>
      <c r="R20" s="6"/>
      <c r="S20" s="6"/>
      <c r="T20" s="6"/>
    </row>
    <row r="21" spans="1:20" x14ac:dyDescent="0.2">
      <c r="A21" s="6"/>
      <c r="B21" s="6"/>
      <c r="C21" s="6"/>
      <c r="D21" s="6"/>
      <c r="E21" s="6"/>
      <c r="F21" s="7" t="s">
        <v>33</v>
      </c>
      <c r="G21" s="6"/>
      <c r="H21" s="6"/>
      <c r="I21" s="6"/>
      <c r="J21" s="6"/>
      <c r="K21" s="6"/>
      <c r="L21" s="6"/>
      <c r="M21" s="7" t="s">
        <v>34</v>
      </c>
      <c r="N21" s="6"/>
      <c r="O21" s="6"/>
      <c r="P21" s="6"/>
      <c r="Q21" s="6"/>
      <c r="R21" s="6"/>
      <c r="S21" s="6"/>
      <c r="T21" s="6"/>
    </row>
    <row r="22" spans="1:20" x14ac:dyDescent="0.2">
      <c r="A22" s="6"/>
      <c r="B22" s="6"/>
      <c r="C22" s="6"/>
      <c r="D22" s="6"/>
      <c r="E22" s="6"/>
      <c r="F22" s="7" t="s">
        <v>35</v>
      </c>
      <c r="G22" s="6"/>
      <c r="H22" s="6"/>
      <c r="I22" s="6"/>
      <c r="J22" s="6"/>
      <c r="K22" s="6"/>
      <c r="L22" s="6"/>
      <c r="M22" s="7" t="s">
        <v>36</v>
      </c>
      <c r="N22" s="6"/>
      <c r="O22" s="6"/>
      <c r="P22" s="6"/>
      <c r="Q22" s="6"/>
      <c r="R22" s="6"/>
      <c r="S22" s="6"/>
      <c r="T22" s="6"/>
    </row>
    <row r="23" spans="1:20" ht="15" x14ac:dyDescent="0.25">
      <c r="A23" s="5" t="s">
        <v>37</v>
      </c>
      <c r="B23" s="6"/>
      <c r="C23" s="6"/>
      <c r="D23" s="6"/>
      <c r="E23" s="6"/>
      <c r="F23" s="7" t="s">
        <v>38</v>
      </c>
      <c r="G23" s="6"/>
      <c r="H23" s="6"/>
      <c r="I23" s="6"/>
      <c r="J23" s="6"/>
      <c r="K23" s="6"/>
      <c r="L23" s="6"/>
      <c r="M23" s="7" t="s">
        <v>39</v>
      </c>
      <c r="N23" s="6"/>
      <c r="O23" s="6"/>
      <c r="P23" s="6"/>
      <c r="Q23" s="6"/>
      <c r="R23" s="6"/>
      <c r="S23" s="6"/>
      <c r="T23" s="6"/>
    </row>
    <row r="24" spans="1:20" ht="14.25" customHeight="1" x14ac:dyDescent="0.2">
      <c r="A24" s="263" t="s">
        <v>1065</v>
      </c>
      <c r="B24" s="263"/>
      <c r="C24" s="263"/>
      <c r="D24" s="263"/>
      <c r="E24" s="6"/>
      <c r="F24" s="158"/>
      <c r="G24" s="6"/>
      <c r="H24" s="6"/>
      <c r="I24" s="6"/>
      <c r="J24" s="6"/>
      <c r="K24" s="6"/>
      <c r="L24" s="6"/>
      <c r="M24" s="6"/>
      <c r="N24" s="6"/>
      <c r="O24" s="6"/>
      <c r="P24" s="6"/>
      <c r="Q24" s="6"/>
      <c r="R24" s="6"/>
      <c r="S24" s="6"/>
      <c r="T24" s="6"/>
    </row>
    <row r="25" spans="1:20" ht="15" x14ac:dyDescent="0.25">
      <c r="A25" s="263"/>
      <c r="B25" s="263"/>
      <c r="C25" s="263"/>
      <c r="D25" s="263"/>
      <c r="E25" s="6"/>
      <c r="F25" s="5" t="s">
        <v>40</v>
      </c>
      <c r="G25" s="6"/>
      <c r="H25" s="6"/>
      <c r="I25" s="6"/>
      <c r="J25" s="6"/>
      <c r="K25" s="6"/>
      <c r="L25" s="6"/>
      <c r="M25" s="5" t="s">
        <v>41</v>
      </c>
      <c r="N25" s="6"/>
      <c r="O25" s="6"/>
      <c r="P25" s="6"/>
      <c r="Q25" s="6"/>
      <c r="R25" s="6"/>
      <c r="S25" s="6"/>
      <c r="T25" s="6"/>
    </row>
    <row r="26" spans="1:20" x14ac:dyDescent="0.2">
      <c r="A26" s="263"/>
      <c r="B26" s="263"/>
      <c r="C26" s="263"/>
      <c r="D26" s="263"/>
      <c r="E26" s="6"/>
      <c r="F26" s="7" t="s">
        <v>42</v>
      </c>
      <c r="G26" s="6"/>
      <c r="H26" s="6"/>
      <c r="I26" s="6"/>
      <c r="J26" s="6"/>
      <c r="K26" s="6"/>
      <c r="L26" s="6"/>
      <c r="M26" s="7" t="s">
        <v>43</v>
      </c>
      <c r="N26" s="6"/>
      <c r="O26" s="6"/>
      <c r="P26" s="6"/>
      <c r="Q26" s="6"/>
      <c r="R26" s="6"/>
      <c r="S26" s="6"/>
      <c r="T26" s="6"/>
    </row>
    <row r="27" spans="1:20" x14ac:dyDescent="0.2">
      <c r="A27" s="263"/>
      <c r="B27" s="263"/>
      <c r="C27" s="263"/>
      <c r="D27" s="263"/>
      <c r="E27" s="6"/>
      <c r="F27" s="7" t="s">
        <v>44</v>
      </c>
      <c r="G27" s="6"/>
      <c r="H27" s="6"/>
      <c r="I27" s="6"/>
      <c r="J27" s="6"/>
      <c r="K27" s="6"/>
      <c r="L27" s="6"/>
      <c r="M27" s="6"/>
      <c r="N27" s="6"/>
      <c r="O27" s="6"/>
      <c r="P27" s="6"/>
      <c r="Q27" s="6"/>
      <c r="R27" s="6"/>
      <c r="S27" s="6"/>
      <c r="T27" s="6"/>
    </row>
    <row r="28" spans="1:20" x14ac:dyDescent="0.2">
      <c r="A28" s="263"/>
      <c r="B28" s="263"/>
      <c r="C28" s="263"/>
      <c r="D28" s="263"/>
      <c r="E28" s="6"/>
      <c r="F28" s="7"/>
      <c r="G28" s="6"/>
      <c r="H28" s="6"/>
      <c r="I28" s="6"/>
      <c r="J28" s="6"/>
      <c r="K28" s="6"/>
      <c r="L28" s="6"/>
      <c r="M28" s="158"/>
      <c r="N28" s="6"/>
      <c r="O28" s="6"/>
      <c r="P28" s="6"/>
      <c r="Q28" s="6"/>
      <c r="R28" s="6"/>
      <c r="S28" s="6"/>
      <c r="T28" s="6"/>
    </row>
    <row r="29" spans="1:20" x14ac:dyDescent="0.2">
      <c r="A29" s="263"/>
      <c r="B29" s="263"/>
      <c r="C29" s="263"/>
      <c r="D29" s="263"/>
      <c r="E29" s="6"/>
      <c r="F29" s="158"/>
      <c r="G29" s="6"/>
      <c r="H29" s="6"/>
      <c r="I29" s="6"/>
      <c r="J29" s="6"/>
      <c r="K29" s="6"/>
      <c r="L29" s="6"/>
      <c r="M29" s="158"/>
      <c r="N29" s="6"/>
      <c r="O29" s="6"/>
      <c r="P29" s="6"/>
      <c r="Q29" s="6"/>
      <c r="R29" s="6"/>
      <c r="S29" s="6"/>
      <c r="T29" s="6"/>
    </row>
    <row r="30" spans="1:20" ht="15" customHeight="1" x14ac:dyDescent="0.2">
      <c r="A30" s="263"/>
      <c r="B30" s="263"/>
      <c r="C30" s="263"/>
      <c r="D30" s="263"/>
      <c r="E30" s="6"/>
      <c r="F30" s="158"/>
      <c r="G30" s="6"/>
      <c r="H30" s="6"/>
      <c r="I30" s="6"/>
      <c r="J30" s="6"/>
      <c r="K30" s="6"/>
      <c r="L30" s="6"/>
      <c r="M30" s="158"/>
      <c r="N30" s="6"/>
      <c r="O30" s="6"/>
      <c r="P30" s="6"/>
      <c r="Q30" s="6"/>
      <c r="R30" s="6"/>
      <c r="S30" s="6"/>
      <c r="T30" s="6"/>
    </row>
    <row r="31" spans="1:20" x14ac:dyDescent="0.2">
      <c r="A31" s="263"/>
      <c r="B31" s="263"/>
      <c r="C31" s="263"/>
      <c r="D31" s="263"/>
      <c r="E31" s="158"/>
      <c r="F31" s="158"/>
      <c r="G31" s="158"/>
      <c r="H31" s="158"/>
      <c r="I31" s="158"/>
      <c r="J31" s="158"/>
      <c r="K31" s="158"/>
      <c r="L31" s="158"/>
      <c r="M31" s="158"/>
      <c r="N31" s="158"/>
      <c r="O31" s="158"/>
      <c r="P31" s="158"/>
      <c r="Q31" s="158"/>
      <c r="R31" s="158"/>
      <c r="S31" s="158"/>
      <c r="T31" s="158"/>
    </row>
    <row r="32" spans="1:20" x14ac:dyDescent="0.2">
      <c r="A32" s="263"/>
      <c r="B32" s="263"/>
      <c r="C32" s="263"/>
      <c r="D32" s="263"/>
      <c r="E32" s="158"/>
      <c r="F32" s="158"/>
      <c r="G32" s="158"/>
      <c r="H32" s="158"/>
      <c r="I32" s="158"/>
      <c r="J32" s="158"/>
      <c r="K32" s="158"/>
      <c r="L32" s="158"/>
      <c r="M32" s="158"/>
      <c r="N32" s="158"/>
      <c r="O32" s="158"/>
      <c r="P32" s="158"/>
      <c r="Q32" s="158"/>
      <c r="R32" s="158"/>
      <c r="S32" s="158"/>
      <c r="T32" s="158"/>
    </row>
    <row r="33" spans="1:23" x14ac:dyDescent="0.2">
      <c r="A33" s="263"/>
      <c r="B33" s="263"/>
      <c r="C33" s="263"/>
      <c r="D33" s="263"/>
      <c r="E33" s="158"/>
      <c r="F33" s="158"/>
      <c r="G33" s="158"/>
      <c r="H33" s="158"/>
      <c r="I33" s="158"/>
      <c r="J33" s="158"/>
      <c r="K33" s="158"/>
      <c r="L33" s="158"/>
      <c r="M33" s="158"/>
      <c r="N33" s="158"/>
      <c r="O33" s="158"/>
      <c r="P33" s="158"/>
      <c r="Q33" s="158"/>
      <c r="R33" s="158"/>
      <c r="S33" s="158"/>
      <c r="T33" s="158"/>
      <c r="U33" s="158"/>
      <c r="V33" s="158"/>
      <c r="W33" s="158"/>
    </row>
    <row r="34" spans="1:23" x14ac:dyDescent="0.2">
      <c r="A34" s="263"/>
      <c r="B34" s="263"/>
      <c r="C34" s="263"/>
      <c r="D34" s="263"/>
      <c r="E34" s="158"/>
      <c r="F34" s="158"/>
      <c r="G34" s="158"/>
      <c r="H34" s="158"/>
      <c r="I34" s="158"/>
      <c r="J34" s="158"/>
      <c r="K34" s="158"/>
      <c r="L34" s="158"/>
      <c r="M34" s="158"/>
      <c r="N34" s="158"/>
      <c r="O34" s="158"/>
      <c r="P34" s="158"/>
      <c r="Q34" s="158"/>
      <c r="R34" s="158"/>
      <c r="S34" s="158"/>
      <c r="T34" s="158"/>
      <c r="U34" s="158"/>
      <c r="V34" s="158"/>
      <c r="W34" s="158"/>
    </row>
    <row r="35" spans="1:23" x14ac:dyDescent="0.2">
      <c r="A35" s="263"/>
      <c r="B35" s="263"/>
      <c r="C35" s="263"/>
      <c r="D35" s="263"/>
      <c r="E35" s="158"/>
      <c r="F35" s="158"/>
      <c r="G35" s="158"/>
      <c r="H35" s="158"/>
      <c r="I35" s="158"/>
      <c r="J35" s="158"/>
      <c r="K35" s="158"/>
      <c r="L35" s="158"/>
      <c r="M35" s="158"/>
      <c r="N35" s="158"/>
      <c r="O35" s="158"/>
      <c r="P35" s="158"/>
      <c r="Q35" s="158"/>
      <c r="R35" s="158"/>
      <c r="S35" s="158"/>
      <c r="T35" s="158"/>
      <c r="U35" s="158"/>
      <c r="V35" s="158"/>
      <c r="W35" s="158"/>
    </row>
    <row r="36" spans="1:23" ht="106.5" customHeight="1" x14ac:dyDescent="0.2">
      <c r="A36" s="263"/>
      <c r="B36" s="263"/>
      <c r="C36" s="263"/>
      <c r="D36" s="263"/>
      <c r="E36" s="158"/>
      <c r="F36" s="184"/>
      <c r="G36" s="158"/>
      <c r="H36" s="158"/>
      <c r="I36" s="158"/>
      <c r="J36" s="158"/>
      <c r="K36" s="158"/>
      <c r="L36" s="158"/>
      <c r="M36" s="184"/>
      <c r="N36" s="158"/>
      <c r="O36" s="158"/>
      <c r="P36" s="158"/>
      <c r="Q36" s="158"/>
      <c r="R36" s="158"/>
      <c r="S36" s="158"/>
      <c r="T36" s="158"/>
      <c r="U36" s="158"/>
      <c r="V36" s="158"/>
      <c r="W36" s="158"/>
    </row>
    <row r="37" spans="1:23" x14ac:dyDescent="0.2">
      <c r="A37" s="158"/>
      <c r="B37" s="158"/>
      <c r="C37" s="158"/>
      <c r="D37" s="158"/>
      <c r="E37" s="158"/>
      <c r="F37" s="158"/>
      <c r="G37" s="158"/>
      <c r="H37" s="158"/>
      <c r="I37" s="158"/>
      <c r="J37" s="158"/>
      <c r="K37" s="158"/>
      <c r="L37" s="158"/>
      <c r="M37" s="158"/>
      <c r="N37" s="158"/>
      <c r="O37" s="158"/>
      <c r="P37" s="158"/>
      <c r="Q37" s="158"/>
      <c r="R37" s="158"/>
      <c r="S37" s="158"/>
      <c r="T37" s="158"/>
      <c r="U37" s="158"/>
      <c r="V37" s="158"/>
      <c r="W37" s="158"/>
    </row>
    <row r="38" spans="1:23" ht="15.75" x14ac:dyDescent="0.25">
      <c r="A38" s="265" t="s">
        <v>1064</v>
      </c>
      <c r="B38" s="158"/>
      <c r="C38" s="158"/>
      <c r="D38" s="215"/>
      <c r="E38" s="158"/>
      <c r="F38" s="158"/>
      <c r="G38" s="158"/>
      <c r="H38" s="158"/>
      <c r="I38" s="158"/>
      <c r="J38" s="158"/>
      <c r="K38" s="158"/>
      <c r="L38" s="158"/>
      <c r="M38" s="158"/>
      <c r="N38" s="158"/>
      <c r="O38" s="158"/>
      <c r="P38" s="158"/>
      <c r="Q38" s="158"/>
      <c r="R38" s="158"/>
      <c r="S38" s="158"/>
      <c r="T38" s="158"/>
      <c r="U38" s="158"/>
      <c r="V38" s="158"/>
      <c r="W38" s="158"/>
    </row>
    <row r="39" spans="1:23" x14ac:dyDescent="0.2">
      <c r="A39" s="184"/>
      <c r="B39" s="184"/>
      <c r="C39" s="184"/>
      <c r="D39" s="184"/>
      <c r="E39" s="184"/>
      <c r="F39" s="158"/>
      <c r="G39" s="184"/>
      <c r="H39" s="184"/>
      <c r="I39" s="184"/>
      <c r="J39" s="184"/>
      <c r="K39" s="184"/>
      <c r="L39" s="184"/>
      <c r="M39" s="158"/>
      <c r="N39" s="184"/>
      <c r="O39" s="184"/>
      <c r="P39" s="184"/>
      <c r="Q39" s="184"/>
      <c r="R39" s="184"/>
      <c r="S39" s="184"/>
      <c r="T39" s="184"/>
      <c r="U39" s="184"/>
      <c r="V39" s="184"/>
      <c r="W39" s="184"/>
    </row>
  </sheetData>
  <mergeCells count="1">
    <mergeCell ref="A24:D36"/>
  </mergeCells>
  <hyperlinks>
    <hyperlink ref="A12" r:id="rId1" xr:uid="{00000000-0004-0000-0000-000000000000}"/>
    <hyperlink ref="F11" location="'Licenced Discharge Locations'!A1" display="Licenced Discharge Locations" xr:uid="{00000000-0004-0000-0000-000001000000}"/>
    <hyperlink ref="F12" location="'Water Quality - LDP5'!A1" display="Water Quality Data - Point 5" xr:uid="{00000000-0004-0000-0000-000002000000}"/>
    <hyperlink ref="M18" location="'Water Quality Locations'!A1" display="Water Quality Monitoring Locations" xr:uid="{00000000-0004-0000-0000-000004000000}"/>
    <hyperlink ref="M19" location="'Water Monitoring DEND 7'!A1" display="Water Quality Monitoring Reuslts - Dend 7" xr:uid="{00000000-0004-0000-0000-000005000000}"/>
    <hyperlink ref="M20" location="'Water Monitoring DEND 10'!A1" display="Water Quality Monitoring Results - Dend 10" xr:uid="{00000000-0004-0000-0000-000006000000}"/>
    <hyperlink ref="M21" location="'Water Monitoring DEND 12'!A1" display="Water Quality Monitoring Results - Dend 12" xr:uid="{00000000-0004-0000-0000-000007000000}"/>
    <hyperlink ref="M22" location="'Water Monitoring DEND 13'!A1" display="Water Quality Monitoring Results - Dend 13" xr:uid="{00000000-0004-0000-0000-000008000000}"/>
    <hyperlink ref="M23" location="'Water Monitoring PTSP'!A1" display="Water Quality Monitoring Results - Pit Top Sed. Pond" xr:uid="{00000000-0004-0000-0000-000009000000}"/>
    <hyperlink ref="F16" location="'Dust Monitoring Locations'!A1" display="Air Quality Monitoring Site Locations" xr:uid="{00000000-0004-0000-0000-00000A000000}"/>
    <hyperlink ref="F17" location="'Air Point 6'!A1" display="Air Quality Monitoring Results - Point 6" xr:uid="{00000000-0004-0000-0000-00000B000000}"/>
    <hyperlink ref="F18" location="'Air Point 9'!A1" display="Air Quality Monitoring Results - Point 9" xr:uid="{00000000-0004-0000-0000-00000C000000}"/>
    <hyperlink ref="F19" location="'Air Point 13'!A1" display="Air Quality Monitoring Results - Point 13" xr:uid="{00000000-0004-0000-0000-00000F000000}"/>
    <hyperlink ref="F20" location="'Air Point 17'!A1" display="Air Quality Monitoring Results - Point 17" xr:uid="{00000000-0004-0000-0000-000010000000}"/>
    <hyperlink ref="F21" location="'Air Point 18'!A1" display="Air Quality Monitoring Results - Point 18" xr:uid="{00000000-0004-0000-0000-000011000000}"/>
    <hyperlink ref="F22" location="'Air HVAS 20'!A1" display="Air Quality Monitoring Results - Point 20" xr:uid="{00000000-0004-0000-0000-000013000000}"/>
    <hyperlink ref="F23" location="'Air HVAS 21'!A1" display="Air Quality Monitoring Results - Point 21" xr:uid="{00000000-0004-0000-0000-000014000000}"/>
    <hyperlink ref="M11" location="'Noise Locations'!A1" display="Noise Monitoring Locations" xr:uid="{00000000-0004-0000-0000-000015000000}"/>
    <hyperlink ref="M12" location="'Noise R1'!A1" display="Noise Monitoring Results - R1" xr:uid="{00000000-0004-0000-0000-000016000000}"/>
    <hyperlink ref="M13" location="'Noise R6A'!A1" display="Noise Monitoring Results - R6A" xr:uid="{00000000-0004-0000-0000-000018000000}"/>
    <hyperlink ref="M14" location="'Noise R39A'!A1" display="Noise Monitoring Results - R39A" xr:uid="{00000000-0004-0000-0000-00001A000000}"/>
    <hyperlink ref="M26" location="'Current LW'!A1" display="Current Longwall Position" xr:uid="{00000000-0004-0000-0000-00001C000000}"/>
    <hyperlink ref="M15" location="'Rail Haulage'!A1" display="Rail Haulage" xr:uid="{16B5EB93-C6FD-4A0A-B39F-2D4970BC350A}"/>
    <hyperlink ref="F27" location="'Air PM10 Point 21'!A1" display="Point 21" xr:uid="{7667D5DA-7C57-49A6-AB5B-9A11DF8C0B0A}"/>
    <hyperlink ref="F26" location="'Air PM10 Point 20'!A1" display="Point 20" xr:uid="{7B88F7BA-54CA-43EF-8B2C-6EF3BB07FBF1}"/>
    <hyperlink ref="F13" location="'Water Discharge - LDP5'!A1" display="Water Discharge Data - Point 5" xr:uid="{00000000-0004-0000-0000-000003000000}"/>
    <hyperlink ref="A38" r:id="rId2" xr:uid="{331A8334-C8ED-4E82-8CFB-0AE8851178FF}"/>
  </hyperlinks>
  <pageMargins left="0.25" right="0.25" top="0.75" bottom="0.75" header="0.3" footer="0.3"/>
  <pageSetup paperSize="9" scale="68" orientation="landscape" horizontalDpi="4294967292"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J80"/>
  <sheetViews>
    <sheetView showGridLines="0" zoomScale="90" zoomScaleNormal="90" workbookViewId="0">
      <pane ySplit="9" topLeftCell="A76" activePane="bottomLeft" state="frozenSplit"/>
      <selection pane="bottomLeft" activeCell="A2" sqref="A2"/>
    </sheetView>
  </sheetViews>
  <sheetFormatPr defaultColWidth="9.140625" defaultRowHeight="14.25" x14ac:dyDescent="0.2"/>
  <cols>
    <col min="1" max="1" width="12.28515625" style="1" customWidth="1"/>
    <col min="2" max="2" width="12" style="1" customWidth="1"/>
    <col min="3" max="4" width="12.28515625" style="1" bestFit="1" customWidth="1"/>
    <col min="5" max="5" width="9.28515625" style="1" bestFit="1" customWidth="1"/>
    <col min="6" max="6" width="14.140625" style="1" customWidth="1"/>
    <col min="7" max="8" width="9.28515625" style="1" bestFit="1" customWidth="1"/>
    <col min="9" max="9" width="46.28515625" style="23" customWidth="1"/>
    <col min="10" max="16384" width="9.140625" style="1"/>
  </cols>
  <sheetData>
    <row r="1" spans="1:10" ht="34.5" x14ac:dyDescent="0.5">
      <c r="A1" s="186" t="s">
        <v>1059</v>
      </c>
      <c r="B1" s="186"/>
      <c r="C1" s="186"/>
      <c r="D1" s="186"/>
      <c r="E1" s="186"/>
      <c r="F1" s="186"/>
      <c r="G1" s="186"/>
      <c r="H1" s="186"/>
      <c r="I1" s="186"/>
      <c r="J1" s="186"/>
    </row>
    <row r="2" spans="1:10" ht="19.5" x14ac:dyDescent="0.3">
      <c r="A2" s="188" t="s">
        <v>273</v>
      </c>
      <c r="B2" s="188"/>
      <c r="C2" s="188"/>
      <c r="D2" s="188"/>
      <c r="E2" s="188"/>
      <c r="F2" s="188"/>
      <c r="G2" s="188"/>
      <c r="H2" s="188"/>
      <c r="I2" s="188"/>
      <c r="J2" s="188"/>
    </row>
    <row r="4" spans="1:10" ht="15" x14ac:dyDescent="0.25">
      <c r="A4" s="8" t="s">
        <v>274</v>
      </c>
      <c r="B4" s="158"/>
      <c r="C4" s="158"/>
      <c r="D4" s="158"/>
      <c r="E4" s="158"/>
      <c r="F4" s="217"/>
      <c r="G4" s="14" t="s">
        <v>47</v>
      </c>
      <c r="H4" s="158"/>
      <c r="I4" s="216"/>
      <c r="J4" s="158"/>
    </row>
    <row r="5" spans="1:10" ht="15" x14ac:dyDescent="0.25">
      <c r="A5" s="8" t="s">
        <v>231</v>
      </c>
      <c r="B5" s="158"/>
      <c r="C5" s="158"/>
      <c r="D5" s="158"/>
      <c r="E5" s="158"/>
      <c r="F5" s="218"/>
      <c r="G5" s="14" t="s">
        <v>49</v>
      </c>
      <c r="H5" s="158"/>
      <c r="I5" s="216"/>
      <c r="J5" s="158"/>
    </row>
    <row r="6" spans="1:10" ht="15" x14ac:dyDescent="0.25">
      <c r="A6" s="8" t="s">
        <v>232</v>
      </c>
      <c r="B6" s="158"/>
      <c r="C6" s="158"/>
      <c r="D6" s="158"/>
      <c r="E6" s="158"/>
      <c r="F6" s="158"/>
      <c r="G6" s="158"/>
      <c r="H6" s="158"/>
      <c r="I6" s="216"/>
      <c r="J6" s="158"/>
    </row>
    <row r="8" spans="1:10" s="66" customFormat="1" ht="18.75" x14ac:dyDescent="0.25">
      <c r="I8" s="62"/>
    </row>
    <row r="9" spans="1:10" s="16" customFormat="1" ht="45" x14ac:dyDescent="0.25">
      <c r="A9" s="36" t="s">
        <v>233</v>
      </c>
      <c r="B9" s="36" t="s">
        <v>53</v>
      </c>
      <c r="C9" s="36" t="s">
        <v>54</v>
      </c>
      <c r="D9" s="36" t="s">
        <v>55</v>
      </c>
      <c r="E9" s="36" t="s">
        <v>57</v>
      </c>
      <c r="F9" s="36" t="s">
        <v>60</v>
      </c>
      <c r="G9" s="36" t="s">
        <v>61</v>
      </c>
      <c r="H9" s="36" t="s">
        <v>71</v>
      </c>
      <c r="I9" s="36" t="s">
        <v>73</v>
      </c>
    </row>
    <row r="10" spans="1:10" x14ac:dyDescent="0.2">
      <c r="A10" s="59">
        <v>40848</v>
      </c>
      <c r="B10" s="47" t="s">
        <v>75</v>
      </c>
      <c r="C10" s="70" t="s">
        <v>75</v>
      </c>
      <c r="D10" s="70" t="s">
        <v>75</v>
      </c>
      <c r="E10" s="15">
        <v>7.4</v>
      </c>
      <c r="F10" s="32">
        <v>257</v>
      </c>
      <c r="G10" s="63">
        <v>5</v>
      </c>
      <c r="H10" s="63">
        <v>5</v>
      </c>
      <c r="I10" s="46" t="s">
        <v>76</v>
      </c>
      <c r="J10" s="158"/>
    </row>
    <row r="11" spans="1:10" x14ac:dyDescent="0.2">
      <c r="A11" s="59">
        <v>40909</v>
      </c>
      <c r="B11" s="47" t="s">
        <v>75</v>
      </c>
      <c r="C11" s="70" t="s">
        <v>75</v>
      </c>
      <c r="D11" s="70" t="s">
        <v>75</v>
      </c>
      <c r="E11" s="15">
        <v>7.4</v>
      </c>
      <c r="F11" s="32">
        <v>249</v>
      </c>
      <c r="G11" s="63">
        <v>5</v>
      </c>
      <c r="H11" s="63">
        <v>5</v>
      </c>
      <c r="I11" s="46" t="s">
        <v>76</v>
      </c>
      <c r="J11" s="158"/>
    </row>
    <row r="12" spans="1:10" x14ac:dyDescent="0.2">
      <c r="A12" s="59">
        <v>40969</v>
      </c>
      <c r="B12" s="47" t="s">
        <v>75</v>
      </c>
      <c r="C12" s="70" t="s">
        <v>75</v>
      </c>
      <c r="D12" s="70" t="s">
        <v>75</v>
      </c>
      <c r="E12" s="15">
        <v>7.5</v>
      </c>
      <c r="F12" s="32">
        <v>205</v>
      </c>
      <c r="G12" s="63">
        <v>5</v>
      </c>
      <c r="H12" s="63">
        <v>5</v>
      </c>
      <c r="I12" s="46" t="s">
        <v>76</v>
      </c>
      <c r="J12" s="158"/>
    </row>
    <row r="13" spans="1:10" x14ac:dyDescent="0.2">
      <c r="A13" s="59">
        <v>41030</v>
      </c>
      <c r="B13" s="47" t="s">
        <v>75</v>
      </c>
      <c r="C13" s="70" t="s">
        <v>75</v>
      </c>
      <c r="D13" s="70" t="s">
        <v>75</v>
      </c>
      <c r="E13" s="35">
        <v>7.6</v>
      </c>
      <c r="F13" s="19">
        <v>233</v>
      </c>
      <c r="G13" s="63">
        <v>5</v>
      </c>
      <c r="H13" s="63">
        <v>5</v>
      </c>
      <c r="I13" s="46" t="s">
        <v>76</v>
      </c>
      <c r="J13" s="158"/>
    </row>
    <row r="14" spans="1:10" x14ac:dyDescent="0.2">
      <c r="A14" s="59">
        <v>41091</v>
      </c>
      <c r="B14" s="47" t="s">
        <v>75</v>
      </c>
      <c r="C14" s="70" t="s">
        <v>75</v>
      </c>
      <c r="D14" s="70" t="s">
        <v>75</v>
      </c>
      <c r="E14" s="35">
        <v>7.6</v>
      </c>
      <c r="F14" s="19">
        <v>237</v>
      </c>
      <c r="G14" s="63">
        <v>5</v>
      </c>
      <c r="H14" s="63">
        <v>5</v>
      </c>
      <c r="I14" s="46" t="s">
        <v>76</v>
      </c>
      <c r="J14" s="158"/>
    </row>
    <row r="15" spans="1:10" x14ac:dyDescent="0.2">
      <c r="A15" s="59">
        <v>41153</v>
      </c>
      <c r="B15" s="47" t="s">
        <v>75</v>
      </c>
      <c r="C15" s="70" t="s">
        <v>75</v>
      </c>
      <c r="D15" s="70" t="s">
        <v>75</v>
      </c>
      <c r="E15" s="35">
        <v>7.8</v>
      </c>
      <c r="F15" s="19">
        <v>283</v>
      </c>
      <c r="G15" s="63">
        <v>5</v>
      </c>
      <c r="H15" s="63">
        <v>5</v>
      </c>
      <c r="I15" s="46" t="s">
        <v>76</v>
      </c>
      <c r="J15" s="158"/>
    </row>
    <row r="16" spans="1:10" x14ac:dyDescent="0.2">
      <c r="A16" s="59">
        <v>41214</v>
      </c>
      <c r="B16" s="47" t="s">
        <v>75</v>
      </c>
      <c r="C16" s="70" t="s">
        <v>75</v>
      </c>
      <c r="D16" s="70" t="s">
        <v>75</v>
      </c>
      <c r="E16" s="35">
        <v>7.5</v>
      </c>
      <c r="F16" s="19">
        <v>300</v>
      </c>
      <c r="G16" s="63">
        <v>5</v>
      </c>
      <c r="H16" s="63">
        <v>5</v>
      </c>
      <c r="I16" s="46" t="s">
        <v>76</v>
      </c>
      <c r="J16" s="158"/>
    </row>
    <row r="17" spans="1:9" x14ac:dyDescent="0.2">
      <c r="A17" s="59">
        <v>41275</v>
      </c>
      <c r="B17" s="47" t="s">
        <v>75</v>
      </c>
      <c r="C17" s="70" t="s">
        <v>75</v>
      </c>
      <c r="D17" s="70" t="s">
        <v>75</v>
      </c>
      <c r="E17" s="35">
        <v>7.3</v>
      </c>
      <c r="F17" s="19">
        <v>317</v>
      </c>
      <c r="G17" s="63">
        <v>5</v>
      </c>
      <c r="H17" s="63">
        <v>5</v>
      </c>
      <c r="I17" s="46" t="s">
        <v>76</v>
      </c>
    </row>
    <row r="18" spans="1:9" x14ac:dyDescent="0.2">
      <c r="A18" s="59">
        <v>41334</v>
      </c>
      <c r="B18" s="47" t="s">
        <v>75</v>
      </c>
      <c r="C18" s="70" t="s">
        <v>75</v>
      </c>
      <c r="D18" s="70" t="s">
        <v>75</v>
      </c>
      <c r="E18" s="35">
        <v>7.5</v>
      </c>
      <c r="F18" s="19">
        <v>215</v>
      </c>
      <c r="G18" s="63">
        <v>5</v>
      </c>
      <c r="H18" s="63">
        <v>5</v>
      </c>
      <c r="I18" s="46" t="s">
        <v>76</v>
      </c>
    </row>
    <row r="19" spans="1:9" x14ac:dyDescent="0.2">
      <c r="A19" s="59">
        <v>41395</v>
      </c>
      <c r="B19" s="47" t="s">
        <v>75</v>
      </c>
      <c r="C19" s="70" t="s">
        <v>75</v>
      </c>
      <c r="D19" s="70" t="s">
        <v>75</v>
      </c>
      <c r="E19" s="35">
        <v>7.7</v>
      </c>
      <c r="F19" s="19">
        <v>261</v>
      </c>
      <c r="G19" s="63">
        <v>5</v>
      </c>
      <c r="H19" s="63">
        <v>5</v>
      </c>
      <c r="I19" s="46" t="s">
        <v>76</v>
      </c>
    </row>
    <row r="20" spans="1:9" x14ac:dyDescent="0.2">
      <c r="A20" s="59">
        <v>41456</v>
      </c>
      <c r="B20" s="47" t="s">
        <v>235</v>
      </c>
      <c r="C20" s="70" t="s">
        <v>75</v>
      </c>
      <c r="D20" s="70" t="s">
        <v>75</v>
      </c>
      <c r="E20" s="35">
        <v>7.5</v>
      </c>
      <c r="F20" s="19">
        <v>220</v>
      </c>
      <c r="G20" s="63">
        <v>5</v>
      </c>
      <c r="H20" s="63">
        <v>5</v>
      </c>
      <c r="I20" s="46" t="s">
        <v>76</v>
      </c>
    </row>
    <row r="21" spans="1:9" x14ac:dyDescent="0.2">
      <c r="A21" s="59">
        <v>41518</v>
      </c>
      <c r="B21" s="47" t="s">
        <v>236</v>
      </c>
      <c r="C21" s="70" t="s">
        <v>75</v>
      </c>
      <c r="D21" s="70" t="s">
        <v>75</v>
      </c>
      <c r="E21" s="35">
        <v>7.2</v>
      </c>
      <c r="F21" s="19">
        <v>265</v>
      </c>
      <c r="G21" s="63">
        <v>5</v>
      </c>
      <c r="H21" s="63">
        <v>5</v>
      </c>
      <c r="I21" s="46" t="s">
        <v>76</v>
      </c>
    </row>
    <row r="22" spans="1:9" x14ac:dyDescent="0.2">
      <c r="A22" s="59">
        <v>41579</v>
      </c>
      <c r="B22" s="47" t="s">
        <v>237</v>
      </c>
      <c r="C22" s="70" t="s">
        <v>75</v>
      </c>
      <c r="D22" s="70" t="s">
        <v>75</v>
      </c>
      <c r="E22" s="35">
        <v>7.3</v>
      </c>
      <c r="F22" s="19">
        <v>281</v>
      </c>
      <c r="G22" s="63">
        <v>5</v>
      </c>
      <c r="H22" s="63">
        <v>5</v>
      </c>
      <c r="I22" s="46" t="s">
        <v>76</v>
      </c>
    </row>
    <row r="23" spans="1:9" x14ac:dyDescent="0.2">
      <c r="A23" s="59">
        <v>41640</v>
      </c>
      <c r="B23" s="47" t="s">
        <v>238</v>
      </c>
      <c r="C23" s="70" t="s">
        <v>75</v>
      </c>
      <c r="D23" s="70" t="s">
        <v>75</v>
      </c>
      <c r="E23" s="35">
        <v>7.87</v>
      </c>
      <c r="F23" s="19">
        <v>233</v>
      </c>
      <c r="G23" s="46">
        <v>6</v>
      </c>
      <c r="H23" s="63">
        <v>5</v>
      </c>
      <c r="I23" s="46" t="s">
        <v>76</v>
      </c>
    </row>
    <row r="24" spans="1:9" x14ac:dyDescent="0.2">
      <c r="A24" s="59">
        <v>41699</v>
      </c>
      <c r="B24" s="47" t="s">
        <v>239</v>
      </c>
      <c r="C24" s="70" t="s">
        <v>75</v>
      </c>
      <c r="D24" s="70" t="s">
        <v>75</v>
      </c>
      <c r="E24" s="35">
        <v>7.81</v>
      </c>
      <c r="F24" s="19">
        <v>237</v>
      </c>
      <c r="G24" s="46">
        <v>85</v>
      </c>
      <c r="H24" s="63">
        <v>5</v>
      </c>
      <c r="I24" s="46" t="s">
        <v>275</v>
      </c>
    </row>
    <row r="25" spans="1:9" x14ac:dyDescent="0.2">
      <c r="A25" s="59">
        <v>41760</v>
      </c>
      <c r="B25" s="47" t="s">
        <v>240</v>
      </c>
      <c r="C25" s="70" t="s">
        <v>75</v>
      </c>
      <c r="D25" s="70" t="s">
        <v>75</v>
      </c>
      <c r="E25" s="35">
        <v>7.84</v>
      </c>
      <c r="F25" s="19">
        <v>226</v>
      </c>
      <c r="G25" s="63">
        <v>5</v>
      </c>
      <c r="H25" s="63">
        <v>5</v>
      </c>
      <c r="I25" s="46" t="s">
        <v>76</v>
      </c>
    </row>
    <row r="26" spans="1:9" x14ac:dyDescent="0.2">
      <c r="A26" s="59">
        <v>41791</v>
      </c>
      <c r="B26" s="47" t="s">
        <v>241</v>
      </c>
      <c r="C26" s="70" t="s">
        <v>75</v>
      </c>
      <c r="D26" s="70" t="s">
        <v>75</v>
      </c>
      <c r="E26" s="35">
        <v>7.88</v>
      </c>
      <c r="F26" s="19">
        <v>254</v>
      </c>
      <c r="G26" s="63">
        <v>5</v>
      </c>
      <c r="H26" s="63">
        <v>5</v>
      </c>
      <c r="I26" s="46" t="s">
        <v>76</v>
      </c>
    </row>
    <row r="27" spans="1:9" x14ac:dyDescent="0.2">
      <c r="A27" s="59">
        <v>41821</v>
      </c>
      <c r="B27" s="47" t="s">
        <v>242</v>
      </c>
      <c r="C27" s="70" t="s">
        <v>75</v>
      </c>
      <c r="D27" s="70" t="s">
        <v>75</v>
      </c>
      <c r="E27" s="35">
        <v>7.5</v>
      </c>
      <c r="F27" s="19">
        <v>271</v>
      </c>
      <c r="G27" s="63">
        <v>5</v>
      </c>
      <c r="H27" s="63">
        <v>5</v>
      </c>
      <c r="I27" s="46" t="s">
        <v>76</v>
      </c>
    </row>
    <row r="28" spans="1:9" x14ac:dyDescent="0.2">
      <c r="A28" s="59">
        <v>41852</v>
      </c>
      <c r="B28" s="47" t="s">
        <v>243</v>
      </c>
      <c r="C28" s="70" t="s">
        <v>75</v>
      </c>
      <c r="D28" s="70" t="s">
        <v>75</v>
      </c>
      <c r="E28" s="35">
        <v>7.4</v>
      </c>
      <c r="F28" s="19">
        <v>109</v>
      </c>
      <c r="G28" s="63">
        <v>5</v>
      </c>
      <c r="H28" s="63">
        <v>5</v>
      </c>
      <c r="I28" s="46" t="s">
        <v>76</v>
      </c>
    </row>
    <row r="29" spans="1:9" x14ac:dyDescent="0.2">
      <c r="A29" s="59">
        <v>41883</v>
      </c>
      <c r="B29" s="47" t="s">
        <v>86</v>
      </c>
      <c r="C29" s="70" t="s">
        <v>75</v>
      </c>
      <c r="D29" s="70" t="s">
        <v>75</v>
      </c>
      <c r="E29" s="35">
        <v>7.3</v>
      </c>
      <c r="F29" s="19">
        <v>249</v>
      </c>
      <c r="G29" s="63">
        <v>5</v>
      </c>
      <c r="H29" s="63">
        <v>5</v>
      </c>
      <c r="I29" s="46" t="s">
        <v>76</v>
      </c>
    </row>
    <row r="30" spans="1:9" x14ac:dyDescent="0.2">
      <c r="A30" s="59">
        <v>41913</v>
      </c>
      <c r="B30" s="47" t="s">
        <v>88</v>
      </c>
      <c r="C30" s="70">
        <v>41982</v>
      </c>
      <c r="D30" s="70">
        <v>41992</v>
      </c>
      <c r="E30" s="35">
        <v>7.5</v>
      </c>
      <c r="F30" s="19">
        <v>269</v>
      </c>
      <c r="G30" s="46">
        <v>7</v>
      </c>
      <c r="H30" s="63">
        <v>5</v>
      </c>
      <c r="I30" s="46" t="s">
        <v>76</v>
      </c>
    </row>
    <row r="31" spans="1:9" x14ac:dyDescent="0.2">
      <c r="A31" s="59">
        <v>41974</v>
      </c>
      <c r="B31" s="47" t="s">
        <v>90</v>
      </c>
      <c r="C31" s="70">
        <v>42047</v>
      </c>
      <c r="D31" s="70">
        <v>42047</v>
      </c>
      <c r="E31" s="35">
        <v>7.7</v>
      </c>
      <c r="F31" s="19">
        <v>228</v>
      </c>
      <c r="G31" s="46">
        <v>8</v>
      </c>
      <c r="H31" s="63">
        <v>5</v>
      </c>
      <c r="I31" s="46" t="s">
        <v>76</v>
      </c>
    </row>
    <row r="32" spans="1:9" x14ac:dyDescent="0.2">
      <c r="A32" s="59">
        <v>42036</v>
      </c>
      <c r="B32" s="47" t="s">
        <v>92</v>
      </c>
      <c r="C32" s="70">
        <v>42114</v>
      </c>
      <c r="D32" s="70">
        <v>42117</v>
      </c>
      <c r="E32" s="35">
        <v>7.5</v>
      </c>
      <c r="F32" s="19">
        <v>213</v>
      </c>
      <c r="G32" s="46">
        <v>9</v>
      </c>
      <c r="H32" s="63">
        <v>5</v>
      </c>
      <c r="I32" s="46" t="s">
        <v>76</v>
      </c>
    </row>
    <row r="33" spans="1:9" x14ac:dyDescent="0.2">
      <c r="A33" s="59">
        <v>42095</v>
      </c>
      <c r="B33" s="47" t="s">
        <v>244</v>
      </c>
      <c r="C33" s="70">
        <v>42187</v>
      </c>
      <c r="D33" s="70">
        <v>42201</v>
      </c>
      <c r="E33" s="35">
        <v>7.5</v>
      </c>
      <c r="F33" s="19">
        <v>230</v>
      </c>
      <c r="G33" s="46">
        <v>15</v>
      </c>
      <c r="H33" s="63">
        <v>5</v>
      </c>
      <c r="I33" s="46" t="s">
        <v>76</v>
      </c>
    </row>
    <row r="34" spans="1:9" x14ac:dyDescent="0.2">
      <c r="A34" s="59">
        <v>42156</v>
      </c>
      <c r="B34" s="47" t="s">
        <v>98</v>
      </c>
      <c r="C34" s="70">
        <v>42241</v>
      </c>
      <c r="D34" s="70">
        <v>42243</v>
      </c>
      <c r="E34" s="35">
        <v>7.5</v>
      </c>
      <c r="F34" s="19">
        <v>265</v>
      </c>
      <c r="G34" s="46">
        <v>11</v>
      </c>
      <c r="H34" s="63">
        <v>5</v>
      </c>
      <c r="I34" s="46" t="s">
        <v>76</v>
      </c>
    </row>
    <row r="35" spans="1:9" x14ac:dyDescent="0.2">
      <c r="A35" s="59">
        <v>42217</v>
      </c>
      <c r="B35" s="47" t="s">
        <v>276</v>
      </c>
      <c r="C35" s="70">
        <v>42248</v>
      </c>
      <c r="D35" s="70">
        <v>42258</v>
      </c>
      <c r="E35" s="35">
        <v>7.2</v>
      </c>
      <c r="F35" s="19">
        <v>90</v>
      </c>
      <c r="G35" s="46">
        <v>24</v>
      </c>
      <c r="H35" s="46">
        <v>5</v>
      </c>
      <c r="I35" s="46" t="s">
        <v>248</v>
      </c>
    </row>
    <row r="36" spans="1:9" x14ac:dyDescent="0.2">
      <c r="A36" s="59">
        <v>42278</v>
      </c>
      <c r="B36" s="47" t="s">
        <v>100</v>
      </c>
      <c r="C36" s="70">
        <v>42303</v>
      </c>
      <c r="D36" s="70">
        <v>42313</v>
      </c>
      <c r="E36" s="35">
        <v>7.3</v>
      </c>
      <c r="F36" s="19">
        <v>259</v>
      </c>
      <c r="G36" s="46">
        <v>12</v>
      </c>
      <c r="H36" s="63">
        <v>5</v>
      </c>
      <c r="I36" s="46" t="s">
        <v>76</v>
      </c>
    </row>
    <row r="37" spans="1:9" x14ac:dyDescent="0.2">
      <c r="A37" s="59">
        <v>42339</v>
      </c>
      <c r="B37" s="47" t="s">
        <v>102</v>
      </c>
      <c r="C37" s="70">
        <v>42347</v>
      </c>
      <c r="D37" s="70">
        <v>42348</v>
      </c>
      <c r="E37" s="35">
        <v>7.85</v>
      </c>
      <c r="F37" s="19">
        <v>262</v>
      </c>
      <c r="G37" s="46">
        <v>14</v>
      </c>
      <c r="H37" s="63">
        <v>5</v>
      </c>
      <c r="I37" s="46" t="s">
        <v>76</v>
      </c>
    </row>
    <row r="38" spans="1:9" x14ac:dyDescent="0.2">
      <c r="A38" s="59">
        <v>42401</v>
      </c>
      <c r="B38" s="47" t="s">
        <v>104</v>
      </c>
      <c r="C38" s="70">
        <v>42429</v>
      </c>
      <c r="D38" s="70">
        <v>42433</v>
      </c>
      <c r="E38" s="35">
        <v>7.5</v>
      </c>
      <c r="F38" s="19">
        <v>251</v>
      </c>
      <c r="G38" s="46">
        <v>7</v>
      </c>
      <c r="H38" s="63">
        <v>5</v>
      </c>
      <c r="I38" s="46" t="s">
        <v>76</v>
      </c>
    </row>
    <row r="39" spans="1:9" x14ac:dyDescent="0.2">
      <c r="A39" s="59">
        <v>42461</v>
      </c>
      <c r="B39" s="47" t="s">
        <v>107</v>
      </c>
      <c r="C39" s="70">
        <v>42473</v>
      </c>
      <c r="D39" s="70">
        <v>42488</v>
      </c>
      <c r="E39" s="35">
        <v>7.6</v>
      </c>
      <c r="F39" s="19">
        <v>251</v>
      </c>
      <c r="G39" s="63">
        <v>5</v>
      </c>
      <c r="H39" s="63">
        <v>5</v>
      </c>
      <c r="I39" s="46" t="s">
        <v>75</v>
      </c>
    </row>
    <row r="40" spans="1:9" x14ac:dyDescent="0.2">
      <c r="A40" s="59">
        <v>42522</v>
      </c>
      <c r="B40" s="47" t="s">
        <v>109</v>
      </c>
      <c r="C40" s="70">
        <v>42535</v>
      </c>
      <c r="D40" s="70">
        <v>42558</v>
      </c>
      <c r="E40" s="35">
        <v>7.3</v>
      </c>
      <c r="F40" s="19">
        <v>142</v>
      </c>
      <c r="G40" s="63">
        <v>5</v>
      </c>
      <c r="H40" s="63">
        <v>5</v>
      </c>
      <c r="I40" s="46" t="s">
        <v>75</v>
      </c>
    </row>
    <row r="41" spans="1:9" x14ac:dyDescent="0.2">
      <c r="A41" s="59">
        <v>42583</v>
      </c>
      <c r="B41" s="47" t="s">
        <v>113</v>
      </c>
      <c r="C41" s="70">
        <v>42598</v>
      </c>
      <c r="D41" s="70">
        <v>42614</v>
      </c>
      <c r="E41" s="35">
        <v>7.5</v>
      </c>
      <c r="F41" s="19">
        <v>249</v>
      </c>
      <c r="G41" s="63">
        <v>5</v>
      </c>
      <c r="H41" s="63">
        <v>5</v>
      </c>
      <c r="I41" s="46" t="s">
        <v>75</v>
      </c>
    </row>
    <row r="42" spans="1:9" x14ac:dyDescent="0.2">
      <c r="A42" s="59">
        <v>42644</v>
      </c>
      <c r="B42" s="47" t="s">
        <v>245</v>
      </c>
      <c r="C42" s="70">
        <v>42671</v>
      </c>
      <c r="D42" s="70">
        <v>42684</v>
      </c>
      <c r="E42" s="35">
        <v>7.6</v>
      </c>
      <c r="F42" s="19">
        <v>291</v>
      </c>
      <c r="G42" s="63">
        <v>5</v>
      </c>
      <c r="H42" s="63">
        <v>5</v>
      </c>
      <c r="I42" s="46" t="s">
        <v>75</v>
      </c>
    </row>
    <row r="43" spans="1:9" x14ac:dyDescent="0.2">
      <c r="A43" s="59">
        <v>42705</v>
      </c>
      <c r="B43" s="47" t="s">
        <v>246</v>
      </c>
      <c r="C43" s="70">
        <v>42726</v>
      </c>
      <c r="D43" s="70">
        <v>42740</v>
      </c>
      <c r="E43" s="35">
        <v>7.78</v>
      </c>
      <c r="F43" s="19">
        <v>252</v>
      </c>
      <c r="G43" s="46">
        <v>8</v>
      </c>
      <c r="H43" s="63">
        <v>5</v>
      </c>
      <c r="I43" s="46" t="s">
        <v>75</v>
      </c>
    </row>
    <row r="44" spans="1:9" x14ac:dyDescent="0.2">
      <c r="A44" s="59">
        <v>42767</v>
      </c>
      <c r="B44" s="47" t="s">
        <v>247</v>
      </c>
      <c r="C44" s="70">
        <v>42793</v>
      </c>
      <c r="D44" s="70">
        <v>42796</v>
      </c>
      <c r="E44" s="35">
        <v>7.8</v>
      </c>
      <c r="F44" s="19">
        <v>190</v>
      </c>
      <c r="G44" s="63">
        <v>5</v>
      </c>
      <c r="H44" s="63">
        <v>5</v>
      </c>
      <c r="I44" s="46" t="s">
        <v>75</v>
      </c>
    </row>
    <row r="45" spans="1:9" x14ac:dyDescent="0.2">
      <c r="A45" s="59">
        <v>42826</v>
      </c>
      <c r="B45" s="47" t="s">
        <v>121</v>
      </c>
      <c r="C45" s="70">
        <v>42836</v>
      </c>
      <c r="D45" s="70">
        <v>42852</v>
      </c>
      <c r="E45" s="35">
        <v>7.75</v>
      </c>
      <c r="F45" s="19">
        <v>194</v>
      </c>
      <c r="G45" s="46">
        <v>8</v>
      </c>
      <c r="H45" s="63">
        <v>5</v>
      </c>
      <c r="I45" s="46" t="s">
        <v>75</v>
      </c>
    </row>
    <row r="46" spans="1:9" x14ac:dyDescent="0.2">
      <c r="A46" s="59">
        <v>42887</v>
      </c>
      <c r="B46" s="47" t="s">
        <v>123</v>
      </c>
      <c r="C46" s="70">
        <v>42907</v>
      </c>
      <c r="D46" s="70">
        <v>42922</v>
      </c>
      <c r="E46" s="35">
        <v>7.97</v>
      </c>
      <c r="F46" s="19">
        <v>235</v>
      </c>
      <c r="G46" s="46">
        <v>6</v>
      </c>
      <c r="H46" s="63">
        <v>5</v>
      </c>
      <c r="I46" s="46" t="s">
        <v>75</v>
      </c>
    </row>
    <row r="47" spans="1:9" x14ac:dyDescent="0.2">
      <c r="A47" s="59">
        <v>42948</v>
      </c>
      <c r="B47" s="47" t="s">
        <v>126</v>
      </c>
      <c r="C47" s="70">
        <v>42957</v>
      </c>
      <c r="D47" s="70">
        <v>42964</v>
      </c>
      <c r="E47" s="35">
        <v>8</v>
      </c>
      <c r="F47" s="19">
        <v>277</v>
      </c>
      <c r="G47" s="63">
        <v>5</v>
      </c>
      <c r="H47" s="63">
        <v>5</v>
      </c>
      <c r="I47" s="46" t="s">
        <v>75</v>
      </c>
    </row>
    <row r="48" spans="1:9" x14ac:dyDescent="0.2">
      <c r="A48" s="59">
        <v>43009</v>
      </c>
      <c r="B48" s="47" t="s">
        <v>129</v>
      </c>
      <c r="C48" s="70">
        <v>43025</v>
      </c>
      <c r="D48" s="70">
        <v>43034</v>
      </c>
      <c r="E48" s="35">
        <v>7.72</v>
      </c>
      <c r="F48" s="19">
        <v>330</v>
      </c>
      <c r="G48" s="63">
        <v>5</v>
      </c>
      <c r="H48" s="63">
        <v>5</v>
      </c>
      <c r="I48" s="46" t="s">
        <v>75</v>
      </c>
    </row>
    <row r="49" spans="1:9" x14ac:dyDescent="0.2">
      <c r="A49" s="59">
        <v>43070</v>
      </c>
      <c r="B49" s="47" t="s">
        <v>131</v>
      </c>
      <c r="C49" s="70">
        <v>43109</v>
      </c>
      <c r="D49" s="70">
        <v>43118</v>
      </c>
      <c r="E49" s="35">
        <v>7.9</v>
      </c>
      <c r="F49" s="19">
        <v>289</v>
      </c>
      <c r="G49" s="46">
        <v>11</v>
      </c>
      <c r="H49" s="63">
        <v>5</v>
      </c>
      <c r="I49" s="46" t="s">
        <v>75</v>
      </c>
    </row>
    <row r="50" spans="1:9" x14ac:dyDescent="0.2">
      <c r="A50" s="162">
        <v>43132</v>
      </c>
      <c r="B50" s="163" t="s">
        <v>133</v>
      </c>
      <c r="C50" s="164">
        <v>43144</v>
      </c>
      <c r="D50" s="164">
        <v>43146</v>
      </c>
      <c r="E50" s="15">
        <v>7.99</v>
      </c>
      <c r="F50" s="32">
        <v>340</v>
      </c>
      <c r="G50" s="165">
        <v>5</v>
      </c>
      <c r="H50" s="165">
        <v>5</v>
      </c>
      <c r="I50" s="111" t="s">
        <v>75</v>
      </c>
    </row>
    <row r="51" spans="1:9" s="160" customFormat="1" x14ac:dyDescent="0.2">
      <c r="A51" s="162">
        <v>43191</v>
      </c>
      <c r="B51" s="163" t="s">
        <v>135</v>
      </c>
      <c r="C51" s="164">
        <v>43208</v>
      </c>
      <c r="D51" s="164">
        <v>43216</v>
      </c>
      <c r="E51" s="15">
        <v>8.0500000000000007</v>
      </c>
      <c r="F51" s="32">
        <v>311</v>
      </c>
      <c r="G51" s="165">
        <v>5</v>
      </c>
      <c r="H51" s="165">
        <v>5</v>
      </c>
      <c r="I51" s="111" t="s">
        <v>76</v>
      </c>
    </row>
    <row r="52" spans="1:9" s="160" customFormat="1" x14ac:dyDescent="0.2">
      <c r="A52" s="162">
        <v>43252</v>
      </c>
      <c r="B52" s="163" t="s">
        <v>137</v>
      </c>
      <c r="C52" s="164">
        <v>43264</v>
      </c>
      <c r="D52" s="164">
        <v>43272</v>
      </c>
      <c r="E52" s="15">
        <v>8.02</v>
      </c>
      <c r="F52" s="32">
        <v>297</v>
      </c>
      <c r="G52" s="111">
        <v>5</v>
      </c>
      <c r="H52" s="165">
        <v>5</v>
      </c>
      <c r="I52" s="178" t="s">
        <v>76</v>
      </c>
    </row>
    <row r="53" spans="1:9" s="160" customFormat="1" x14ac:dyDescent="0.2">
      <c r="A53" s="162">
        <v>43313</v>
      </c>
      <c r="B53" s="163" t="s">
        <v>141</v>
      </c>
      <c r="C53" s="164">
        <v>43339</v>
      </c>
      <c r="D53" s="164">
        <v>43341</v>
      </c>
      <c r="E53" s="15">
        <v>7.43</v>
      </c>
      <c r="F53" s="32">
        <v>322</v>
      </c>
      <c r="G53" s="165">
        <v>5</v>
      </c>
      <c r="H53" s="165">
        <v>5</v>
      </c>
      <c r="I53" s="178" t="s">
        <v>76</v>
      </c>
    </row>
    <row r="54" spans="1:9" x14ac:dyDescent="0.2">
      <c r="A54" s="162">
        <v>43374</v>
      </c>
      <c r="B54" s="163" t="s">
        <v>143</v>
      </c>
      <c r="C54" s="164">
        <v>43385</v>
      </c>
      <c r="D54" s="164">
        <v>43402</v>
      </c>
      <c r="E54" s="15">
        <v>7.87</v>
      </c>
      <c r="F54" s="32">
        <v>214</v>
      </c>
      <c r="G54" s="111">
        <v>10</v>
      </c>
      <c r="H54" s="111">
        <v>5</v>
      </c>
      <c r="I54" s="178" t="s">
        <v>248</v>
      </c>
    </row>
    <row r="55" spans="1:9" x14ac:dyDescent="0.2">
      <c r="A55" s="162">
        <v>43405</v>
      </c>
      <c r="B55" s="163" t="s">
        <v>144</v>
      </c>
      <c r="C55" s="164">
        <v>43434</v>
      </c>
      <c r="D55" s="164">
        <v>43439</v>
      </c>
      <c r="E55" s="15">
        <v>7.94</v>
      </c>
      <c r="F55" s="32">
        <v>311</v>
      </c>
      <c r="G55" s="111">
        <v>7</v>
      </c>
      <c r="H55" s="165">
        <v>5</v>
      </c>
      <c r="I55" s="178" t="s">
        <v>76</v>
      </c>
    </row>
    <row r="56" spans="1:9" ht="38.25" x14ac:dyDescent="0.2">
      <c r="A56" s="162">
        <v>43466</v>
      </c>
      <c r="B56" s="163" t="s">
        <v>146</v>
      </c>
      <c r="C56" s="164">
        <v>43486</v>
      </c>
      <c r="D56" s="164">
        <v>43495</v>
      </c>
      <c r="E56" s="15">
        <v>8.01</v>
      </c>
      <c r="F56" s="32">
        <v>296</v>
      </c>
      <c r="G56" s="165">
        <v>5</v>
      </c>
      <c r="H56" s="111">
        <v>16</v>
      </c>
      <c r="I56" s="178" t="s">
        <v>277</v>
      </c>
    </row>
    <row r="57" spans="1:9" x14ac:dyDescent="0.2">
      <c r="A57" s="162">
        <v>43525</v>
      </c>
      <c r="B57" s="163" t="s">
        <v>148</v>
      </c>
      <c r="C57" s="164">
        <v>43538</v>
      </c>
      <c r="D57" s="164">
        <v>43551</v>
      </c>
      <c r="E57" s="15">
        <v>8.17</v>
      </c>
      <c r="F57" s="32">
        <v>276</v>
      </c>
      <c r="G57" s="165">
        <v>5</v>
      </c>
      <c r="H57" s="165">
        <v>5</v>
      </c>
      <c r="I57" s="178" t="s">
        <v>76</v>
      </c>
    </row>
    <row r="58" spans="1:9" x14ac:dyDescent="0.2">
      <c r="A58" s="162">
        <v>43525</v>
      </c>
      <c r="B58" s="163" t="s">
        <v>250</v>
      </c>
      <c r="C58" s="164">
        <v>43551</v>
      </c>
      <c r="D58" s="164">
        <v>43551</v>
      </c>
      <c r="E58" s="15">
        <v>6.84</v>
      </c>
      <c r="F58" s="32">
        <v>125</v>
      </c>
      <c r="G58" s="111">
        <v>15</v>
      </c>
      <c r="H58" s="165">
        <v>5</v>
      </c>
      <c r="I58" s="178" t="s">
        <v>76</v>
      </c>
    </row>
    <row r="59" spans="1:9" x14ac:dyDescent="0.2">
      <c r="A59" s="162">
        <v>43586</v>
      </c>
      <c r="B59" s="163" t="s">
        <v>150</v>
      </c>
      <c r="C59" s="164">
        <v>43595</v>
      </c>
      <c r="D59" s="164">
        <v>43609</v>
      </c>
      <c r="E59" s="15">
        <v>8.02</v>
      </c>
      <c r="F59" s="32">
        <v>279</v>
      </c>
      <c r="G59" s="165">
        <v>5</v>
      </c>
      <c r="H59" s="165">
        <v>5</v>
      </c>
      <c r="I59" s="178" t="s">
        <v>76</v>
      </c>
    </row>
    <row r="60" spans="1:9" x14ac:dyDescent="0.2">
      <c r="A60" s="59">
        <v>43647</v>
      </c>
      <c r="B60" s="47" t="s">
        <v>152</v>
      </c>
      <c r="C60" s="70">
        <v>43656</v>
      </c>
      <c r="D60" s="70">
        <v>43665</v>
      </c>
      <c r="E60" s="35">
        <v>7.76</v>
      </c>
      <c r="F60" s="167">
        <v>281</v>
      </c>
      <c r="G60" s="63">
        <v>5</v>
      </c>
      <c r="H60" s="63">
        <v>5</v>
      </c>
      <c r="I60" s="178" t="s">
        <v>76</v>
      </c>
    </row>
    <row r="61" spans="1:9" x14ac:dyDescent="0.2">
      <c r="A61" s="59">
        <v>43709</v>
      </c>
      <c r="B61" s="47" t="s">
        <v>154</v>
      </c>
      <c r="C61" s="70">
        <v>43717</v>
      </c>
      <c r="D61" s="70">
        <v>43721</v>
      </c>
      <c r="E61" s="35">
        <v>8.02</v>
      </c>
      <c r="F61" s="167">
        <v>266</v>
      </c>
      <c r="G61" s="46">
        <v>7</v>
      </c>
      <c r="H61" s="63">
        <v>5</v>
      </c>
      <c r="I61" s="178" t="s">
        <v>75</v>
      </c>
    </row>
    <row r="62" spans="1:9" x14ac:dyDescent="0.2">
      <c r="A62" s="59">
        <v>43770</v>
      </c>
      <c r="B62" s="47" t="s">
        <v>251</v>
      </c>
      <c r="C62" s="70">
        <v>43780</v>
      </c>
      <c r="D62" s="70">
        <v>43791</v>
      </c>
      <c r="E62" s="35">
        <v>8.01</v>
      </c>
      <c r="F62" s="167">
        <v>323</v>
      </c>
      <c r="G62" s="63">
        <v>5</v>
      </c>
      <c r="H62" s="63">
        <v>5</v>
      </c>
      <c r="I62" s="178" t="s">
        <v>76</v>
      </c>
    </row>
    <row r="63" spans="1:9" x14ac:dyDescent="0.2">
      <c r="A63" s="59">
        <v>43831</v>
      </c>
      <c r="B63" s="47" t="s">
        <v>75</v>
      </c>
      <c r="C63" s="70">
        <v>43847</v>
      </c>
      <c r="D63" s="70">
        <v>43847</v>
      </c>
      <c r="E63" s="35" t="s">
        <v>75</v>
      </c>
      <c r="F63" s="167" t="s">
        <v>75</v>
      </c>
      <c r="G63" s="46" t="s">
        <v>75</v>
      </c>
      <c r="H63" s="46" t="s">
        <v>75</v>
      </c>
      <c r="I63" s="178" t="s">
        <v>278</v>
      </c>
    </row>
    <row r="64" spans="1:9" x14ac:dyDescent="0.2">
      <c r="A64" s="59">
        <v>43891</v>
      </c>
      <c r="B64" s="47" t="s">
        <v>255</v>
      </c>
      <c r="C64" s="70">
        <v>43910</v>
      </c>
      <c r="D64" s="70">
        <v>43917</v>
      </c>
      <c r="E64" s="35">
        <v>8.1199999999999992</v>
      </c>
      <c r="F64" s="167">
        <v>270</v>
      </c>
      <c r="G64" s="165">
        <v>5</v>
      </c>
      <c r="H64" s="165">
        <v>5</v>
      </c>
      <c r="I64" s="178" t="s">
        <v>75</v>
      </c>
    </row>
    <row r="65" spans="1:9" x14ac:dyDescent="0.2">
      <c r="A65" s="59">
        <v>43952</v>
      </c>
      <c r="B65" s="47" t="s">
        <v>256</v>
      </c>
      <c r="C65" s="70">
        <v>43978</v>
      </c>
      <c r="D65" s="70">
        <v>43987</v>
      </c>
      <c r="E65" s="35">
        <v>7.81</v>
      </c>
      <c r="F65" s="167">
        <v>302</v>
      </c>
      <c r="G65" s="165">
        <v>5</v>
      </c>
      <c r="H65" s="165">
        <v>5</v>
      </c>
      <c r="I65" s="178" t="s">
        <v>75</v>
      </c>
    </row>
    <row r="66" spans="1:9" x14ac:dyDescent="0.2">
      <c r="A66" s="59">
        <v>44013</v>
      </c>
      <c r="B66" s="47" t="s">
        <v>165</v>
      </c>
      <c r="C66" s="70">
        <v>44036</v>
      </c>
      <c r="D66" s="70">
        <v>44043</v>
      </c>
      <c r="E66" s="35">
        <v>8.08</v>
      </c>
      <c r="F66" s="167">
        <v>413</v>
      </c>
      <c r="G66" s="165">
        <v>5</v>
      </c>
      <c r="H66" s="165">
        <v>5</v>
      </c>
      <c r="I66" s="178" t="s">
        <v>75</v>
      </c>
    </row>
    <row r="67" spans="1:9" x14ac:dyDescent="0.2">
      <c r="A67" s="59">
        <v>44075</v>
      </c>
      <c r="B67" s="47" t="s">
        <v>257</v>
      </c>
      <c r="C67" s="70">
        <v>44097</v>
      </c>
      <c r="D67" s="70">
        <v>44099</v>
      </c>
      <c r="E67" s="35">
        <v>7.87</v>
      </c>
      <c r="F67" s="167">
        <v>257</v>
      </c>
      <c r="G67" s="165">
        <v>5</v>
      </c>
      <c r="H67" s="63">
        <v>5</v>
      </c>
      <c r="I67" s="178" t="s">
        <v>75</v>
      </c>
    </row>
    <row r="68" spans="1:9" x14ac:dyDescent="0.2">
      <c r="A68" s="59">
        <v>44136</v>
      </c>
      <c r="B68" s="47" t="s">
        <v>171</v>
      </c>
      <c r="C68" s="70">
        <v>44158</v>
      </c>
      <c r="D68" s="70">
        <v>44169</v>
      </c>
      <c r="E68" s="35">
        <v>7.86</v>
      </c>
      <c r="F68" s="167">
        <v>279</v>
      </c>
      <c r="G68" s="165">
        <v>5</v>
      </c>
      <c r="H68" s="63">
        <v>5</v>
      </c>
      <c r="I68" s="178" t="s">
        <v>75</v>
      </c>
    </row>
    <row r="69" spans="1:9" x14ac:dyDescent="0.2">
      <c r="A69" s="59">
        <v>44197</v>
      </c>
      <c r="B69" s="47" t="s">
        <v>173</v>
      </c>
      <c r="C69" s="70">
        <v>44215</v>
      </c>
      <c r="D69" s="70">
        <v>44225</v>
      </c>
      <c r="E69" s="35">
        <v>7.69</v>
      </c>
      <c r="F69" s="167">
        <v>248</v>
      </c>
      <c r="G69" s="165">
        <v>5</v>
      </c>
      <c r="H69" s="63">
        <v>5</v>
      </c>
      <c r="I69" s="178" t="s">
        <v>75</v>
      </c>
    </row>
    <row r="70" spans="1:9" x14ac:dyDescent="0.2">
      <c r="A70" s="59">
        <v>44256</v>
      </c>
      <c r="B70" s="47" t="s">
        <v>175</v>
      </c>
      <c r="C70" s="70">
        <v>44279</v>
      </c>
      <c r="D70" s="70">
        <v>44295</v>
      </c>
      <c r="E70" s="35">
        <v>7.95</v>
      </c>
      <c r="F70" s="167">
        <v>253</v>
      </c>
      <c r="G70" s="111">
        <v>172</v>
      </c>
      <c r="H70" s="63">
        <v>5</v>
      </c>
      <c r="I70" s="178" t="s">
        <v>258</v>
      </c>
    </row>
    <row r="71" spans="1:9" x14ac:dyDescent="0.2">
      <c r="A71" s="59">
        <v>44317</v>
      </c>
      <c r="B71" s="47" t="s">
        <v>259</v>
      </c>
      <c r="C71" s="70">
        <v>44340</v>
      </c>
      <c r="D71" s="70">
        <v>44351</v>
      </c>
      <c r="E71" s="35">
        <v>7.74</v>
      </c>
      <c r="F71" s="167">
        <v>184</v>
      </c>
      <c r="G71" s="165">
        <v>5</v>
      </c>
      <c r="H71" s="63">
        <v>5</v>
      </c>
      <c r="I71" s="178" t="s">
        <v>75</v>
      </c>
    </row>
    <row r="72" spans="1:9" ht="25.5" x14ac:dyDescent="0.2">
      <c r="A72" s="59">
        <v>44378</v>
      </c>
      <c r="B72" s="47" t="s">
        <v>180</v>
      </c>
      <c r="C72" s="70">
        <v>44404</v>
      </c>
      <c r="D72" s="70">
        <v>44407</v>
      </c>
      <c r="E72" s="35">
        <v>7.57</v>
      </c>
      <c r="F72" s="167">
        <v>247</v>
      </c>
      <c r="G72" s="63">
        <v>5</v>
      </c>
      <c r="H72" s="46">
        <v>11</v>
      </c>
      <c r="I72" s="178" t="s">
        <v>279</v>
      </c>
    </row>
    <row r="73" spans="1:9" x14ac:dyDescent="0.2">
      <c r="A73" s="59">
        <v>44440</v>
      </c>
      <c r="B73" s="47" t="s">
        <v>260</v>
      </c>
      <c r="C73" s="70">
        <v>44461</v>
      </c>
      <c r="D73" s="70">
        <v>44463</v>
      </c>
      <c r="E73" s="35">
        <v>7.04</v>
      </c>
      <c r="F73" s="167">
        <v>276</v>
      </c>
      <c r="G73" s="111">
        <v>14</v>
      </c>
      <c r="H73" s="63">
        <v>5</v>
      </c>
      <c r="I73" s="178" t="s">
        <v>75</v>
      </c>
    </row>
    <row r="74" spans="1:9" x14ac:dyDescent="0.2">
      <c r="A74" s="59">
        <v>44501</v>
      </c>
      <c r="B74" s="47" t="s">
        <v>261</v>
      </c>
      <c r="C74" s="70">
        <v>44532</v>
      </c>
      <c r="D74" s="70">
        <v>44536</v>
      </c>
      <c r="E74" s="35">
        <v>8.02</v>
      </c>
      <c r="F74" s="167">
        <v>219</v>
      </c>
      <c r="G74" s="63">
        <v>5</v>
      </c>
      <c r="H74" s="63">
        <v>5</v>
      </c>
      <c r="I74" s="178" t="s">
        <v>75</v>
      </c>
    </row>
    <row r="75" spans="1:9" x14ac:dyDescent="0.2">
      <c r="A75" s="59">
        <v>44562</v>
      </c>
      <c r="B75" s="47" t="s">
        <v>262</v>
      </c>
      <c r="C75" s="70">
        <v>44586</v>
      </c>
      <c r="D75" s="70">
        <v>44589</v>
      </c>
      <c r="E75" s="35">
        <v>7.56</v>
      </c>
      <c r="F75" s="167">
        <v>180</v>
      </c>
      <c r="G75" s="46">
        <v>9</v>
      </c>
      <c r="H75" s="63">
        <v>5</v>
      </c>
      <c r="I75" s="178" t="s">
        <v>75</v>
      </c>
    </row>
    <row r="76" spans="1:9" x14ac:dyDescent="0.2">
      <c r="A76" s="59">
        <v>44621</v>
      </c>
      <c r="B76" s="47" t="s">
        <v>263</v>
      </c>
      <c r="C76" s="70">
        <v>44643</v>
      </c>
      <c r="D76" s="70">
        <v>44645</v>
      </c>
      <c r="E76" s="35">
        <v>7.73</v>
      </c>
      <c r="F76" s="167">
        <v>165</v>
      </c>
      <c r="G76" s="46">
        <v>10</v>
      </c>
      <c r="H76" s="63">
        <v>5</v>
      </c>
      <c r="I76" s="178" t="s">
        <v>75</v>
      </c>
    </row>
    <row r="77" spans="1:9" x14ac:dyDescent="0.2">
      <c r="A77" s="59">
        <v>44682</v>
      </c>
      <c r="B77" s="47" t="s">
        <v>264</v>
      </c>
      <c r="C77" s="70">
        <v>44700</v>
      </c>
      <c r="D77" s="70">
        <v>44701</v>
      </c>
      <c r="E77" s="35">
        <v>7.65</v>
      </c>
      <c r="F77" s="167">
        <v>151</v>
      </c>
      <c r="G77" s="46">
        <v>18</v>
      </c>
      <c r="H77" s="63">
        <v>5</v>
      </c>
      <c r="I77" s="178" t="s">
        <v>75</v>
      </c>
    </row>
    <row r="78" spans="1:9" x14ac:dyDescent="0.2">
      <c r="A78" s="59">
        <v>44743</v>
      </c>
      <c r="B78" s="47" t="s">
        <v>266</v>
      </c>
      <c r="C78" s="70">
        <v>44763</v>
      </c>
      <c r="D78" s="70">
        <v>44771</v>
      </c>
      <c r="E78" s="35">
        <v>7.81</v>
      </c>
      <c r="F78" s="167">
        <v>160</v>
      </c>
      <c r="G78" s="63">
        <v>5</v>
      </c>
      <c r="H78" s="63">
        <v>5</v>
      </c>
      <c r="I78" s="178" t="s">
        <v>75</v>
      </c>
    </row>
    <row r="79" spans="1:9" x14ac:dyDescent="0.2">
      <c r="A79" s="59">
        <v>44805</v>
      </c>
      <c r="B79" s="47" t="s">
        <v>267</v>
      </c>
      <c r="C79" s="70">
        <v>44819</v>
      </c>
      <c r="D79" s="70">
        <v>44830</v>
      </c>
      <c r="E79" s="35">
        <v>8.08</v>
      </c>
      <c r="F79" s="167">
        <v>236</v>
      </c>
      <c r="G79" s="63">
        <v>5</v>
      </c>
      <c r="H79" s="63">
        <v>5</v>
      </c>
      <c r="I79" s="178" t="s">
        <v>75</v>
      </c>
    </row>
    <row r="80" spans="1:9" x14ac:dyDescent="0.2">
      <c r="A80" s="59">
        <v>44866</v>
      </c>
      <c r="B80" s="47" t="s">
        <v>268</v>
      </c>
      <c r="C80" s="70">
        <v>44882</v>
      </c>
      <c r="D80" s="70">
        <v>44886</v>
      </c>
      <c r="E80" s="35">
        <v>7.98</v>
      </c>
      <c r="F80" s="167">
        <v>207</v>
      </c>
      <c r="G80" s="63">
        <v>5</v>
      </c>
      <c r="H80" s="63">
        <v>5</v>
      </c>
      <c r="I80" s="178" t="s">
        <v>75</v>
      </c>
    </row>
  </sheetData>
  <phoneticPr fontId="48" type="noConversion"/>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80"/>
  <sheetViews>
    <sheetView showGridLines="0" zoomScale="90" zoomScaleNormal="90" workbookViewId="0">
      <pane ySplit="9" topLeftCell="A70" activePane="bottomLeft" state="frozenSplit"/>
      <selection pane="bottomLeft" activeCell="A2" sqref="A2"/>
    </sheetView>
  </sheetViews>
  <sheetFormatPr defaultColWidth="9.140625" defaultRowHeight="14.25" x14ac:dyDescent="0.2"/>
  <cols>
    <col min="1" max="1" width="12.28515625" style="1" customWidth="1"/>
    <col min="2" max="2" width="12" style="1" customWidth="1"/>
    <col min="3" max="4" width="12.28515625" style="1" bestFit="1" customWidth="1"/>
    <col min="5" max="5" width="9.28515625" style="1" bestFit="1" customWidth="1"/>
    <col min="6" max="6" width="14.140625" style="1" customWidth="1"/>
    <col min="7" max="8" width="9.28515625" style="1" bestFit="1" customWidth="1"/>
    <col min="9" max="9" width="46.28515625" style="23" customWidth="1"/>
    <col min="10" max="16384" width="9.140625" style="1"/>
  </cols>
  <sheetData>
    <row r="1" spans="1:10" ht="34.5" x14ac:dyDescent="0.5">
      <c r="A1" s="186" t="s">
        <v>1059</v>
      </c>
      <c r="B1" s="186"/>
      <c r="C1" s="186"/>
      <c r="D1" s="186"/>
      <c r="E1" s="186"/>
      <c r="F1" s="186"/>
      <c r="G1" s="186"/>
      <c r="H1" s="186"/>
      <c r="I1" s="186"/>
      <c r="J1" s="186"/>
    </row>
    <row r="2" spans="1:10" ht="19.5" x14ac:dyDescent="0.3">
      <c r="A2" s="188" t="s">
        <v>280</v>
      </c>
      <c r="B2" s="188"/>
      <c r="C2" s="188"/>
      <c r="D2" s="188"/>
      <c r="E2" s="188"/>
      <c r="F2" s="188"/>
      <c r="G2" s="188"/>
      <c r="H2" s="188"/>
      <c r="I2" s="188"/>
      <c r="J2" s="188"/>
    </row>
    <row r="4" spans="1:10" ht="15" x14ac:dyDescent="0.25">
      <c r="A4" s="8" t="s">
        <v>281</v>
      </c>
      <c r="B4" s="158"/>
      <c r="C4" s="158"/>
      <c r="D4" s="158"/>
      <c r="E4" s="158"/>
      <c r="F4" s="217"/>
      <c r="G4" s="14" t="s">
        <v>47</v>
      </c>
      <c r="H4" s="158"/>
      <c r="I4" s="216"/>
      <c r="J4" s="158"/>
    </row>
    <row r="5" spans="1:10" ht="15" x14ac:dyDescent="0.25">
      <c r="A5" s="8" t="s">
        <v>231</v>
      </c>
      <c r="B5" s="158"/>
      <c r="C5" s="158"/>
      <c r="D5" s="158"/>
      <c r="E5" s="158"/>
      <c r="F5" s="218"/>
      <c r="G5" s="14" t="s">
        <v>49</v>
      </c>
      <c r="H5" s="158"/>
      <c r="I5" s="216"/>
      <c r="J5" s="158"/>
    </row>
    <row r="6" spans="1:10" ht="15" x14ac:dyDescent="0.25">
      <c r="A6" s="8" t="s">
        <v>232</v>
      </c>
      <c r="B6" s="158"/>
      <c r="C6" s="158"/>
      <c r="D6" s="158"/>
      <c r="E6" s="158"/>
      <c r="F6" s="158"/>
      <c r="G6" s="158"/>
      <c r="H6" s="158"/>
      <c r="I6" s="216"/>
      <c r="J6" s="158"/>
    </row>
    <row r="8" spans="1:10" s="66" customFormat="1" ht="18.75" x14ac:dyDescent="0.25">
      <c r="I8" s="62"/>
    </row>
    <row r="9" spans="1:10" s="16" customFormat="1" ht="45" x14ac:dyDescent="0.25">
      <c r="A9" s="36" t="s">
        <v>233</v>
      </c>
      <c r="B9" s="36" t="s">
        <v>53</v>
      </c>
      <c r="C9" s="36" t="s">
        <v>54</v>
      </c>
      <c r="D9" s="36" t="s">
        <v>55</v>
      </c>
      <c r="E9" s="36" t="s">
        <v>57</v>
      </c>
      <c r="F9" s="36" t="s">
        <v>60</v>
      </c>
      <c r="G9" s="36" t="s">
        <v>61</v>
      </c>
      <c r="H9" s="36" t="s">
        <v>71</v>
      </c>
      <c r="I9" s="36" t="s">
        <v>73</v>
      </c>
    </row>
    <row r="10" spans="1:10" x14ac:dyDescent="0.2">
      <c r="A10" s="59">
        <v>40848</v>
      </c>
      <c r="B10" s="47" t="s">
        <v>75</v>
      </c>
      <c r="C10" s="70" t="s">
        <v>75</v>
      </c>
      <c r="D10" s="70" t="s">
        <v>75</v>
      </c>
      <c r="E10" s="35">
        <v>7.9</v>
      </c>
      <c r="F10" s="19">
        <v>346</v>
      </c>
      <c r="G10" s="63">
        <v>5</v>
      </c>
      <c r="H10" s="63">
        <v>5</v>
      </c>
      <c r="I10" s="46" t="s">
        <v>76</v>
      </c>
      <c r="J10" s="158"/>
    </row>
    <row r="11" spans="1:10" x14ac:dyDescent="0.2">
      <c r="A11" s="59">
        <v>40909</v>
      </c>
      <c r="B11" s="47" t="s">
        <v>75</v>
      </c>
      <c r="C11" s="70" t="s">
        <v>75</v>
      </c>
      <c r="D11" s="70" t="s">
        <v>75</v>
      </c>
      <c r="E11" s="35">
        <v>8</v>
      </c>
      <c r="F11" s="19">
        <v>380</v>
      </c>
      <c r="G11" s="63">
        <v>5</v>
      </c>
      <c r="H11" s="63">
        <v>5</v>
      </c>
      <c r="I11" s="46" t="s">
        <v>76</v>
      </c>
      <c r="J11" s="158"/>
    </row>
    <row r="12" spans="1:10" x14ac:dyDescent="0.2">
      <c r="A12" s="59">
        <v>40969</v>
      </c>
      <c r="B12" s="47" t="s">
        <v>75</v>
      </c>
      <c r="C12" s="70" t="s">
        <v>75</v>
      </c>
      <c r="D12" s="70" t="s">
        <v>75</v>
      </c>
      <c r="E12" s="35">
        <v>8.1999999999999993</v>
      </c>
      <c r="F12" s="19">
        <v>276</v>
      </c>
      <c r="G12" s="63">
        <v>5</v>
      </c>
      <c r="H12" s="63">
        <v>5</v>
      </c>
      <c r="I12" s="46" t="s">
        <v>76</v>
      </c>
      <c r="J12" s="158"/>
    </row>
    <row r="13" spans="1:10" x14ac:dyDescent="0.2">
      <c r="A13" s="59">
        <v>41030</v>
      </c>
      <c r="B13" s="47" t="s">
        <v>75</v>
      </c>
      <c r="C13" s="70" t="s">
        <v>75</v>
      </c>
      <c r="D13" s="70" t="s">
        <v>75</v>
      </c>
      <c r="E13" s="35">
        <v>8</v>
      </c>
      <c r="F13" s="19">
        <v>328</v>
      </c>
      <c r="G13" s="63">
        <v>5</v>
      </c>
      <c r="H13" s="63">
        <v>5</v>
      </c>
      <c r="I13" s="46" t="s">
        <v>76</v>
      </c>
      <c r="J13" s="158"/>
    </row>
    <row r="14" spans="1:10" x14ac:dyDescent="0.2">
      <c r="A14" s="59">
        <v>41091</v>
      </c>
      <c r="B14" s="47" t="s">
        <v>75</v>
      </c>
      <c r="C14" s="70" t="s">
        <v>75</v>
      </c>
      <c r="D14" s="70" t="s">
        <v>75</v>
      </c>
      <c r="E14" s="35">
        <v>8.1</v>
      </c>
      <c r="F14" s="19">
        <v>409</v>
      </c>
      <c r="G14" s="63">
        <v>5</v>
      </c>
      <c r="H14" s="63">
        <v>5</v>
      </c>
      <c r="I14" s="46" t="s">
        <v>76</v>
      </c>
      <c r="J14" s="158"/>
    </row>
    <row r="15" spans="1:10" x14ac:dyDescent="0.2">
      <c r="A15" s="59">
        <v>41153</v>
      </c>
      <c r="B15" s="47" t="s">
        <v>75</v>
      </c>
      <c r="C15" s="70" t="s">
        <v>75</v>
      </c>
      <c r="D15" s="70" t="s">
        <v>75</v>
      </c>
      <c r="E15" s="35">
        <v>7.8</v>
      </c>
      <c r="F15" s="19">
        <v>458</v>
      </c>
      <c r="G15" s="63">
        <v>5</v>
      </c>
      <c r="H15" s="63">
        <v>5</v>
      </c>
      <c r="I15" s="46" t="s">
        <v>76</v>
      </c>
      <c r="J15" s="158"/>
    </row>
    <row r="16" spans="1:10" x14ac:dyDescent="0.2">
      <c r="A16" s="59">
        <v>41214</v>
      </c>
      <c r="B16" s="47" t="s">
        <v>75</v>
      </c>
      <c r="C16" s="70" t="s">
        <v>75</v>
      </c>
      <c r="D16" s="70" t="s">
        <v>75</v>
      </c>
      <c r="E16" s="35">
        <v>7.7</v>
      </c>
      <c r="F16" s="19">
        <v>541</v>
      </c>
      <c r="G16" s="63">
        <v>5</v>
      </c>
      <c r="H16" s="63">
        <v>5</v>
      </c>
      <c r="I16" s="46" t="s">
        <v>76</v>
      </c>
      <c r="J16" s="158"/>
    </row>
    <row r="17" spans="1:9" x14ac:dyDescent="0.2">
      <c r="A17" s="59">
        <v>41275</v>
      </c>
      <c r="B17" s="47" t="s">
        <v>75</v>
      </c>
      <c r="C17" s="70" t="s">
        <v>75</v>
      </c>
      <c r="D17" s="70" t="s">
        <v>75</v>
      </c>
      <c r="E17" s="35">
        <v>7.6</v>
      </c>
      <c r="F17" s="19">
        <v>587</v>
      </c>
      <c r="G17" s="63">
        <v>5</v>
      </c>
      <c r="H17" s="63">
        <v>5</v>
      </c>
      <c r="I17" s="46" t="s">
        <v>76</v>
      </c>
    </row>
    <row r="18" spans="1:9" x14ac:dyDescent="0.2">
      <c r="A18" s="59">
        <v>41334</v>
      </c>
      <c r="B18" s="47" t="s">
        <v>75</v>
      </c>
      <c r="C18" s="70" t="s">
        <v>75</v>
      </c>
      <c r="D18" s="70" t="s">
        <v>75</v>
      </c>
      <c r="E18" s="35">
        <v>7.8</v>
      </c>
      <c r="F18" s="19">
        <v>265</v>
      </c>
      <c r="G18" s="63">
        <v>5</v>
      </c>
      <c r="H18" s="63">
        <v>5</v>
      </c>
      <c r="I18" s="46" t="s">
        <v>76</v>
      </c>
    </row>
    <row r="19" spans="1:9" x14ac:dyDescent="0.2">
      <c r="A19" s="59">
        <v>41395</v>
      </c>
      <c r="B19" s="47" t="s">
        <v>75</v>
      </c>
      <c r="C19" s="70" t="s">
        <v>75</v>
      </c>
      <c r="D19" s="70" t="s">
        <v>75</v>
      </c>
      <c r="E19" s="35">
        <v>8.1</v>
      </c>
      <c r="F19" s="19">
        <v>412</v>
      </c>
      <c r="G19" s="63">
        <v>5</v>
      </c>
      <c r="H19" s="63">
        <v>5</v>
      </c>
      <c r="I19" s="46" t="s">
        <v>76</v>
      </c>
    </row>
    <row r="20" spans="1:9" x14ac:dyDescent="0.2">
      <c r="A20" s="59">
        <v>41456</v>
      </c>
      <c r="B20" s="47" t="s">
        <v>235</v>
      </c>
      <c r="C20" s="70" t="s">
        <v>75</v>
      </c>
      <c r="D20" s="70" t="s">
        <v>75</v>
      </c>
      <c r="E20" s="35">
        <v>7.6</v>
      </c>
      <c r="F20" s="19">
        <v>274</v>
      </c>
      <c r="G20" s="63">
        <v>5</v>
      </c>
      <c r="H20" s="63">
        <v>5</v>
      </c>
      <c r="I20" s="46" t="s">
        <v>76</v>
      </c>
    </row>
    <row r="21" spans="1:9" x14ac:dyDescent="0.2">
      <c r="A21" s="59">
        <v>41518</v>
      </c>
      <c r="B21" s="47" t="s">
        <v>236</v>
      </c>
      <c r="C21" s="70" t="s">
        <v>75</v>
      </c>
      <c r="D21" s="70" t="s">
        <v>75</v>
      </c>
      <c r="E21" s="35">
        <v>8</v>
      </c>
      <c r="F21" s="19">
        <v>417</v>
      </c>
      <c r="G21" s="46">
        <v>7</v>
      </c>
      <c r="H21" s="63">
        <v>5</v>
      </c>
      <c r="I21" s="46" t="s">
        <v>76</v>
      </c>
    </row>
    <row r="22" spans="1:9" x14ac:dyDescent="0.2">
      <c r="A22" s="59">
        <v>41579</v>
      </c>
      <c r="B22" s="47" t="s">
        <v>237</v>
      </c>
      <c r="C22" s="70" t="s">
        <v>75</v>
      </c>
      <c r="D22" s="70" t="s">
        <v>75</v>
      </c>
      <c r="E22" s="35">
        <v>7.8</v>
      </c>
      <c r="F22" s="19">
        <v>438</v>
      </c>
      <c r="G22" s="63">
        <v>5</v>
      </c>
      <c r="H22" s="63">
        <v>5</v>
      </c>
      <c r="I22" s="46" t="s">
        <v>76</v>
      </c>
    </row>
    <row r="23" spans="1:9" x14ac:dyDescent="0.2">
      <c r="A23" s="59">
        <v>41640</v>
      </c>
      <c r="B23" s="47" t="s">
        <v>238</v>
      </c>
      <c r="C23" s="70" t="s">
        <v>75</v>
      </c>
      <c r="D23" s="70" t="s">
        <v>75</v>
      </c>
      <c r="E23" s="35">
        <v>8.0299999999999994</v>
      </c>
      <c r="F23" s="19">
        <v>295</v>
      </c>
      <c r="G23" s="63">
        <v>5</v>
      </c>
      <c r="H23" s="63">
        <v>5</v>
      </c>
      <c r="I23" s="46" t="s">
        <v>76</v>
      </c>
    </row>
    <row r="24" spans="1:9" x14ac:dyDescent="0.2">
      <c r="A24" s="59">
        <v>41699</v>
      </c>
      <c r="B24" s="47" t="s">
        <v>239</v>
      </c>
      <c r="C24" s="70" t="s">
        <v>75</v>
      </c>
      <c r="D24" s="70" t="s">
        <v>75</v>
      </c>
      <c r="E24" s="35">
        <v>8.0299999999999994</v>
      </c>
      <c r="F24" s="19">
        <v>310</v>
      </c>
      <c r="G24" s="46">
        <v>10</v>
      </c>
      <c r="H24" s="63">
        <v>5</v>
      </c>
      <c r="I24" s="46" t="s">
        <v>76</v>
      </c>
    </row>
    <row r="25" spans="1:9" x14ac:dyDescent="0.2">
      <c r="A25" s="59">
        <v>41760</v>
      </c>
      <c r="B25" s="47" t="s">
        <v>240</v>
      </c>
      <c r="C25" s="70" t="s">
        <v>75</v>
      </c>
      <c r="D25" s="70" t="s">
        <v>75</v>
      </c>
      <c r="E25" s="35">
        <v>8.0299999999999994</v>
      </c>
      <c r="F25" s="19">
        <v>338</v>
      </c>
      <c r="G25" s="63">
        <v>5</v>
      </c>
      <c r="H25" s="63">
        <v>5</v>
      </c>
      <c r="I25" s="46" t="s">
        <v>76</v>
      </c>
    </row>
    <row r="26" spans="1:9" x14ac:dyDescent="0.2">
      <c r="A26" s="59">
        <v>41791</v>
      </c>
      <c r="B26" s="47" t="s">
        <v>241</v>
      </c>
      <c r="C26" s="70" t="s">
        <v>75</v>
      </c>
      <c r="D26" s="70" t="s">
        <v>75</v>
      </c>
      <c r="E26" s="35">
        <v>8.08</v>
      </c>
      <c r="F26" s="19">
        <v>365</v>
      </c>
      <c r="G26" s="63">
        <v>5</v>
      </c>
      <c r="H26" s="63">
        <v>5</v>
      </c>
      <c r="I26" s="46" t="s">
        <v>76</v>
      </c>
    </row>
    <row r="27" spans="1:9" x14ac:dyDescent="0.2">
      <c r="A27" s="59">
        <v>41821</v>
      </c>
      <c r="B27" s="47" t="s">
        <v>242</v>
      </c>
      <c r="C27" s="70" t="s">
        <v>75</v>
      </c>
      <c r="D27" s="70" t="s">
        <v>75</v>
      </c>
      <c r="E27" s="35">
        <v>7.8</v>
      </c>
      <c r="F27" s="19">
        <v>578</v>
      </c>
      <c r="G27" s="63">
        <v>5</v>
      </c>
      <c r="H27" s="63">
        <v>5</v>
      </c>
      <c r="I27" s="46" t="s">
        <v>76</v>
      </c>
    </row>
    <row r="28" spans="1:9" x14ac:dyDescent="0.2">
      <c r="A28" s="59">
        <v>41852</v>
      </c>
      <c r="B28" s="47" t="s">
        <v>243</v>
      </c>
      <c r="C28" s="70" t="s">
        <v>75</v>
      </c>
      <c r="D28" s="70" t="s">
        <v>75</v>
      </c>
      <c r="E28" s="35">
        <v>7.6</v>
      </c>
      <c r="F28" s="19">
        <v>150</v>
      </c>
      <c r="G28" s="46">
        <v>24</v>
      </c>
      <c r="H28" s="63">
        <v>5</v>
      </c>
      <c r="I28" s="46" t="s">
        <v>76</v>
      </c>
    </row>
    <row r="29" spans="1:9" x14ac:dyDescent="0.2">
      <c r="A29" s="59">
        <v>41883</v>
      </c>
      <c r="B29" s="47" t="s">
        <v>86</v>
      </c>
      <c r="C29" s="70" t="s">
        <v>75</v>
      </c>
      <c r="D29" s="70" t="s">
        <v>75</v>
      </c>
      <c r="E29" s="35">
        <v>8</v>
      </c>
      <c r="F29" s="19">
        <v>330</v>
      </c>
      <c r="G29" s="63">
        <v>5</v>
      </c>
      <c r="H29" s="63">
        <v>5</v>
      </c>
      <c r="I29" s="46" t="s">
        <v>76</v>
      </c>
    </row>
    <row r="30" spans="1:9" x14ac:dyDescent="0.2">
      <c r="A30" s="59">
        <v>41913</v>
      </c>
      <c r="B30" s="47" t="s">
        <v>88</v>
      </c>
      <c r="C30" s="70">
        <v>41982</v>
      </c>
      <c r="D30" s="70">
        <v>41992</v>
      </c>
      <c r="E30" s="35">
        <v>7.8</v>
      </c>
      <c r="F30" s="19">
        <v>414</v>
      </c>
      <c r="G30" s="63">
        <v>5</v>
      </c>
      <c r="H30" s="63">
        <v>5</v>
      </c>
      <c r="I30" s="46" t="s">
        <v>76</v>
      </c>
    </row>
    <row r="31" spans="1:9" x14ac:dyDescent="0.2">
      <c r="A31" s="59">
        <v>41974</v>
      </c>
      <c r="B31" s="47" t="s">
        <v>90</v>
      </c>
      <c r="C31" s="70">
        <v>42045</v>
      </c>
      <c r="D31" s="70">
        <v>42047</v>
      </c>
      <c r="E31" s="35">
        <v>8</v>
      </c>
      <c r="F31" s="19">
        <v>288</v>
      </c>
      <c r="G31" s="63">
        <v>5</v>
      </c>
      <c r="H31" s="63">
        <v>5</v>
      </c>
      <c r="I31" s="46" t="s">
        <v>76</v>
      </c>
    </row>
    <row r="32" spans="1:9" x14ac:dyDescent="0.2">
      <c r="A32" s="59">
        <v>42036</v>
      </c>
      <c r="B32" s="47" t="s">
        <v>92</v>
      </c>
      <c r="C32" s="70">
        <v>42114</v>
      </c>
      <c r="D32" s="70">
        <v>42117</v>
      </c>
      <c r="E32" s="35">
        <v>7.9</v>
      </c>
      <c r="F32" s="19">
        <v>256</v>
      </c>
      <c r="G32" s="63">
        <v>5</v>
      </c>
      <c r="H32" s="63">
        <v>5</v>
      </c>
      <c r="I32" s="46" t="s">
        <v>76</v>
      </c>
    </row>
    <row r="33" spans="1:9" x14ac:dyDescent="0.2">
      <c r="A33" s="59">
        <v>42095</v>
      </c>
      <c r="B33" s="47" t="s">
        <v>244</v>
      </c>
      <c r="C33" s="70">
        <v>42187</v>
      </c>
      <c r="D33" s="70">
        <v>42201</v>
      </c>
      <c r="E33" s="35">
        <v>7.9</v>
      </c>
      <c r="F33" s="19">
        <v>309</v>
      </c>
      <c r="G33" s="46">
        <v>11</v>
      </c>
      <c r="H33" s="63">
        <v>5</v>
      </c>
      <c r="I33" s="46" t="s">
        <v>76</v>
      </c>
    </row>
    <row r="34" spans="1:9" x14ac:dyDescent="0.2">
      <c r="A34" s="59">
        <v>42156</v>
      </c>
      <c r="B34" s="47" t="s">
        <v>98</v>
      </c>
      <c r="C34" s="70">
        <v>42241</v>
      </c>
      <c r="D34" s="70">
        <v>42243</v>
      </c>
      <c r="E34" s="35">
        <v>7.9</v>
      </c>
      <c r="F34" s="19">
        <v>377</v>
      </c>
      <c r="G34" s="63">
        <v>5</v>
      </c>
      <c r="H34" s="63">
        <v>5</v>
      </c>
      <c r="I34" s="46" t="s">
        <v>76</v>
      </c>
    </row>
    <row r="35" spans="1:9" x14ac:dyDescent="0.2">
      <c r="A35" s="59">
        <v>42217</v>
      </c>
      <c r="B35" s="47" t="s">
        <v>276</v>
      </c>
      <c r="C35" s="70">
        <v>42248</v>
      </c>
      <c r="D35" s="70">
        <v>42258</v>
      </c>
      <c r="E35" s="35">
        <v>7.8</v>
      </c>
      <c r="F35" s="19">
        <v>224</v>
      </c>
      <c r="G35" s="46">
        <v>43</v>
      </c>
      <c r="H35" s="63">
        <v>5</v>
      </c>
      <c r="I35" s="46" t="s">
        <v>248</v>
      </c>
    </row>
    <row r="36" spans="1:9" x14ac:dyDescent="0.2">
      <c r="A36" s="59">
        <v>42278</v>
      </c>
      <c r="B36" s="47" t="s">
        <v>100</v>
      </c>
      <c r="C36" s="70">
        <v>42303</v>
      </c>
      <c r="D36" s="70">
        <v>42303</v>
      </c>
      <c r="E36" s="35">
        <v>7.8</v>
      </c>
      <c r="F36" s="19">
        <v>332</v>
      </c>
      <c r="G36" s="46">
        <v>12</v>
      </c>
      <c r="H36" s="63">
        <v>5</v>
      </c>
      <c r="I36" s="46" t="s">
        <v>76</v>
      </c>
    </row>
    <row r="37" spans="1:9" x14ac:dyDescent="0.2">
      <c r="A37" s="59">
        <v>42339</v>
      </c>
      <c r="B37" s="47" t="s">
        <v>102</v>
      </c>
      <c r="C37" s="70">
        <v>42347</v>
      </c>
      <c r="D37" s="70">
        <v>42348</v>
      </c>
      <c r="E37" s="35">
        <v>8</v>
      </c>
      <c r="F37" s="19">
        <v>335</v>
      </c>
      <c r="G37" s="46">
        <v>14</v>
      </c>
      <c r="H37" s="63">
        <v>5</v>
      </c>
      <c r="I37" s="46" t="s">
        <v>76</v>
      </c>
    </row>
    <row r="38" spans="1:9" x14ac:dyDescent="0.2">
      <c r="A38" s="59">
        <v>42401</v>
      </c>
      <c r="B38" s="47" t="s">
        <v>104</v>
      </c>
      <c r="C38" s="70">
        <v>42429</v>
      </c>
      <c r="D38" s="70">
        <v>42433</v>
      </c>
      <c r="E38" s="35">
        <v>7.9</v>
      </c>
      <c r="F38" s="19">
        <v>306</v>
      </c>
      <c r="G38" s="46">
        <v>5</v>
      </c>
      <c r="H38" s="63">
        <v>5</v>
      </c>
      <c r="I38" s="46" t="s">
        <v>76</v>
      </c>
    </row>
    <row r="39" spans="1:9" x14ac:dyDescent="0.2">
      <c r="A39" s="59">
        <v>42461</v>
      </c>
      <c r="B39" s="47" t="s">
        <v>107</v>
      </c>
      <c r="C39" s="70">
        <v>42473</v>
      </c>
      <c r="D39" s="70">
        <v>42488</v>
      </c>
      <c r="E39" s="35">
        <v>7.9</v>
      </c>
      <c r="F39" s="19">
        <v>320</v>
      </c>
      <c r="G39" s="63">
        <v>5</v>
      </c>
      <c r="H39" s="63">
        <v>5</v>
      </c>
      <c r="I39" s="46" t="s">
        <v>75</v>
      </c>
    </row>
    <row r="40" spans="1:9" x14ac:dyDescent="0.2">
      <c r="A40" s="59">
        <v>42522</v>
      </c>
      <c r="B40" s="47" t="s">
        <v>109</v>
      </c>
      <c r="C40" s="70">
        <v>42535</v>
      </c>
      <c r="D40" s="70">
        <v>42558</v>
      </c>
      <c r="E40" s="35">
        <v>7.7</v>
      </c>
      <c r="F40" s="19">
        <v>185</v>
      </c>
      <c r="G40" s="46">
        <v>12</v>
      </c>
      <c r="H40" s="63">
        <v>5</v>
      </c>
      <c r="I40" s="46" t="s">
        <v>75</v>
      </c>
    </row>
    <row r="41" spans="1:9" x14ac:dyDescent="0.2">
      <c r="A41" s="59">
        <v>42583</v>
      </c>
      <c r="B41" s="47" t="s">
        <v>113</v>
      </c>
      <c r="C41" s="70">
        <v>42598</v>
      </c>
      <c r="D41" s="70">
        <v>42614</v>
      </c>
      <c r="E41" s="35">
        <v>7.8</v>
      </c>
      <c r="F41" s="19">
        <v>315</v>
      </c>
      <c r="G41" s="63">
        <v>5</v>
      </c>
      <c r="H41" s="63">
        <v>5</v>
      </c>
      <c r="I41" s="46" t="s">
        <v>75</v>
      </c>
    </row>
    <row r="42" spans="1:9" x14ac:dyDescent="0.2">
      <c r="A42" s="59">
        <v>42644</v>
      </c>
      <c r="B42" s="47" t="s">
        <v>245</v>
      </c>
      <c r="C42" s="70">
        <v>42671</v>
      </c>
      <c r="D42" s="70">
        <v>42684</v>
      </c>
      <c r="E42" s="35">
        <v>7.9</v>
      </c>
      <c r="F42" s="19">
        <v>491</v>
      </c>
      <c r="G42" s="63">
        <v>5</v>
      </c>
      <c r="H42" s="63">
        <v>5</v>
      </c>
      <c r="I42" s="46" t="s">
        <v>75</v>
      </c>
    </row>
    <row r="43" spans="1:9" x14ac:dyDescent="0.2">
      <c r="A43" s="59">
        <v>42705</v>
      </c>
      <c r="B43" s="47" t="s">
        <v>246</v>
      </c>
      <c r="C43" s="70">
        <v>42726</v>
      </c>
      <c r="D43" s="70">
        <v>42740</v>
      </c>
      <c r="E43" s="35">
        <v>7.97</v>
      </c>
      <c r="F43" s="19">
        <v>364</v>
      </c>
      <c r="G43" s="63">
        <v>5</v>
      </c>
      <c r="H43" s="63">
        <v>5</v>
      </c>
      <c r="I43" s="46" t="s">
        <v>75</v>
      </c>
    </row>
    <row r="44" spans="1:9" x14ac:dyDescent="0.2">
      <c r="A44" s="59">
        <v>42767</v>
      </c>
      <c r="B44" s="47" t="s">
        <v>247</v>
      </c>
      <c r="C44" s="70">
        <v>42793</v>
      </c>
      <c r="D44" s="70">
        <v>42796</v>
      </c>
      <c r="E44" s="35">
        <v>8.01</v>
      </c>
      <c r="F44" s="19">
        <v>282</v>
      </c>
      <c r="G44" s="46">
        <v>11</v>
      </c>
      <c r="H44" s="63">
        <v>5</v>
      </c>
      <c r="I44" s="46" t="s">
        <v>75</v>
      </c>
    </row>
    <row r="45" spans="1:9" x14ac:dyDescent="0.2">
      <c r="A45" s="59">
        <v>42826</v>
      </c>
      <c r="B45" s="47" t="s">
        <v>121</v>
      </c>
      <c r="C45" s="70">
        <v>42836</v>
      </c>
      <c r="D45" s="70">
        <v>42852</v>
      </c>
      <c r="E45" s="35">
        <v>7.93</v>
      </c>
      <c r="F45" s="19">
        <v>246</v>
      </c>
      <c r="G45" s="46">
        <v>7</v>
      </c>
      <c r="H45" s="63">
        <v>5</v>
      </c>
      <c r="I45" s="46" t="s">
        <v>75</v>
      </c>
    </row>
    <row r="46" spans="1:9" x14ac:dyDescent="0.2">
      <c r="A46" s="59">
        <v>42887</v>
      </c>
      <c r="B46" s="47" t="s">
        <v>123</v>
      </c>
      <c r="C46" s="70" t="s">
        <v>282</v>
      </c>
      <c r="D46" s="70">
        <v>42922</v>
      </c>
      <c r="E46" s="35">
        <v>8.1300000000000008</v>
      </c>
      <c r="F46" s="19">
        <v>314</v>
      </c>
      <c r="G46" s="46">
        <v>12</v>
      </c>
      <c r="H46" s="63">
        <v>5</v>
      </c>
      <c r="I46" s="46" t="s">
        <v>75</v>
      </c>
    </row>
    <row r="47" spans="1:9" x14ac:dyDescent="0.2">
      <c r="A47" s="59">
        <v>42948</v>
      </c>
      <c r="B47" s="47" t="s">
        <v>126</v>
      </c>
      <c r="C47" s="70">
        <v>42957</v>
      </c>
      <c r="D47" s="70">
        <v>42964</v>
      </c>
      <c r="E47" s="35">
        <v>8.1300000000000008</v>
      </c>
      <c r="F47" s="19">
        <v>432</v>
      </c>
      <c r="G47" s="63">
        <v>5</v>
      </c>
      <c r="H47" s="63">
        <v>5</v>
      </c>
      <c r="I47" s="46" t="s">
        <v>75</v>
      </c>
    </row>
    <row r="48" spans="1:9" x14ac:dyDescent="0.2">
      <c r="A48" s="59">
        <v>43009</v>
      </c>
      <c r="B48" s="47" t="s">
        <v>129</v>
      </c>
      <c r="C48" s="70">
        <v>43025</v>
      </c>
      <c r="D48" s="70">
        <v>43034</v>
      </c>
      <c r="E48" s="35">
        <v>8.0500000000000007</v>
      </c>
      <c r="F48" s="19">
        <v>687</v>
      </c>
      <c r="G48" s="63">
        <v>5</v>
      </c>
      <c r="H48" s="63">
        <v>5</v>
      </c>
      <c r="I48" s="46" t="s">
        <v>75</v>
      </c>
    </row>
    <row r="49" spans="1:9" x14ac:dyDescent="0.2">
      <c r="A49" s="59">
        <v>43070</v>
      </c>
      <c r="B49" s="47" t="s">
        <v>131</v>
      </c>
      <c r="C49" s="70">
        <v>43109</v>
      </c>
      <c r="D49" s="70">
        <v>43118</v>
      </c>
      <c r="E49" s="35">
        <v>8.0299999999999994</v>
      </c>
      <c r="F49" s="19">
        <v>439</v>
      </c>
      <c r="G49" s="46">
        <v>6</v>
      </c>
      <c r="H49" s="63">
        <v>5</v>
      </c>
      <c r="I49" s="46" t="s">
        <v>75</v>
      </c>
    </row>
    <row r="50" spans="1:9" x14ac:dyDescent="0.2">
      <c r="A50" s="59">
        <v>43132</v>
      </c>
      <c r="B50" s="47" t="s">
        <v>133</v>
      </c>
      <c r="C50" s="70">
        <v>43144</v>
      </c>
      <c r="D50" s="70">
        <v>43146</v>
      </c>
      <c r="E50" s="35">
        <v>7.94</v>
      </c>
      <c r="F50" s="19">
        <v>473</v>
      </c>
      <c r="G50" s="46">
        <v>5</v>
      </c>
      <c r="H50" s="63">
        <v>5</v>
      </c>
      <c r="I50" s="46" t="s">
        <v>75</v>
      </c>
    </row>
    <row r="51" spans="1:9" x14ac:dyDescent="0.2">
      <c r="A51" s="59">
        <v>43191</v>
      </c>
      <c r="B51" s="47" t="s">
        <v>135</v>
      </c>
      <c r="C51" s="70">
        <v>43208</v>
      </c>
      <c r="D51" s="70">
        <v>43216</v>
      </c>
      <c r="E51" s="35">
        <v>7.94</v>
      </c>
      <c r="F51" s="19">
        <v>381</v>
      </c>
      <c r="G51" s="46">
        <v>5</v>
      </c>
      <c r="H51" s="63">
        <v>5</v>
      </c>
      <c r="I51" s="46" t="s">
        <v>76</v>
      </c>
    </row>
    <row r="52" spans="1:9" x14ac:dyDescent="0.2">
      <c r="A52" s="59">
        <v>43252</v>
      </c>
      <c r="B52" s="47" t="s">
        <v>137</v>
      </c>
      <c r="C52" s="70">
        <v>43264</v>
      </c>
      <c r="D52" s="70">
        <v>43272</v>
      </c>
      <c r="E52" s="35">
        <v>8.1</v>
      </c>
      <c r="F52" s="19">
        <v>529</v>
      </c>
      <c r="G52" s="63">
        <v>5</v>
      </c>
      <c r="H52" s="63">
        <v>5</v>
      </c>
      <c r="I52" s="64" t="s">
        <v>76</v>
      </c>
    </row>
    <row r="53" spans="1:9" x14ac:dyDescent="0.2">
      <c r="A53" s="59">
        <v>43313</v>
      </c>
      <c r="B53" s="47" t="s">
        <v>141</v>
      </c>
      <c r="C53" s="70">
        <v>43339</v>
      </c>
      <c r="D53" s="70">
        <v>43341</v>
      </c>
      <c r="E53" s="35">
        <v>7.7</v>
      </c>
      <c r="F53" s="19">
        <v>714</v>
      </c>
      <c r="G53" s="46">
        <v>6</v>
      </c>
      <c r="H53" s="63">
        <v>5</v>
      </c>
      <c r="I53" s="64" t="s">
        <v>76</v>
      </c>
    </row>
    <row r="54" spans="1:9" x14ac:dyDescent="0.2">
      <c r="A54" s="59">
        <v>43374</v>
      </c>
      <c r="B54" s="47" t="s">
        <v>143</v>
      </c>
      <c r="C54" s="70">
        <v>43385</v>
      </c>
      <c r="D54" s="70">
        <v>43402</v>
      </c>
      <c r="E54" s="35">
        <v>8.08</v>
      </c>
      <c r="F54" s="19">
        <v>337</v>
      </c>
      <c r="G54" s="46">
        <v>10</v>
      </c>
      <c r="H54" s="63">
        <v>5</v>
      </c>
      <c r="I54" s="64" t="s">
        <v>248</v>
      </c>
    </row>
    <row r="55" spans="1:9" x14ac:dyDescent="0.2">
      <c r="A55" s="59">
        <v>43405</v>
      </c>
      <c r="B55" s="47" t="s">
        <v>144</v>
      </c>
      <c r="C55" s="70">
        <v>43434</v>
      </c>
      <c r="D55" s="70">
        <v>43439</v>
      </c>
      <c r="E55" s="35">
        <v>8.08</v>
      </c>
      <c r="F55" s="19">
        <v>513</v>
      </c>
      <c r="G55" s="46">
        <v>16</v>
      </c>
      <c r="H55" s="63">
        <v>5</v>
      </c>
      <c r="I55" s="64" t="s">
        <v>76</v>
      </c>
    </row>
    <row r="56" spans="1:9" x14ac:dyDescent="0.2">
      <c r="A56" s="59">
        <v>43466</v>
      </c>
      <c r="B56" s="47" t="s">
        <v>146</v>
      </c>
      <c r="C56" s="70">
        <v>43486</v>
      </c>
      <c r="D56" s="70">
        <v>43495</v>
      </c>
      <c r="E56" s="35">
        <v>8.07</v>
      </c>
      <c r="F56" s="19">
        <v>399</v>
      </c>
      <c r="G56" s="63">
        <v>5</v>
      </c>
      <c r="H56" s="63">
        <v>5</v>
      </c>
      <c r="I56" s="64" t="s">
        <v>76</v>
      </c>
    </row>
    <row r="57" spans="1:9" x14ac:dyDescent="0.2">
      <c r="A57" s="59">
        <v>43525</v>
      </c>
      <c r="B57" s="47" t="s">
        <v>148</v>
      </c>
      <c r="C57" s="70">
        <v>43538</v>
      </c>
      <c r="D57" s="70">
        <v>43551</v>
      </c>
      <c r="E57" s="35">
        <v>8.24</v>
      </c>
      <c r="F57" s="19">
        <v>461</v>
      </c>
      <c r="G57" s="63">
        <v>5</v>
      </c>
      <c r="H57" s="63">
        <v>5</v>
      </c>
      <c r="I57" s="64" t="s">
        <v>76</v>
      </c>
    </row>
    <row r="58" spans="1:9" x14ac:dyDescent="0.2">
      <c r="A58" s="59">
        <v>43525</v>
      </c>
      <c r="B58" s="47" t="s">
        <v>250</v>
      </c>
      <c r="C58" s="70">
        <v>43551</v>
      </c>
      <c r="D58" s="70">
        <v>43551</v>
      </c>
      <c r="E58" s="35">
        <v>7.34</v>
      </c>
      <c r="F58" s="19">
        <v>176</v>
      </c>
      <c r="G58" s="46">
        <v>18</v>
      </c>
      <c r="H58" s="63">
        <v>5</v>
      </c>
      <c r="I58" s="64" t="s">
        <v>76</v>
      </c>
    </row>
    <row r="59" spans="1:9" x14ac:dyDescent="0.2">
      <c r="A59" s="59">
        <v>43586</v>
      </c>
      <c r="B59" s="47" t="s">
        <v>150</v>
      </c>
      <c r="C59" s="70">
        <v>43595</v>
      </c>
      <c r="D59" s="70">
        <v>43609</v>
      </c>
      <c r="E59" s="35">
        <v>8.08</v>
      </c>
      <c r="F59" s="19">
        <v>426</v>
      </c>
      <c r="G59" s="63">
        <v>5</v>
      </c>
      <c r="H59" s="63">
        <v>5</v>
      </c>
      <c r="I59" s="64" t="s">
        <v>76</v>
      </c>
    </row>
    <row r="60" spans="1:9" x14ac:dyDescent="0.2">
      <c r="A60" s="59">
        <v>43647</v>
      </c>
      <c r="B60" s="47" t="s">
        <v>152</v>
      </c>
      <c r="C60" s="70">
        <v>43656</v>
      </c>
      <c r="D60" s="70">
        <v>43665</v>
      </c>
      <c r="E60" s="35">
        <v>7.98</v>
      </c>
      <c r="F60" s="167">
        <v>419</v>
      </c>
      <c r="G60" s="46">
        <v>6</v>
      </c>
      <c r="H60" s="63">
        <v>5</v>
      </c>
      <c r="I60" s="178" t="s">
        <v>76</v>
      </c>
    </row>
    <row r="61" spans="1:9" x14ac:dyDescent="0.2">
      <c r="A61" s="59">
        <v>43709</v>
      </c>
      <c r="B61" s="47" t="s">
        <v>154</v>
      </c>
      <c r="C61" s="70">
        <v>43717</v>
      </c>
      <c r="D61" s="70">
        <v>43721</v>
      </c>
      <c r="E61" s="35">
        <v>7.98</v>
      </c>
      <c r="F61" s="167">
        <v>439</v>
      </c>
      <c r="G61" s="46">
        <v>6</v>
      </c>
      <c r="H61" s="63">
        <v>5</v>
      </c>
      <c r="I61" s="178" t="s">
        <v>75</v>
      </c>
    </row>
    <row r="62" spans="1:9" x14ac:dyDescent="0.2">
      <c r="A62" s="59">
        <v>43770</v>
      </c>
      <c r="B62" s="47" t="s">
        <v>251</v>
      </c>
      <c r="C62" s="70">
        <v>43780</v>
      </c>
      <c r="D62" s="70">
        <v>43791</v>
      </c>
      <c r="E62" s="35">
        <v>8.0500000000000007</v>
      </c>
      <c r="F62" s="167">
        <v>485</v>
      </c>
      <c r="G62" s="63">
        <v>5</v>
      </c>
      <c r="H62" s="63">
        <v>5</v>
      </c>
      <c r="I62" s="178" t="s">
        <v>76</v>
      </c>
    </row>
    <row r="63" spans="1:9" x14ac:dyDescent="0.2">
      <c r="A63" s="59">
        <v>43831</v>
      </c>
      <c r="B63" s="47" t="s">
        <v>75</v>
      </c>
      <c r="C63" s="70">
        <v>43847</v>
      </c>
      <c r="D63" s="70">
        <v>43847</v>
      </c>
      <c r="E63" s="35" t="s">
        <v>75</v>
      </c>
      <c r="F63" s="167" t="s">
        <v>75</v>
      </c>
      <c r="G63" s="46" t="s">
        <v>75</v>
      </c>
      <c r="H63" s="46" t="s">
        <v>75</v>
      </c>
      <c r="I63" s="178" t="s">
        <v>278</v>
      </c>
    </row>
    <row r="64" spans="1:9" x14ac:dyDescent="0.2">
      <c r="A64" s="59">
        <v>43891</v>
      </c>
      <c r="B64" s="47" t="s">
        <v>255</v>
      </c>
      <c r="C64" s="70">
        <v>43910</v>
      </c>
      <c r="D64" s="70">
        <v>43917</v>
      </c>
      <c r="E64" s="35">
        <v>8.11</v>
      </c>
      <c r="F64" s="167">
        <v>325</v>
      </c>
      <c r="G64" s="63">
        <v>5</v>
      </c>
      <c r="H64" s="63">
        <v>5</v>
      </c>
      <c r="I64" s="178" t="s">
        <v>75</v>
      </c>
    </row>
    <row r="65" spans="1:9" x14ac:dyDescent="0.2">
      <c r="A65" s="59">
        <v>43952</v>
      </c>
      <c r="B65" s="47" t="s">
        <v>256</v>
      </c>
      <c r="C65" s="70">
        <v>43978</v>
      </c>
      <c r="D65" s="70">
        <v>43987</v>
      </c>
      <c r="E65" s="35">
        <v>7.98</v>
      </c>
      <c r="F65" s="167">
        <v>387</v>
      </c>
      <c r="G65" s="63">
        <v>5</v>
      </c>
      <c r="H65" s="63">
        <v>5</v>
      </c>
      <c r="I65" s="178" t="s">
        <v>75</v>
      </c>
    </row>
    <row r="66" spans="1:9" x14ac:dyDescent="0.2">
      <c r="A66" s="59">
        <v>44013</v>
      </c>
      <c r="B66" s="47" t="s">
        <v>165</v>
      </c>
      <c r="C66" s="70">
        <v>44036</v>
      </c>
      <c r="D66" s="70">
        <v>44043</v>
      </c>
      <c r="E66" s="35">
        <v>7.98</v>
      </c>
      <c r="F66" s="167">
        <v>291</v>
      </c>
      <c r="G66" s="63">
        <v>5</v>
      </c>
      <c r="H66" s="63">
        <v>5</v>
      </c>
      <c r="I66" s="178" t="s">
        <v>75</v>
      </c>
    </row>
    <row r="67" spans="1:9" x14ac:dyDescent="0.2">
      <c r="A67" s="59">
        <v>44075</v>
      </c>
      <c r="B67" s="47" t="s">
        <v>257</v>
      </c>
      <c r="C67" s="70">
        <v>44098</v>
      </c>
      <c r="D67" s="70">
        <v>44099</v>
      </c>
      <c r="E67" s="35">
        <v>7.99</v>
      </c>
      <c r="F67" s="167">
        <v>309</v>
      </c>
      <c r="G67" s="63">
        <v>5</v>
      </c>
      <c r="H67" s="63">
        <v>5</v>
      </c>
      <c r="I67" s="178" t="s">
        <v>75</v>
      </c>
    </row>
    <row r="68" spans="1:9" x14ac:dyDescent="0.2">
      <c r="A68" s="59">
        <v>44136</v>
      </c>
      <c r="B68" s="47" t="s">
        <v>171</v>
      </c>
      <c r="C68" s="70">
        <v>44158</v>
      </c>
      <c r="D68" s="70">
        <v>44169</v>
      </c>
      <c r="E68" s="35">
        <v>7.76</v>
      </c>
      <c r="F68" s="167">
        <v>325</v>
      </c>
      <c r="G68" s="63">
        <v>5</v>
      </c>
      <c r="H68" s="63">
        <v>5</v>
      </c>
      <c r="I68" s="178" t="s">
        <v>75</v>
      </c>
    </row>
    <row r="69" spans="1:9" x14ac:dyDescent="0.2">
      <c r="A69" s="59">
        <v>44197</v>
      </c>
      <c r="B69" s="47" t="s">
        <v>173</v>
      </c>
      <c r="C69" s="70">
        <v>44215</v>
      </c>
      <c r="D69" s="70">
        <v>44225</v>
      </c>
      <c r="E69" s="35">
        <v>7.69</v>
      </c>
      <c r="F69" s="167">
        <v>286</v>
      </c>
      <c r="G69" s="63">
        <v>5</v>
      </c>
      <c r="H69" s="63">
        <v>5</v>
      </c>
      <c r="I69" s="178" t="s">
        <v>75</v>
      </c>
    </row>
    <row r="70" spans="1:9" x14ac:dyDescent="0.2">
      <c r="A70" s="59">
        <v>44256</v>
      </c>
      <c r="B70" s="47" t="s">
        <v>175</v>
      </c>
      <c r="C70" s="70">
        <v>44279</v>
      </c>
      <c r="D70" s="70">
        <v>44295</v>
      </c>
      <c r="E70" s="35">
        <v>8.07</v>
      </c>
      <c r="F70" s="167">
        <v>319</v>
      </c>
      <c r="G70" s="46">
        <v>8</v>
      </c>
      <c r="H70" s="63">
        <v>5</v>
      </c>
      <c r="I70" s="178" t="s">
        <v>283</v>
      </c>
    </row>
    <row r="71" spans="1:9" x14ac:dyDescent="0.2">
      <c r="A71" s="59">
        <v>44317</v>
      </c>
      <c r="B71" s="47" t="s">
        <v>259</v>
      </c>
      <c r="C71" s="70">
        <v>44340</v>
      </c>
      <c r="D71" s="70">
        <v>44351</v>
      </c>
      <c r="E71" s="35">
        <v>7.4</v>
      </c>
      <c r="F71" s="167">
        <v>218</v>
      </c>
      <c r="G71" s="46">
        <v>8</v>
      </c>
      <c r="H71" s="63">
        <v>5</v>
      </c>
      <c r="I71" s="178" t="s">
        <v>75</v>
      </c>
    </row>
    <row r="72" spans="1:9" x14ac:dyDescent="0.2">
      <c r="A72" s="59">
        <v>44378</v>
      </c>
      <c r="B72" s="47" t="s">
        <v>180</v>
      </c>
      <c r="C72" s="70">
        <v>44404</v>
      </c>
      <c r="D72" s="70">
        <v>44407</v>
      </c>
      <c r="E72" s="35">
        <v>7.85</v>
      </c>
      <c r="F72" s="167">
        <v>354</v>
      </c>
      <c r="G72" s="63">
        <v>5</v>
      </c>
      <c r="H72" s="63">
        <v>5</v>
      </c>
      <c r="I72" s="178" t="s">
        <v>75</v>
      </c>
    </row>
    <row r="73" spans="1:9" x14ac:dyDescent="0.2">
      <c r="A73" s="59">
        <v>44440</v>
      </c>
      <c r="B73" s="47" t="s">
        <v>260</v>
      </c>
      <c r="C73" s="70">
        <v>44461</v>
      </c>
      <c r="D73" s="70">
        <v>44463</v>
      </c>
      <c r="E73" s="35">
        <v>7.1</v>
      </c>
      <c r="F73" s="167">
        <v>361</v>
      </c>
      <c r="G73" s="46">
        <v>5</v>
      </c>
      <c r="H73" s="63">
        <v>5</v>
      </c>
      <c r="I73" s="178" t="s">
        <v>75</v>
      </c>
    </row>
    <row r="74" spans="1:9" x14ac:dyDescent="0.2">
      <c r="A74" s="59">
        <v>44501</v>
      </c>
      <c r="B74" s="47" t="s">
        <v>261</v>
      </c>
      <c r="C74" s="70">
        <v>44532</v>
      </c>
      <c r="D74" s="70">
        <v>44536</v>
      </c>
      <c r="E74" s="35">
        <v>8.11</v>
      </c>
      <c r="F74" s="167">
        <v>351</v>
      </c>
      <c r="G74" s="46">
        <v>7</v>
      </c>
      <c r="H74" s="63">
        <v>5</v>
      </c>
      <c r="I74" s="178" t="s">
        <v>75</v>
      </c>
    </row>
    <row r="75" spans="1:9" x14ac:dyDescent="0.2">
      <c r="A75" s="59">
        <v>44562</v>
      </c>
      <c r="B75" s="47" t="s">
        <v>262</v>
      </c>
      <c r="C75" s="70">
        <v>44586</v>
      </c>
      <c r="D75" s="70">
        <v>44589</v>
      </c>
      <c r="E75" s="35">
        <v>7.48</v>
      </c>
      <c r="F75" s="167">
        <v>227</v>
      </c>
      <c r="G75" s="46">
        <v>15</v>
      </c>
      <c r="H75" s="63">
        <v>5</v>
      </c>
      <c r="I75" s="178" t="s">
        <v>75</v>
      </c>
    </row>
    <row r="76" spans="1:9" x14ac:dyDescent="0.2">
      <c r="A76" s="59">
        <v>44621</v>
      </c>
      <c r="B76" s="47" t="s">
        <v>263</v>
      </c>
      <c r="C76" s="70">
        <v>44643</v>
      </c>
      <c r="D76" s="70">
        <v>44645</v>
      </c>
      <c r="E76" s="35">
        <v>7.7</v>
      </c>
      <c r="F76" s="167">
        <v>244</v>
      </c>
      <c r="G76" s="46">
        <v>16</v>
      </c>
      <c r="H76" s="63">
        <v>5</v>
      </c>
      <c r="I76" s="178" t="s">
        <v>75</v>
      </c>
    </row>
    <row r="77" spans="1:9" x14ac:dyDescent="0.2">
      <c r="A77" s="59">
        <v>44682</v>
      </c>
      <c r="B77" s="47" t="s">
        <v>264</v>
      </c>
      <c r="C77" s="70">
        <v>44700</v>
      </c>
      <c r="D77" s="70">
        <v>44701</v>
      </c>
      <c r="E77" s="35">
        <v>7.65</v>
      </c>
      <c r="F77" s="167">
        <v>217</v>
      </c>
      <c r="G77" s="46">
        <v>34</v>
      </c>
      <c r="H77" s="63">
        <v>5</v>
      </c>
      <c r="I77" s="178" t="s">
        <v>283</v>
      </c>
    </row>
    <row r="78" spans="1:9" x14ac:dyDescent="0.2">
      <c r="A78" s="59">
        <v>44743</v>
      </c>
      <c r="B78" s="47" t="s">
        <v>266</v>
      </c>
      <c r="C78" s="70">
        <v>44763</v>
      </c>
      <c r="D78" s="70">
        <v>44771</v>
      </c>
      <c r="E78" s="35">
        <v>7.63</v>
      </c>
      <c r="F78" s="167">
        <v>222</v>
      </c>
      <c r="G78" s="46">
        <v>10</v>
      </c>
      <c r="H78" s="63">
        <v>5</v>
      </c>
      <c r="I78" s="178" t="s">
        <v>75</v>
      </c>
    </row>
    <row r="79" spans="1:9" x14ac:dyDescent="0.2">
      <c r="A79" s="59">
        <v>44805</v>
      </c>
      <c r="B79" s="47" t="str">
        <f>'Water Monitoring DEND 7'!$B$80</f>
        <v>EW2204170</v>
      </c>
      <c r="C79" s="70">
        <f>'Water Monitoring DEND 7'!C$80</f>
        <v>44819</v>
      </c>
      <c r="D79" s="70">
        <f>'Water Monitoring DEND 7'!D$80</f>
        <v>44830</v>
      </c>
      <c r="E79" s="35">
        <v>7.92</v>
      </c>
      <c r="F79" s="167">
        <v>315</v>
      </c>
      <c r="G79" s="63">
        <v>5</v>
      </c>
      <c r="H79" s="63">
        <v>5</v>
      </c>
      <c r="I79" s="178" t="s">
        <v>75</v>
      </c>
    </row>
    <row r="80" spans="1:9" x14ac:dyDescent="0.2">
      <c r="A80" s="59">
        <v>44866</v>
      </c>
      <c r="B80" s="47" t="s">
        <v>268</v>
      </c>
      <c r="C80" s="70">
        <v>44882</v>
      </c>
      <c r="D80" s="70">
        <v>44886</v>
      </c>
      <c r="E80" s="35">
        <v>8.01</v>
      </c>
      <c r="F80" s="167">
        <v>276</v>
      </c>
      <c r="G80" s="46">
        <v>8</v>
      </c>
      <c r="H80" s="63">
        <v>5</v>
      </c>
      <c r="I80" s="178" t="s">
        <v>75</v>
      </c>
    </row>
  </sheetData>
  <phoneticPr fontId="48" type="noConversion"/>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71"/>
  <sheetViews>
    <sheetView showGridLines="0" zoomScale="90" zoomScaleNormal="90" workbookViewId="0">
      <pane ySplit="9" topLeftCell="A67" activePane="bottomLeft" state="frozenSplit"/>
      <selection pane="bottomLeft" activeCell="A2" sqref="A2"/>
    </sheetView>
  </sheetViews>
  <sheetFormatPr defaultColWidth="9.140625" defaultRowHeight="14.25" x14ac:dyDescent="0.2"/>
  <cols>
    <col min="1" max="1" width="12.28515625" style="1" customWidth="1"/>
    <col min="2" max="2" width="13.5703125" style="1" customWidth="1"/>
    <col min="3" max="4" width="12.28515625" style="1" bestFit="1" customWidth="1"/>
    <col min="5" max="5" width="9.28515625" style="1" bestFit="1" customWidth="1"/>
    <col min="6" max="6" width="14.140625" style="1" customWidth="1"/>
    <col min="7" max="7" width="9.28515625" style="1" bestFit="1" customWidth="1"/>
    <col min="8" max="8" width="17.28515625" style="1" customWidth="1"/>
    <col min="9" max="9" width="46.28515625" style="23" customWidth="1"/>
    <col min="10" max="16384" width="9.140625" style="1"/>
  </cols>
  <sheetData>
    <row r="1" spans="1:10" ht="34.5" x14ac:dyDescent="0.5">
      <c r="A1" s="186" t="s">
        <v>1059</v>
      </c>
      <c r="B1" s="186"/>
      <c r="C1" s="186"/>
      <c r="D1" s="186"/>
      <c r="E1" s="186"/>
      <c r="F1" s="186"/>
      <c r="G1" s="186"/>
      <c r="H1" s="186"/>
      <c r="I1" s="186"/>
      <c r="J1" s="186"/>
    </row>
    <row r="2" spans="1:10" ht="19.5" x14ac:dyDescent="0.3">
      <c r="A2" s="188" t="s">
        <v>284</v>
      </c>
      <c r="B2" s="188"/>
      <c r="C2" s="188"/>
      <c r="D2" s="188"/>
      <c r="E2" s="188"/>
      <c r="F2" s="188"/>
      <c r="G2" s="188"/>
      <c r="H2" s="188"/>
      <c r="I2" s="188"/>
      <c r="J2" s="188"/>
    </row>
    <row r="4" spans="1:10" ht="15" x14ac:dyDescent="0.25">
      <c r="A4" s="8" t="s">
        <v>285</v>
      </c>
      <c r="B4" s="158"/>
      <c r="C4" s="158"/>
      <c r="D4" s="158"/>
      <c r="E4" s="158"/>
      <c r="F4" s="217"/>
      <c r="G4" s="14" t="s">
        <v>47</v>
      </c>
      <c r="H4" s="158"/>
      <c r="I4" s="216"/>
      <c r="J4" s="158"/>
    </row>
    <row r="5" spans="1:10" ht="15" x14ac:dyDescent="0.25">
      <c r="A5" s="8" t="s">
        <v>231</v>
      </c>
      <c r="B5" s="158"/>
      <c r="C5" s="158"/>
      <c r="D5" s="158"/>
      <c r="E5" s="158"/>
      <c r="F5" s="218"/>
      <c r="G5" s="14" t="s">
        <v>49</v>
      </c>
      <c r="H5" s="158"/>
      <c r="I5" s="216"/>
      <c r="J5" s="158"/>
    </row>
    <row r="6" spans="1:10" ht="15" x14ac:dyDescent="0.25">
      <c r="A6" s="8" t="s">
        <v>232</v>
      </c>
      <c r="B6" s="158"/>
      <c r="C6" s="158"/>
      <c r="D6" s="158"/>
      <c r="E6" s="158"/>
      <c r="F6" s="158"/>
      <c r="G6" s="158"/>
      <c r="H6" s="158"/>
      <c r="I6" s="216"/>
      <c r="J6" s="158"/>
    </row>
    <row r="8" spans="1:10" s="66" customFormat="1" ht="18.75" x14ac:dyDescent="0.25">
      <c r="I8" s="62"/>
    </row>
    <row r="9" spans="1:10" s="16" customFormat="1" ht="45" x14ac:dyDescent="0.25">
      <c r="A9" s="36" t="s">
        <v>233</v>
      </c>
      <c r="B9" s="36" t="s">
        <v>53</v>
      </c>
      <c r="C9" s="36" t="s">
        <v>54</v>
      </c>
      <c r="D9" s="36" t="s">
        <v>55</v>
      </c>
      <c r="E9" s="36" t="s">
        <v>57</v>
      </c>
      <c r="F9" s="36" t="s">
        <v>60</v>
      </c>
      <c r="G9" s="36" t="s">
        <v>61</v>
      </c>
      <c r="H9" s="36" t="s">
        <v>71</v>
      </c>
      <c r="I9" s="36" t="s">
        <v>73</v>
      </c>
    </row>
    <row r="10" spans="1:10" x14ac:dyDescent="0.2">
      <c r="A10" s="59">
        <v>41456</v>
      </c>
      <c r="B10" s="47" t="s">
        <v>235</v>
      </c>
      <c r="C10" s="70" t="s">
        <v>75</v>
      </c>
      <c r="D10" s="70" t="s">
        <v>75</v>
      </c>
      <c r="E10" s="35">
        <v>7.8</v>
      </c>
      <c r="F10" s="19">
        <v>983</v>
      </c>
      <c r="G10" s="46">
        <v>110</v>
      </c>
      <c r="H10" s="63">
        <v>5</v>
      </c>
      <c r="I10" s="46" t="s">
        <v>76</v>
      </c>
      <c r="J10" s="158"/>
    </row>
    <row r="11" spans="1:10" x14ac:dyDescent="0.2">
      <c r="A11" s="59">
        <v>41518</v>
      </c>
      <c r="B11" s="47" t="s">
        <v>236</v>
      </c>
      <c r="C11" s="70" t="s">
        <v>75</v>
      </c>
      <c r="D11" s="70" t="s">
        <v>75</v>
      </c>
      <c r="E11" s="35">
        <v>8.6999999999999993</v>
      </c>
      <c r="F11" s="19">
        <v>1730</v>
      </c>
      <c r="G11" s="46">
        <v>163</v>
      </c>
      <c r="H11" s="63">
        <v>5</v>
      </c>
      <c r="I11" s="46" t="s">
        <v>76</v>
      </c>
      <c r="J11" s="158"/>
    </row>
    <row r="12" spans="1:10" x14ac:dyDescent="0.2">
      <c r="A12" s="59">
        <v>41579</v>
      </c>
      <c r="B12" s="47" t="s">
        <v>237</v>
      </c>
      <c r="C12" s="70" t="s">
        <v>75</v>
      </c>
      <c r="D12" s="70" t="s">
        <v>75</v>
      </c>
      <c r="E12" s="35">
        <v>8.6</v>
      </c>
      <c r="F12" s="19">
        <v>1810</v>
      </c>
      <c r="G12" s="46">
        <v>93</v>
      </c>
      <c r="H12" s="63">
        <v>5</v>
      </c>
      <c r="I12" s="46" t="s">
        <v>76</v>
      </c>
      <c r="J12" s="158"/>
    </row>
    <row r="13" spans="1:10" x14ac:dyDescent="0.2">
      <c r="A13" s="59">
        <v>41640</v>
      </c>
      <c r="B13" s="47" t="s">
        <v>238</v>
      </c>
      <c r="C13" s="70" t="s">
        <v>75</v>
      </c>
      <c r="D13" s="70" t="s">
        <v>75</v>
      </c>
      <c r="E13" s="35">
        <v>8.5299999999999994</v>
      </c>
      <c r="F13" s="19">
        <v>1580</v>
      </c>
      <c r="G13" s="46">
        <v>58</v>
      </c>
      <c r="H13" s="46">
        <v>12</v>
      </c>
      <c r="I13" s="46" t="s">
        <v>76</v>
      </c>
      <c r="J13" s="158"/>
    </row>
    <row r="14" spans="1:10" x14ac:dyDescent="0.2">
      <c r="A14" s="59">
        <v>41699</v>
      </c>
      <c r="B14" s="47" t="s">
        <v>239</v>
      </c>
      <c r="C14" s="70" t="s">
        <v>75</v>
      </c>
      <c r="D14" s="70" t="s">
        <v>75</v>
      </c>
      <c r="E14" s="35">
        <v>8.1300000000000008</v>
      </c>
      <c r="F14" s="19">
        <v>625</v>
      </c>
      <c r="G14" s="46">
        <v>352</v>
      </c>
      <c r="H14" s="46">
        <v>25</v>
      </c>
      <c r="I14" s="46" t="s">
        <v>76</v>
      </c>
      <c r="J14" s="158"/>
    </row>
    <row r="15" spans="1:10" x14ac:dyDescent="0.2">
      <c r="A15" s="59">
        <v>41760</v>
      </c>
      <c r="B15" s="47" t="s">
        <v>240</v>
      </c>
      <c r="C15" s="70" t="s">
        <v>75</v>
      </c>
      <c r="D15" s="70" t="s">
        <v>75</v>
      </c>
      <c r="E15" s="35">
        <v>8.6300000000000008</v>
      </c>
      <c r="F15" s="19">
        <v>1130</v>
      </c>
      <c r="G15" s="46">
        <v>58</v>
      </c>
      <c r="H15" s="63">
        <v>5</v>
      </c>
      <c r="I15" s="46" t="s">
        <v>76</v>
      </c>
      <c r="J15" s="158"/>
    </row>
    <row r="16" spans="1:10" x14ac:dyDescent="0.2">
      <c r="A16" s="59">
        <v>41791</v>
      </c>
      <c r="B16" s="47" t="s">
        <v>242</v>
      </c>
      <c r="C16" s="70" t="s">
        <v>75</v>
      </c>
      <c r="D16" s="70" t="s">
        <v>75</v>
      </c>
      <c r="E16" s="35">
        <v>8.1300000000000008</v>
      </c>
      <c r="F16" s="19">
        <v>1080</v>
      </c>
      <c r="G16" s="46">
        <v>124</v>
      </c>
      <c r="H16" s="46">
        <v>10</v>
      </c>
      <c r="I16" s="46" t="s">
        <v>76</v>
      </c>
      <c r="J16" s="158"/>
    </row>
    <row r="17" spans="1:9" x14ac:dyDescent="0.2">
      <c r="A17" s="59">
        <v>41821</v>
      </c>
      <c r="B17" s="47" t="s">
        <v>243</v>
      </c>
      <c r="C17" s="70" t="s">
        <v>75</v>
      </c>
      <c r="D17" s="70" t="s">
        <v>75</v>
      </c>
      <c r="E17" s="35">
        <v>8.6999999999999993</v>
      </c>
      <c r="F17" s="19">
        <v>678</v>
      </c>
      <c r="G17" s="46">
        <v>136</v>
      </c>
      <c r="H17" s="46">
        <v>20</v>
      </c>
      <c r="I17" s="46" t="s">
        <v>76</v>
      </c>
    </row>
    <row r="18" spans="1:9" x14ac:dyDescent="0.2">
      <c r="A18" s="59">
        <v>41852</v>
      </c>
      <c r="B18" s="47" t="s">
        <v>86</v>
      </c>
      <c r="C18" s="70" t="s">
        <v>75</v>
      </c>
      <c r="D18" s="70" t="s">
        <v>75</v>
      </c>
      <c r="E18" s="35">
        <v>8.1999999999999993</v>
      </c>
      <c r="F18" s="19">
        <v>179</v>
      </c>
      <c r="G18" s="46">
        <v>51</v>
      </c>
      <c r="H18" s="63">
        <v>5</v>
      </c>
      <c r="I18" s="46" t="s">
        <v>76</v>
      </c>
    </row>
    <row r="19" spans="1:9" x14ac:dyDescent="0.2">
      <c r="A19" s="59">
        <v>41883</v>
      </c>
      <c r="B19" s="47" t="s">
        <v>88</v>
      </c>
      <c r="C19" s="70" t="s">
        <v>75</v>
      </c>
      <c r="D19" s="70" t="s">
        <v>75</v>
      </c>
      <c r="E19" s="35">
        <v>8.5</v>
      </c>
      <c r="F19" s="19">
        <v>1370</v>
      </c>
      <c r="G19" s="46">
        <v>82</v>
      </c>
      <c r="H19" s="46">
        <v>22</v>
      </c>
      <c r="I19" s="46" t="s">
        <v>76</v>
      </c>
    </row>
    <row r="20" spans="1:9" x14ac:dyDescent="0.2">
      <c r="A20" s="59">
        <v>41974</v>
      </c>
      <c r="B20" s="47" t="s">
        <v>88</v>
      </c>
      <c r="C20" s="70">
        <v>41982</v>
      </c>
      <c r="D20" s="70">
        <v>41992</v>
      </c>
      <c r="E20" s="35">
        <v>7.7</v>
      </c>
      <c r="F20" s="19">
        <v>455</v>
      </c>
      <c r="G20" s="46">
        <v>58</v>
      </c>
      <c r="H20" s="63">
        <v>5</v>
      </c>
      <c r="I20" s="46" t="s">
        <v>76</v>
      </c>
    </row>
    <row r="21" spans="1:9" x14ac:dyDescent="0.2">
      <c r="A21" s="59">
        <v>42036</v>
      </c>
      <c r="B21" s="47" t="s">
        <v>90</v>
      </c>
      <c r="C21" s="70">
        <v>42047</v>
      </c>
      <c r="D21" s="70">
        <v>42047</v>
      </c>
      <c r="E21" s="35">
        <v>8.4</v>
      </c>
      <c r="F21" s="19">
        <v>1440</v>
      </c>
      <c r="G21" s="46">
        <v>45</v>
      </c>
      <c r="H21" s="46">
        <v>5</v>
      </c>
      <c r="I21" s="46" t="s">
        <v>76</v>
      </c>
    </row>
    <row r="22" spans="1:9" ht="38.25" x14ac:dyDescent="0.2">
      <c r="A22" s="59">
        <v>42095</v>
      </c>
      <c r="B22" s="47" t="s">
        <v>92</v>
      </c>
      <c r="C22" s="70">
        <v>42114</v>
      </c>
      <c r="D22" s="70">
        <v>42117</v>
      </c>
      <c r="E22" s="35">
        <v>8.6</v>
      </c>
      <c r="F22" s="19">
        <v>1140</v>
      </c>
      <c r="G22" s="46">
        <v>122</v>
      </c>
      <c r="H22" s="46">
        <v>1230</v>
      </c>
      <c r="I22" s="46" t="s">
        <v>286</v>
      </c>
    </row>
    <row r="23" spans="1:9" x14ac:dyDescent="0.2">
      <c r="A23" s="59">
        <v>42156</v>
      </c>
      <c r="B23" s="47" t="s">
        <v>244</v>
      </c>
      <c r="C23" s="70">
        <v>42187</v>
      </c>
      <c r="D23" s="70">
        <v>42201</v>
      </c>
      <c r="E23" s="35">
        <v>8.3000000000000007</v>
      </c>
      <c r="F23" s="19">
        <v>1100</v>
      </c>
      <c r="G23" s="46">
        <v>141</v>
      </c>
      <c r="H23" s="46">
        <v>25</v>
      </c>
      <c r="I23" s="46" t="s">
        <v>76</v>
      </c>
    </row>
    <row r="24" spans="1:9" x14ac:dyDescent="0.2">
      <c r="A24" s="59">
        <v>42217</v>
      </c>
      <c r="B24" s="47" t="s">
        <v>98</v>
      </c>
      <c r="C24" s="70">
        <v>42241</v>
      </c>
      <c r="D24" s="70">
        <v>42243</v>
      </c>
      <c r="E24" s="35">
        <v>8.4</v>
      </c>
      <c r="F24" s="19">
        <v>675</v>
      </c>
      <c r="G24" s="46">
        <v>76</v>
      </c>
      <c r="H24" s="46">
        <v>7</v>
      </c>
      <c r="I24" s="46" t="s">
        <v>76</v>
      </c>
    </row>
    <row r="25" spans="1:9" x14ac:dyDescent="0.2">
      <c r="A25" s="59">
        <v>42278</v>
      </c>
      <c r="B25" s="47" t="s">
        <v>100</v>
      </c>
      <c r="C25" s="70">
        <v>42303</v>
      </c>
      <c r="D25" s="70">
        <v>42313</v>
      </c>
      <c r="E25" s="35">
        <v>8.5</v>
      </c>
      <c r="F25" s="19">
        <v>680</v>
      </c>
      <c r="G25" s="46">
        <v>129</v>
      </c>
      <c r="H25" s="46">
        <v>35</v>
      </c>
      <c r="I25" s="46" t="s">
        <v>76</v>
      </c>
    </row>
    <row r="26" spans="1:9" x14ac:dyDescent="0.2">
      <c r="A26" s="59">
        <v>42339</v>
      </c>
      <c r="B26" s="47" t="s">
        <v>102</v>
      </c>
      <c r="C26" s="70">
        <v>42347</v>
      </c>
      <c r="D26" s="70">
        <v>42348</v>
      </c>
      <c r="E26" s="35">
        <v>8</v>
      </c>
      <c r="F26" s="19">
        <v>694</v>
      </c>
      <c r="G26" s="46">
        <v>506</v>
      </c>
      <c r="H26" s="46">
        <v>244</v>
      </c>
      <c r="I26" s="46" t="s">
        <v>76</v>
      </c>
    </row>
    <row r="27" spans="1:9" x14ac:dyDescent="0.2">
      <c r="A27" s="59">
        <v>42401</v>
      </c>
      <c r="B27" s="47" t="s">
        <v>104</v>
      </c>
      <c r="C27" s="70">
        <v>42429</v>
      </c>
      <c r="D27" s="70">
        <v>42433</v>
      </c>
      <c r="E27" s="35">
        <v>7.9</v>
      </c>
      <c r="F27" s="19">
        <v>390</v>
      </c>
      <c r="G27" s="46">
        <v>388</v>
      </c>
      <c r="H27" s="46">
        <v>12</v>
      </c>
      <c r="I27" s="46" t="s">
        <v>76</v>
      </c>
    </row>
    <row r="28" spans="1:9" x14ac:dyDescent="0.2">
      <c r="A28" s="59">
        <v>42461</v>
      </c>
      <c r="B28" s="47" t="s">
        <v>107</v>
      </c>
      <c r="C28" s="70">
        <v>42473</v>
      </c>
      <c r="D28" s="70">
        <v>42488</v>
      </c>
      <c r="E28" s="35">
        <v>8</v>
      </c>
      <c r="F28" s="19">
        <v>685</v>
      </c>
      <c r="G28" s="46">
        <v>1150</v>
      </c>
      <c r="H28" s="46">
        <v>30</v>
      </c>
      <c r="I28" s="46" t="s">
        <v>75</v>
      </c>
    </row>
    <row r="29" spans="1:9" x14ac:dyDescent="0.2">
      <c r="A29" s="59">
        <v>42522</v>
      </c>
      <c r="B29" s="47" t="s">
        <v>109</v>
      </c>
      <c r="C29" s="70">
        <v>42535</v>
      </c>
      <c r="D29" s="70">
        <v>42558</v>
      </c>
      <c r="E29" s="35">
        <v>8</v>
      </c>
      <c r="F29" s="19">
        <v>507</v>
      </c>
      <c r="G29" s="46">
        <v>640</v>
      </c>
      <c r="H29" s="119">
        <v>5</v>
      </c>
      <c r="I29" s="46" t="s">
        <v>75</v>
      </c>
    </row>
    <row r="30" spans="1:9" x14ac:dyDescent="0.2">
      <c r="A30" s="59">
        <v>42583</v>
      </c>
      <c r="B30" s="47" t="s">
        <v>113</v>
      </c>
      <c r="C30" s="70">
        <v>42598</v>
      </c>
      <c r="D30" s="70">
        <v>42614</v>
      </c>
      <c r="E30" s="35">
        <v>7.9</v>
      </c>
      <c r="F30" s="19">
        <v>446</v>
      </c>
      <c r="G30" s="46">
        <v>69</v>
      </c>
      <c r="H30" s="46">
        <v>7</v>
      </c>
      <c r="I30" s="46" t="s">
        <v>75</v>
      </c>
    </row>
    <row r="31" spans="1:9" x14ac:dyDescent="0.2">
      <c r="A31" s="59">
        <v>42644</v>
      </c>
      <c r="B31" s="47" t="s">
        <v>245</v>
      </c>
      <c r="C31" s="70">
        <v>42671</v>
      </c>
      <c r="D31" s="70">
        <v>42684</v>
      </c>
      <c r="E31" s="35">
        <v>8.3000000000000007</v>
      </c>
      <c r="F31" s="19">
        <v>439</v>
      </c>
      <c r="G31" s="46">
        <v>28</v>
      </c>
      <c r="H31" s="46">
        <v>14</v>
      </c>
      <c r="I31" s="46" t="s">
        <v>75</v>
      </c>
    </row>
    <row r="32" spans="1:9" x14ac:dyDescent="0.2">
      <c r="A32" s="59">
        <v>42705</v>
      </c>
      <c r="B32" s="47" t="s">
        <v>246</v>
      </c>
      <c r="C32" s="70">
        <v>42726</v>
      </c>
      <c r="D32" s="70">
        <v>42740</v>
      </c>
      <c r="E32" s="35">
        <v>8.41</v>
      </c>
      <c r="F32" s="19">
        <v>1120</v>
      </c>
      <c r="G32" s="46">
        <v>627</v>
      </c>
      <c r="H32" s="46">
        <v>37</v>
      </c>
      <c r="I32" s="46" t="s">
        <v>75</v>
      </c>
    </row>
    <row r="33" spans="1:9" x14ac:dyDescent="0.2">
      <c r="A33" s="59">
        <v>42767</v>
      </c>
      <c r="B33" s="47" t="s">
        <v>247</v>
      </c>
      <c r="C33" s="70">
        <v>42793</v>
      </c>
      <c r="D33" s="70">
        <v>42796</v>
      </c>
      <c r="E33" s="35">
        <v>8.19</v>
      </c>
      <c r="F33" s="19">
        <v>668</v>
      </c>
      <c r="G33" s="46">
        <v>130</v>
      </c>
      <c r="H33" s="46">
        <v>5</v>
      </c>
      <c r="I33" s="46" t="s">
        <v>75</v>
      </c>
    </row>
    <row r="34" spans="1:9" x14ac:dyDescent="0.2">
      <c r="A34" s="59">
        <v>42826</v>
      </c>
      <c r="B34" s="47" t="s">
        <v>121</v>
      </c>
      <c r="C34" s="70">
        <v>42836</v>
      </c>
      <c r="D34" s="70">
        <v>42852</v>
      </c>
      <c r="E34" s="35">
        <v>8.27</v>
      </c>
      <c r="F34" s="19">
        <v>447</v>
      </c>
      <c r="G34" s="46">
        <v>265</v>
      </c>
      <c r="H34" s="46">
        <v>5</v>
      </c>
      <c r="I34" s="46" t="s">
        <v>75</v>
      </c>
    </row>
    <row r="35" spans="1:9" x14ac:dyDescent="0.2">
      <c r="A35" s="59">
        <v>42887</v>
      </c>
      <c r="B35" s="47" t="s">
        <v>123</v>
      </c>
      <c r="C35" s="70">
        <v>42907</v>
      </c>
      <c r="D35" s="70">
        <v>42922</v>
      </c>
      <c r="E35" s="35">
        <v>8.42</v>
      </c>
      <c r="F35" s="19">
        <v>833</v>
      </c>
      <c r="G35" s="46">
        <v>63</v>
      </c>
      <c r="H35" s="119">
        <v>5</v>
      </c>
      <c r="I35" s="46" t="s">
        <v>75</v>
      </c>
    </row>
    <row r="36" spans="1:9" x14ac:dyDescent="0.2">
      <c r="A36" s="59">
        <v>42948</v>
      </c>
      <c r="B36" s="47" t="s">
        <v>126</v>
      </c>
      <c r="C36" s="70">
        <v>42957</v>
      </c>
      <c r="D36" s="70">
        <v>42964</v>
      </c>
      <c r="E36" s="35">
        <v>8.3699999999999992</v>
      </c>
      <c r="F36" s="19">
        <v>1580</v>
      </c>
      <c r="G36" s="46">
        <v>1790</v>
      </c>
      <c r="H36" s="46">
        <v>22</v>
      </c>
      <c r="I36" s="46" t="s">
        <v>75</v>
      </c>
    </row>
    <row r="37" spans="1:9" ht="25.5" x14ac:dyDescent="0.2">
      <c r="A37" s="59">
        <v>43009</v>
      </c>
      <c r="B37" s="47" t="s">
        <v>129</v>
      </c>
      <c r="C37" s="70">
        <v>43025</v>
      </c>
      <c r="D37" s="70">
        <v>43034</v>
      </c>
      <c r="E37" s="35">
        <v>8.6</v>
      </c>
      <c r="F37" s="19">
        <v>1910</v>
      </c>
      <c r="G37" s="46">
        <v>394</v>
      </c>
      <c r="H37" s="46">
        <v>306</v>
      </c>
      <c r="I37" s="46" t="s">
        <v>287</v>
      </c>
    </row>
    <row r="38" spans="1:9" x14ac:dyDescent="0.2">
      <c r="A38" s="59">
        <v>43070</v>
      </c>
      <c r="B38" s="47" t="s">
        <v>131</v>
      </c>
      <c r="C38" s="70">
        <v>43109</v>
      </c>
      <c r="D38" s="70">
        <v>43118</v>
      </c>
      <c r="E38" s="35">
        <v>8.48</v>
      </c>
      <c r="F38" s="19">
        <v>1340</v>
      </c>
      <c r="G38" s="46">
        <v>515</v>
      </c>
      <c r="H38" s="46">
        <v>20</v>
      </c>
      <c r="I38" s="46" t="s">
        <v>75</v>
      </c>
    </row>
    <row r="39" spans="1:9" x14ac:dyDescent="0.2">
      <c r="A39" s="59">
        <v>43132</v>
      </c>
      <c r="B39" s="47" t="s">
        <v>133</v>
      </c>
      <c r="C39" s="70">
        <v>43144</v>
      </c>
      <c r="D39" s="70">
        <v>43146</v>
      </c>
      <c r="E39" s="35">
        <v>8.49</v>
      </c>
      <c r="F39" s="19">
        <v>754</v>
      </c>
      <c r="G39" s="46">
        <v>112</v>
      </c>
      <c r="H39" s="119">
        <v>5</v>
      </c>
      <c r="I39" s="46" t="s">
        <v>75</v>
      </c>
    </row>
    <row r="40" spans="1:9" x14ac:dyDescent="0.2">
      <c r="A40" s="59">
        <v>43191</v>
      </c>
      <c r="B40" s="47" t="s">
        <v>135</v>
      </c>
      <c r="C40" s="70">
        <v>43208</v>
      </c>
      <c r="D40" s="70">
        <v>43216</v>
      </c>
      <c r="E40" s="35">
        <v>8.59</v>
      </c>
      <c r="F40" s="19">
        <v>1930</v>
      </c>
      <c r="G40" s="46">
        <v>61</v>
      </c>
      <c r="H40" s="119">
        <v>5</v>
      </c>
      <c r="I40" s="64" t="s">
        <v>76</v>
      </c>
    </row>
    <row r="41" spans="1:9" x14ac:dyDescent="0.2">
      <c r="A41" s="59">
        <v>43252</v>
      </c>
      <c r="B41" s="47" t="s">
        <v>137</v>
      </c>
      <c r="C41" s="70">
        <v>43264</v>
      </c>
      <c r="D41" s="70">
        <v>43272</v>
      </c>
      <c r="E41" s="35">
        <v>8.27</v>
      </c>
      <c r="F41" s="19">
        <v>1030</v>
      </c>
      <c r="G41" s="46">
        <v>211</v>
      </c>
      <c r="H41" s="46">
        <v>32</v>
      </c>
      <c r="I41" s="64" t="s">
        <v>76</v>
      </c>
    </row>
    <row r="42" spans="1:9" x14ac:dyDescent="0.2">
      <c r="A42" s="59">
        <v>43344</v>
      </c>
      <c r="B42" s="47" t="s">
        <v>288</v>
      </c>
      <c r="C42" s="70">
        <v>43350</v>
      </c>
      <c r="D42" s="70">
        <v>43355</v>
      </c>
      <c r="E42" s="35">
        <v>7.89</v>
      </c>
      <c r="F42" s="19">
        <v>731</v>
      </c>
      <c r="G42" s="46">
        <v>62</v>
      </c>
      <c r="H42" s="119">
        <v>5</v>
      </c>
      <c r="I42" s="64" t="s">
        <v>76</v>
      </c>
    </row>
    <row r="43" spans="1:9" x14ac:dyDescent="0.2">
      <c r="A43" s="59">
        <v>43374</v>
      </c>
      <c r="B43" s="47" t="s">
        <v>143</v>
      </c>
      <c r="C43" s="70">
        <v>43385</v>
      </c>
      <c r="D43" s="70">
        <v>43402</v>
      </c>
      <c r="E43" s="35">
        <v>8.09</v>
      </c>
      <c r="F43" s="19">
        <v>382</v>
      </c>
      <c r="G43" s="46">
        <v>76</v>
      </c>
      <c r="H43" s="46">
        <v>10</v>
      </c>
      <c r="I43" s="64" t="s">
        <v>248</v>
      </c>
    </row>
    <row r="44" spans="1:9" x14ac:dyDescent="0.2">
      <c r="A44" s="59">
        <v>43405</v>
      </c>
      <c r="B44" s="47" t="s">
        <v>144</v>
      </c>
      <c r="C44" s="70">
        <v>43434</v>
      </c>
      <c r="D44" s="70">
        <v>43439</v>
      </c>
      <c r="E44" s="35">
        <v>8.59</v>
      </c>
      <c r="F44" s="19">
        <v>1640</v>
      </c>
      <c r="G44" s="46">
        <v>74</v>
      </c>
      <c r="H44" s="119">
        <v>5</v>
      </c>
      <c r="I44" s="64" t="s">
        <v>76</v>
      </c>
    </row>
    <row r="45" spans="1:9" x14ac:dyDescent="0.2">
      <c r="A45" s="59">
        <v>43466</v>
      </c>
      <c r="B45" s="47" t="s">
        <v>146</v>
      </c>
      <c r="C45" s="70">
        <v>43486</v>
      </c>
      <c r="D45" s="70">
        <v>43495</v>
      </c>
      <c r="E45" s="35">
        <v>7.96</v>
      </c>
      <c r="F45" s="19">
        <v>351</v>
      </c>
      <c r="G45" s="46">
        <v>45</v>
      </c>
      <c r="H45" s="46">
        <v>18</v>
      </c>
      <c r="I45" s="64" t="s">
        <v>76</v>
      </c>
    </row>
    <row r="46" spans="1:9" x14ac:dyDescent="0.2">
      <c r="A46" s="59">
        <v>43525</v>
      </c>
      <c r="B46" s="47" t="s">
        <v>148</v>
      </c>
      <c r="C46" s="70">
        <v>43538</v>
      </c>
      <c r="D46" s="70">
        <v>43551</v>
      </c>
      <c r="E46" s="35">
        <v>8.09</v>
      </c>
      <c r="F46" s="19">
        <v>379</v>
      </c>
      <c r="G46" s="46">
        <v>56</v>
      </c>
      <c r="H46" s="119">
        <v>5</v>
      </c>
      <c r="I46" s="64" t="s">
        <v>76</v>
      </c>
    </row>
    <row r="47" spans="1:9" x14ac:dyDescent="0.2">
      <c r="A47" s="59">
        <v>43586</v>
      </c>
      <c r="B47" s="47" t="s">
        <v>150</v>
      </c>
      <c r="C47" s="70">
        <v>43595</v>
      </c>
      <c r="D47" s="70">
        <v>43609</v>
      </c>
      <c r="E47" s="35">
        <v>8.31</v>
      </c>
      <c r="F47" s="19">
        <v>488</v>
      </c>
      <c r="G47" s="46">
        <v>68</v>
      </c>
      <c r="H47" s="46">
        <v>13</v>
      </c>
      <c r="I47" s="64" t="s">
        <v>76</v>
      </c>
    </row>
    <row r="48" spans="1:9" x14ac:dyDescent="0.2">
      <c r="A48" s="59">
        <v>43647</v>
      </c>
      <c r="B48" s="47" t="s">
        <v>152</v>
      </c>
      <c r="C48" s="70">
        <v>43656</v>
      </c>
      <c r="D48" s="70">
        <v>43665</v>
      </c>
      <c r="E48" s="35">
        <v>8.0399999999999991</v>
      </c>
      <c r="F48" s="167">
        <v>365</v>
      </c>
      <c r="G48" s="46">
        <v>171</v>
      </c>
      <c r="H48" s="46">
        <v>463</v>
      </c>
      <c r="I48" s="178" t="s">
        <v>76</v>
      </c>
    </row>
    <row r="49" spans="1:9" x14ac:dyDescent="0.2">
      <c r="A49" s="59">
        <v>43709</v>
      </c>
      <c r="B49" s="47" t="s">
        <v>154</v>
      </c>
      <c r="C49" s="70">
        <v>43717</v>
      </c>
      <c r="D49" s="70">
        <v>43721</v>
      </c>
      <c r="E49" s="35">
        <v>7.82</v>
      </c>
      <c r="F49" s="167">
        <v>400</v>
      </c>
      <c r="G49" s="46">
        <v>712</v>
      </c>
      <c r="H49" s="46">
        <v>10</v>
      </c>
      <c r="I49" s="178" t="s">
        <v>75</v>
      </c>
    </row>
    <row r="50" spans="1:9" x14ac:dyDescent="0.2">
      <c r="A50" s="59">
        <v>43770</v>
      </c>
      <c r="B50" s="47" t="s">
        <v>156</v>
      </c>
      <c r="C50" s="70">
        <v>43780</v>
      </c>
      <c r="D50" s="70">
        <v>43791</v>
      </c>
      <c r="E50" s="35">
        <v>7.98</v>
      </c>
      <c r="F50" s="167">
        <v>470</v>
      </c>
      <c r="G50" s="46">
        <v>58</v>
      </c>
      <c r="H50" s="63">
        <v>5</v>
      </c>
      <c r="I50" s="178" t="s">
        <v>76</v>
      </c>
    </row>
    <row r="51" spans="1:9" x14ac:dyDescent="0.2">
      <c r="A51" s="59">
        <v>43831</v>
      </c>
      <c r="B51" s="47" t="s">
        <v>159</v>
      </c>
      <c r="C51" s="70">
        <v>43836</v>
      </c>
      <c r="D51" s="70">
        <v>43889</v>
      </c>
      <c r="E51" s="35">
        <v>7.78</v>
      </c>
      <c r="F51" s="167">
        <v>452</v>
      </c>
      <c r="G51" s="46">
        <v>641</v>
      </c>
      <c r="H51" s="46">
        <v>46</v>
      </c>
      <c r="I51" s="178" t="s">
        <v>75</v>
      </c>
    </row>
    <row r="52" spans="1:9" x14ac:dyDescent="0.2">
      <c r="A52" s="59">
        <v>43891</v>
      </c>
      <c r="B52" s="47" t="s">
        <v>289</v>
      </c>
      <c r="C52" s="70">
        <v>43922</v>
      </c>
      <c r="D52" s="70">
        <v>43930</v>
      </c>
      <c r="E52" s="35">
        <v>8.26</v>
      </c>
      <c r="F52" s="167">
        <v>942</v>
      </c>
      <c r="G52" s="46">
        <v>10</v>
      </c>
      <c r="H52" s="63">
        <v>5</v>
      </c>
      <c r="I52" s="178" t="s">
        <v>75</v>
      </c>
    </row>
    <row r="53" spans="1:9" x14ac:dyDescent="0.2">
      <c r="A53" s="59">
        <v>43922</v>
      </c>
      <c r="B53" s="47" t="s">
        <v>290</v>
      </c>
      <c r="C53" s="70">
        <v>43957</v>
      </c>
      <c r="D53" s="70">
        <v>43959</v>
      </c>
      <c r="E53" s="35">
        <v>8.25</v>
      </c>
      <c r="F53" s="167">
        <v>1080</v>
      </c>
      <c r="G53" s="46">
        <v>566</v>
      </c>
      <c r="H53" s="46">
        <v>30</v>
      </c>
      <c r="I53" s="178" t="s">
        <v>75</v>
      </c>
    </row>
    <row r="54" spans="1:9" x14ac:dyDescent="0.2">
      <c r="A54" s="59">
        <v>43952</v>
      </c>
      <c r="B54" s="47" t="s">
        <v>291</v>
      </c>
      <c r="C54" s="70">
        <v>43991</v>
      </c>
      <c r="D54" s="70">
        <v>44001</v>
      </c>
      <c r="E54" s="35">
        <v>6.9</v>
      </c>
      <c r="F54" s="167">
        <v>421</v>
      </c>
      <c r="G54" s="46">
        <v>301</v>
      </c>
      <c r="H54" s="46">
        <v>20</v>
      </c>
      <c r="I54" s="178" t="s">
        <v>75</v>
      </c>
    </row>
    <row r="55" spans="1:9" x14ac:dyDescent="0.2">
      <c r="A55" s="59">
        <v>43983</v>
      </c>
      <c r="B55" s="47" t="s">
        <v>164</v>
      </c>
      <c r="C55" s="70">
        <v>44014</v>
      </c>
      <c r="D55" s="70">
        <v>44029</v>
      </c>
      <c r="E55" s="35">
        <v>8.0500000000000007</v>
      </c>
      <c r="F55" s="167">
        <v>557</v>
      </c>
      <c r="G55" s="46">
        <v>32</v>
      </c>
      <c r="H55" s="46">
        <v>6</v>
      </c>
      <c r="I55" s="178" t="s">
        <v>75</v>
      </c>
    </row>
    <row r="56" spans="1:9" x14ac:dyDescent="0.2">
      <c r="A56" s="59">
        <v>44013</v>
      </c>
      <c r="B56" s="47" t="s">
        <v>292</v>
      </c>
      <c r="C56" s="70">
        <v>44049</v>
      </c>
      <c r="D56" s="70">
        <v>44099</v>
      </c>
      <c r="E56" s="35">
        <v>7.47</v>
      </c>
      <c r="F56" s="167">
        <v>367</v>
      </c>
      <c r="G56" s="46">
        <v>95</v>
      </c>
      <c r="H56" s="46">
        <v>12</v>
      </c>
      <c r="I56" s="178" t="s">
        <v>75</v>
      </c>
    </row>
    <row r="57" spans="1:9" x14ac:dyDescent="0.2">
      <c r="A57" s="59">
        <v>44044</v>
      </c>
      <c r="B57" s="47" t="s">
        <v>293</v>
      </c>
      <c r="C57" s="70">
        <v>44076</v>
      </c>
      <c r="D57" s="70">
        <v>44099</v>
      </c>
      <c r="E57" s="35">
        <v>7.32</v>
      </c>
      <c r="F57" s="167">
        <v>520</v>
      </c>
      <c r="G57" s="46">
        <v>31</v>
      </c>
      <c r="H57" s="63">
        <v>5</v>
      </c>
      <c r="I57" s="178" t="s">
        <v>75</v>
      </c>
    </row>
    <row r="58" spans="1:9" x14ac:dyDescent="0.2">
      <c r="A58" s="59">
        <v>44075</v>
      </c>
      <c r="B58" s="47" t="s">
        <v>257</v>
      </c>
      <c r="C58" s="70">
        <v>44097</v>
      </c>
      <c r="D58" s="70">
        <v>44099</v>
      </c>
      <c r="E58" s="35">
        <v>8.0399999999999991</v>
      </c>
      <c r="F58" s="167">
        <v>564</v>
      </c>
      <c r="G58" s="46">
        <v>52</v>
      </c>
      <c r="H58" s="46">
        <v>5</v>
      </c>
      <c r="I58" s="178" t="s">
        <v>75</v>
      </c>
    </row>
    <row r="59" spans="1:9" x14ac:dyDescent="0.2">
      <c r="A59" s="59">
        <v>44136</v>
      </c>
      <c r="B59" s="47" t="s">
        <v>171</v>
      </c>
      <c r="C59" s="70">
        <v>44158</v>
      </c>
      <c r="D59" s="70">
        <v>44169</v>
      </c>
      <c r="E59" s="35">
        <v>8.0399999999999991</v>
      </c>
      <c r="F59" s="167">
        <v>699</v>
      </c>
      <c r="G59" s="46">
        <v>132</v>
      </c>
      <c r="H59" s="46">
        <v>22</v>
      </c>
      <c r="I59" s="178" t="s">
        <v>75</v>
      </c>
    </row>
    <row r="60" spans="1:9" x14ac:dyDescent="0.2">
      <c r="A60" s="59">
        <v>44197</v>
      </c>
      <c r="B60" s="47" t="s">
        <v>173</v>
      </c>
      <c r="C60" s="70">
        <v>44215</v>
      </c>
      <c r="D60" s="70">
        <v>44242</v>
      </c>
      <c r="E60" s="35">
        <v>7.5</v>
      </c>
      <c r="F60" s="167">
        <v>440</v>
      </c>
      <c r="G60" s="46">
        <v>320</v>
      </c>
      <c r="H60" s="46">
        <v>33</v>
      </c>
      <c r="I60" s="178" t="s">
        <v>75</v>
      </c>
    </row>
    <row r="61" spans="1:9" x14ac:dyDescent="0.2">
      <c r="A61" s="59">
        <v>44256</v>
      </c>
      <c r="B61" s="47" t="s">
        <v>175</v>
      </c>
      <c r="C61" s="70">
        <v>44279</v>
      </c>
      <c r="D61" s="70">
        <v>44295</v>
      </c>
      <c r="E61" s="35">
        <v>8.48</v>
      </c>
      <c r="F61" s="167">
        <v>950</v>
      </c>
      <c r="G61" s="46">
        <v>176</v>
      </c>
      <c r="H61" s="46">
        <v>10</v>
      </c>
      <c r="I61" s="178" t="s">
        <v>75</v>
      </c>
    </row>
    <row r="62" spans="1:9" x14ac:dyDescent="0.2">
      <c r="A62" s="59">
        <v>44317</v>
      </c>
      <c r="B62" s="47" t="s">
        <v>259</v>
      </c>
      <c r="C62" s="70">
        <v>44340</v>
      </c>
      <c r="D62" s="70">
        <v>44351</v>
      </c>
      <c r="E62" s="35">
        <v>8.14</v>
      </c>
      <c r="F62" s="167">
        <v>367</v>
      </c>
      <c r="G62" s="46">
        <v>120</v>
      </c>
      <c r="H62" s="46">
        <v>13</v>
      </c>
      <c r="I62" s="178" t="s">
        <v>75</v>
      </c>
    </row>
    <row r="63" spans="1:9" x14ac:dyDescent="0.2">
      <c r="A63" s="59">
        <v>44378</v>
      </c>
      <c r="B63" s="47" t="s">
        <v>294</v>
      </c>
      <c r="C63" s="70">
        <v>44414</v>
      </c>
      <c r="D63" s="70">
        <v>44421</v>
      </c>
      <c r="E63" s="35">
        <v>8.3699999999999992</v>
      </c>
      <c r="F63" s="167">
        <v>1390</v>
      </c>
      <c r="G63" s="46">
        <v>85</v>
      </c>
      <c r="H63" s="46">
        <v>58</v>
      </c>
      <c r="I63" s="178" t="s">
        <v>75</v>
      </c>
    </row>
    <row r="64" spans="1:9" x14ac:dyDescent="0.2">
      <c r="A64" s="59">
        <v>44440</v>
      </c>
      <c r="B64" s="47" t="s">
        <v>260</v>
      </c>
      <c r="C64" s="70">
        <v>44461</v>
      </c>
      <c r="D64" s="70">
        <v>44463</v>
      </c>
      <c r="E64" s="35">
        <v>7.82</v>
      </c>
      <c r="F64" s="167">
        <v>991</v>
      </c>
      <c r="G64" s="46">
        <v>339</v>
      </c>
      <c r="H64" s="46">
        <v>73</v>
      </c>
      <c r="I64" s="178" t="s">
        <v>75</v>
      </c>
    </row>
    <row r="65" spans="1:9" ht="63.75" x14ac:dyDescent="0.2">
      <c r="A65" s="59">
        <v>44501</v>
      </c>
      <c r="B65" s="47" t="s">
        <v>261</v>
      </c>
      <c r="C65" s="70">
        <v>44532</v>
      </c>
      <c r="D65" s="70">
        <v>44536</v>
      </c>
      <c r="E65" s="35">
        <v>8.59</v>
      </c>
      <c r="F65" s="167">
        <v>1180</v>
      </c>
      <c r="G65" s="46">
        <v>3520</v>
      </c>
      <c r="H65" s="46">
        <v>594</v>
      </c>
      <c r="I65" s="178" t="s">
        <v>295</v>
      </c>
    </row>
    <row r="66" spans="1:9" x14ac:dyDescent="0.2">
      <c r="A66" s="59">
        <v>44562</v>
      </c>
      <c r="B66" s="47" t="s">
        <v>262</v>
      </c>
      <c r="C66" s="70">
        <v>44586</v>
      </c>
      <c r="D66" s="70">
        <v>44589</v>
      </c>
      <c r="E66" s="35">
        <v>8.17</v>
      </c>
      <c r="F66" s="167">
        <v>830</v>
      </c>
      <c r="G66" s="46">
        <v>87</v>
      </c>
      <c r="H66" s="63">
        <v>5</v>
      </c>
      <c r="I66" s="178" t="s">
        <v>75</v>
      </c>
    </row>
    <row r="67" spans="1:9" ht="38.25" x14ac:dyDescent="0.2">
      <c r="A67" s="59">
        <v>44621</v>
      </c>
      <c r="B67" s="47" t="s">
        <v>263</v>
      </c>
      <c r="C67" s="70">
        <v>44643</v>
      </c>
      <c r="D67" s="70">
        <v>44645</v>
      </c>
      <c r="E67" s="35">
        <v>7.92</v>
      </c>
      <c r="F67" s="167">
        <v>848</v>
      </c>
      <c r="G67" s="46">
        <v>2250</v>
      </c>
      <c r="H67" s="46">
        <v>190</v>
      </c>
      <c r="I67" s="178" t="s">
        <v>296</v>
      </c>
    </row>
    <row r="68" spans="1:9" x14ac:dyDescent="0.2">
      <c r="A68" s="59">
        <v>44682</v>
      </c>
      <c r="B68" s="47" t="s">
        <v>264</v>
      </c>
      <c r="C68" s="70">
        <v>44700</v>
      </c>
      <c r="D68" s="70">
        <v>44701</v>
      </c>
      <c r="E68" s="35">
        <v>8.0299999999999994</v>
      </c>
      <c r="F68" s="167">
        <v>540</v>
      </c>
      <c r="G68" s="46">
        <v>604</v>
      </c>
      <c r="H68" s="46">
        <v>22</v>
      </c>
      <c r="I68" s="178" t="s">
        <v>75</v>
      </c>
    </row>
    <row r="69" spans="1:9" x14ac:dyDescent="0.2">
      <c r="A69" s="59">
        <v>44743</v>
      </c>
      <c r="B69" s="47" t="s">
        <v>266</v>
      </c>
      <c r="C69" s="70">
        <v>44763</v>
      </c>
      <c r="D69" s="70">
        <v>44771</v>
      </c>
      <c r="E69" s="35">
        <v>8.08</v>
      </c>
      <c r="F69" s="167">
        <v>428</v>
      </c>
      <c r="G69" s="46">
        <v>183</v>
      </c>
      <c r="H69" s="46">
        <v>74</v>
      </c>
      <c r="I69" s="178" t="s">
        <v>75</v>
      </c>
    </row>
    <row r="70" spans="1:9" x14ac:dyDescent="0.2">
      <c r="A70" s="59">
        <v>44805</v>
      </c>
      <c r="B70" s="47" t="str">
        <f>'Water Monitoring DEND 7'!$B$80</f>
        <v>EW2204170</v>
      </c>
      <c r="C70" s="70">
        <f>'Water Monitoring DEND 7'!C$80</f>
        <v>44819</v>
      </c>
      <c r="D70" s="70">
        <v>44830</v>
      </c>
      <c r="E70" s="35">
        <v>8.4700000000000006</v>
      </c>
      <c r="F70" s="167">
        <v>1500</v>
      </c>
      <c r="G70" s="46">
        <v>82</v>
      </c>
      <c r="H70" s="63">
        <v>5</v>
      </c>
      <c r="I70" s="178" t="s">
        <v>75</v>
      </c>
    </row>
    <row r="71" spans="1:9" x14ac:dyDescent="0.2">
      <c r="A71" s="59">
        <v>44866</v>
      </c>
      <c r="B71" s="47" t="s">
        <v>268</v>
      </c>
      <c r="C71" s="70">
        <v>44882</v>
      </c>
      <c r="D71" s="70">
        <v>44886</v>
      </c>
      <c r="E71" s="35">
        <v>8.67</v>
      </c>
      <c r="F71" s="167">
        <v>1700</v>
      </c>
      <c r="G71" s="46">
        <v>88</v>
      </c>
      <c r="H71" s="46">
        <v>12</v>
      </c>
      <c r="I71" s="178" t="s">
        <v>75</v>
      </c>
    </row>
  </sheetData>
  <phoneticPr fontId="48" type="noConversion"/>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V31"/>
  <sheetViews>
    <sheetView showGridLines="0" zoomScale="90" zoomScaleNormal="90" workbookViewId="0">
      <selection activeCell="A2" sqref="A2"/>
    </sheetView>
  </sheetViews>
  <sheetFormatPr defaultColWidth="9.140625" defaultRowHeight="14.25" x14ac:dyDescent="0.2"/>
  <cols>
    <col min="1" max="1" width="12.28515625" style="1" customWidth="1"/>
    <col min="2" max="16384" width="9.140625" style="1"/>
  </cols>
  <sheetData>
    <row r="1" spans="1:22" ht="34.5" x14ac:dyDescent="0.5">
      <c r="A1" s="186" t="s">
        <v>1060</v>
      </c>
      <c r="B1" s="186"/>
      <c r="C1" s="186"/>
      <c r="D1" s="186"/>
      <c r="E1" s="186"/>
      <c r="F1" s="186"/>
      <c r="G1" s="186"/>
      <c r="H1" s="186"/>
      <c r="I1" s="186"/>
      <c r="J1" s="186"/>
      <c r="K1" s="186"/>
      <c r="L1" s="186"/>
      <c r="M1" s="186"/>
      <c r="N1" s="186"/>
      <c r="O1" s="186"/>
      <c r="P1" s="186"/>
      <c r="Q1" s="186"/>
      <c r="R1" s="186"/>
      <c r="S1" s="186"/>
      <c r="T1" s="186"/>
      <c r="U1" s="186"/>
      <c r="V1" s="186"/>
    </row>
    <row r="2" spans="1:22" ht="19.5" x14ac:dyDescent="0.3">
      <c r="A2" s="188"/>
      <c r="B2" s="188"/>
      <c r="C2" s="188"/>
      <c r="D2" s="188"/>
      <c r="E2" s="188"/>
      <c r="F2" s="188"/>
      <c r="G2" s="188"/>
      <c r="H2" s="188"/>
      <c r="I2" s="188"/>
      <c r="J2" s="188"/>
      <c r="K2" s="188"/>
      <c r="L2" s="188"/>
      <c r="M2" s="188"/>
      <c r="N2" s="188"/>
      <c r="O2" s="188"/>
      <c r="P2" s="188"/>
      <c r="Q2" s="188"/>
      <c r="R2" s="188"/>
      <c r="S2" s="188"/>
      <c r="T2" s="188"/>
      <c r="U2" s="188"/>
      <c r="V2" s="188"/>
    </row>
    <row r="31" spans="22:22" ht="15" x14ac:dyDescent="0.25">
      <c r="V31"/>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T172"/>
  <sheetViews>
    <sheetView showGridLines="0" zoomScale="90" zoomScaleNormal="90" workbookViewId="0">
      <pane ySplit="9" topLeftCell="A163" activePane="bottomLeft" state="frozenSplit"/>
      <selection pane="bottomLeft" activeCell="A2" sqref="A2"/>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6" width="14.140625" style="1" customWidth="1"/>
    <col min="7" max="7" width="15" style="1" customWidth="1"/>
    <col min="8" max="9" width="14.140625" style="1" customWidth="1"/>
    <col min="10" max="10" width="9.28515625" style="1" bestFit="1" customWidth="1"/>
    <col min="11" max="11" width="15.42578125" style="1" bestFit="1" customWidth="1"/>
    <col min="12" max="12" width="16.42578125" style="1" customWidth="1"/>
    <col min="13" max="14" width="9.28515625" style="1" bestFit="1" customWidth="1"/>
    <col min="15" max="15" width="14.140625" style="1" customWidth="1"/>
    <col min="16" max="16" width="9.28515625" style="1" customWidth="1"/>
    <col min="17" max="17" width="15.140625" style="1" customWidth="1"/>
    <col min="18" max="18" width="9.28515625" style="1" customWidth="1"/>
    <col min="19" max="19" width="12.140625" style="1" customWidth="1"/>
    <col min="20" max="20" width="77.28515625" style="23" bestFit="1" customWidth="1"/>
    <col min="21" max="16384" width="9.140625" style="1"/>
  </cols>
  <sheetData>
    <row r="1" spans="1:20" ht="34.5" x14ac:dyDescent="0.5">
      <c r="A1" s="186" t="s">
        <v>1053</v>
      </c>
      <c r="B1" s="186"/>
      <c r="C1" s="186"/>
      <c r="D1" s="186"/>
      <c r="E1" s="186"/>
      <c r="F1" s="186"/>
      <c r="G1" s="186"/>
      <c r="H1" s="186"/>
      <c r="I1" s="186"/>
      <c r="J1" s="186"/>
      <c r="K1" s="186"/>
      <c r="L1" s="186"/>
      <c r="M1" s="186"/>
      <c r="N1" s="186"/>
      <c r="O1" s="186"/>
      <c r="P1" s="186"/>
      <c r="Q1" s="186"/>
      <c r="R1" s="186"/>
      <c r="S1" s="186"/>
      <c r="T1" s="186"/>
    </row>
    <row r="2" spans="1:20" ht="19.5" x14ac:dyDescent="0.3">
      <c r="A2" s="188" t="s">
        <v>298</v>
      </c>
      <c r="B2" s="188"/>
      <c r="C2" s="188"/>
      <c r="D2" s="188"/>
      <c r="E2" s="188"/>
      <c r="F2" s="188"/>
      <c r="G2" s="188"/>
      <c r="H2" s="188"/>
      <c r="I2" s="188"/>
      <c r="J2" s="188"/>
      <c r="K2" s="188"/>
      <c r="L2" s="188"/>
      <c r="M2" s="188"/>
      <c r="N2" s="188"/>
      <c r="O2" s="188"/>
      <c r="P2" s="188"/>
      <c r="Q2" s="188"/>
      <c r="R2" s="188"/>
      <c r="S2" s="188"/>
      <c r="T2" s="188"/>
    </row>
    <row r="3" spans="1:20" x14ac:dyDescent="0.2">
      <c r="A3" s="158"/>
      <c r="B3" s="158"/>
      <c r="C3" s="158"/>
      <c r="D3" s="158"/>
      <c r="E3" s="158"/>
      <c r="F3" s="158"/>
      <c r="G3" s="158"/>
      <c r="H3" s="158"/>
      <c r="I3" s="158"/>
      <c r="J3" s="158"/>
      <c r="K3" s="158"/>
      <c r="L3" s="177"/>
      <c r="M3" s="160"/>
      <c r="N3" s="160"/>
      <c r="O3" s="158"/>
      <c r="P3" s="158"/>
      <c r="Q3" s="158"/>
      <c r="R3" s="158"/>
      <c r="S3" s="158"/>
      <c r="T3" s="216"/>
    </row>
    <row r="4" spans="1:20" ht="15.75" x14ac:dyDescent="0.25">
      <c r="A4" s="8" t="s">
        <v>299</v>
      </c>
      <c r="B4" s="158"/>
      <c r="C4" s="158"/>
      <c r="D4" s="158"/>
      <c r="E4" s="158"/>
      <c r="F4" s="158"/>
      <c r="G4" s="158"/>
      <c r="H4" s="158"/>
      <c r="I4" s="158"/>
      <c r="J4" s="190"/>
      <c r="K4" s="197" t="s">
        <v>47</v>
      </c>
      <c r="L4" s="177"/>
      <c r="M4" s="160"/>
      <c r="N4" s="160"/>
      <c r="O4" s="158"/>
      <c r="P4" s="158"/>
      <c r="Q4" s="158"/>
      <c r="R4" s="158"/>
      <c r="S4" s="158"/>
      <c r="T4" s="216"/>
    </row>
    <row r="5" spans="1:20" ht="15.75" x14ac:dyDescent="0.25">
      <c r="A5" s="8" t="s">
        <v>300</v>
      </c>
      <c r="B5" s="158"/>
      <c r="C5" s="158"/>
      <c r="D5" s="158"/>
      <c r="E5" s="158"/>
      <c r="F5" s="158"/>
      <c r="G5" s="158"/>
      <c r="H5" s="158"/>
      <c r="I5" s="158"/>
      <c r="J5" s="207"/>
      <c r="K5" s="197" t="s">
        <v>301</v>
      </c>
      <c r="L5" s="177"/>
      <c r="M5" s="160"/>
      <c r="N5" s="160"/>
      <c r="O5" s="158"/>
      <c r="P5" s="158"/>
      <c r="Q5" s="158"/>
      <c r="R5" s="158"/>
      <c r="S5" s="158"/>
      <c r="T5" s="216"/>
    </row>
    <row r="6" spans="1:20" ht="15" x14ac:dyDescent="0.25">
      <c r="A6" s="8" t="s">
        <v>50</v>
      </c>
      <c r="B6" s="158"/>
      <c r="C6" s="158"/>
      <c r="D6" s="158"/>
      <c r="E6" s="158"/>
      <c r="F6" s="158"/>
      <c r="G6" s="158"/>
      <c r="H6" s="158"/>
      <c r="I6" s="158"/>
      <c r="J6" s="158"/>
      <c r="K6" s="160"/>
      <c r="L6" s="177"/>
      <c r="M6" s="160"/>
      <c r="N6" s="160"/>
      <c r="O6" s="158"/>
      <c r="P6" s="158"/>
      <c r="Q6" s="158"/>
      <c r="R6" s="158"/>
      <c r="S6" s="158"/>
      <c r="T6" s="216"/>
    </row>
    <row r="7" spans="1:20" ht="15" x14ac:dyDescent="0.25">
      <c r="A7" s="235" t="s">
        <v>302</v>
      </c>
      <c r="B7" s="234"/>
      <c r="C7" s="234"/>
      <c r="D7" s="234"/>
      <c r="E7" s="158"/>
      <c r="F7" s="158"/>
      <c r="G7" s="158"/>
      <c r="H7" s="158"/>
      <c r="I7" s="158"/>
      <c r="J7" s="158"/>
      <c r="K7" s="160"/>
      <c r="L7" s="177"/>
      <c r="M7" s="160"/>
      <c r="N7" s="160"/>
      <c r="O7" s="158"/>
      <c r="P7" s="158"/>
      <c r="Q7" s="158"/>
      <c r="R7" s="158"/>
      <c r="S7" s="158"/>
      <c r="T7" s="216"/>
    </row>
    <row r="8" spans="1:20" x14ac:dyDescent="0.2">
      <c r="A8" s="8"/>
      <c r="B8" s="158"/>
      <c r="C8" s="158"/>
      <c r="D8" s="158"/>
      <c r="E8" s="158"/>
      <c r="F8" s="158"/>
      <c r="G8" s="158"/>
      <c r="H8" s="158"/>
      <c r="I8" s="158"/>
      <c r="J8" s="158"/>
      <c r="K8" s="160"/>
      <c r="L8" s="177"/>
      <c r="M8" s="160"/>
      <c r="N8" s="160"/>
      <c r="O8" s="158"/>
      <c r="P8" s="158"/>
      <c r="Q8" s="158"/>
      <c r="R8" s="158"/>
      <c r="S8" s="158"/>
      <c r="T8" s="216"/>
    </row>
    <row r="9" spans="1:20" s="16" customFormat="1" ht="71.25" x14ac:dyDescent="0.25">
      <c r="A9" s="36" t="s">
        <v>51</v>
      </c>
      <c r="B9" s="36" t="s">
        <v>303</v>
      </c>
      <c r="C9" s="36" t="s">
        <v>53</v>
      </c>
      <c r="D9" s="36" t="s">
        <v>54</v>
      </c>
      <c r="E9" s="36" t="s">
        <v>55</v>
      </c>
      <c r="F9" s="36" t="s">
        <v>304</v>
      </c>
      <c r="G9" s="36" t="s">
        <v>305</v>
      </c>
      <c r="H9" s="36" t="s">
        <v>306</v>
      </c>
      <c r="I9" s="36" t="s">
        <v>307</v>
      </c>
      <c r="J9" s="36" t="s">
        <v>308</v>
      </c>
      <c r="K9" s="38" t="s">
        <v>309</v>
      </c>
      <c r="L9" s="36" t="s">
        <v>310</v>
      </c>
      <c r="M9" s="36" t="s">
        <v>311</v>
      </c>
      <c r="N9" s="36" t="s">
        <v>312</v>
      </c>
      <c r="O9" s="36" t="s">
        <v>313</v>
      </c>
      <c r="P9" s="36" t="s">
        <v>314</v>
      </c>
      <c r="Q9" s="36" t="s">
        <v>315</v>
      </c>
      <c r="R9" s="36" t="s">
        <v>316</v>
      </c>
      <c r="S9" s="36" t="s">
        <v>317</v>
      </c>
      <c r="T9" s="36" t="s">
        <v>73</v>
      </c>
    </row>
    <row r="10" spans="1:20" x14ac:dyDescent="0.2">
      <c r="A10" s="25" t="s">
        <v>318</v>
      </c>
      <c r="B10" s="82">
        <v>39448</v>
      </c>
      <c r="C10" s="19" t="s">
        <v>76</v>
      </c>
      <c r="D10" s="19" t="s">
        <v>76</v>
      </c>
      <c r="E10" s="19" t="s">
        <v>76</v>
      </c>
      <c r="F10" s="19">
        <v>1.1000000000000001</v>
      </c>
      <c r="G10" s="19">
        <v>1.2</v>
      </c>
      <c r="H10" s="19">
        <v>2.2999999999999998</v>
      </c>
      <c r="I10" s="35" t="s">
        <v>75</v>
      </c>
      <c r="J10" s="35" t="s">
        <v>75</v>
      </c>
      <c r="K10" s="28">
        <v>4</v>
      </c>
      <c r="L10" s="76" t="s">
        <v>319</v>
      </c>
      <c r="M10" s="91">
        <v>0</v>
      </c>
      <c r="N10" s="91">
        <v>0</v>
      </c>
      <c r="O10" s="91">
        <v>0</v>
      </c>
      <c r="P10" s="91">
        <v>0</v>
      </c>
      <c r="Q10" s="91">
        <v>0</v>
      </c>
      <c r="R10" s="91">
        <v>100</v>
      </c>
      <c r="S10" s="91">
        <v>0</v>
      </c>
      <c r="T10" s="19" t="s">
        <v>76</v>
      </c>
    </row>
    <row r="11" spans="1:20" x14ac:dyDescent="0.2">
      <c r="A11" s="25" t="s">
        <v>318</v>
      </c>
      <c r="B11" s="82">
        <v>39479</v>
      </c>
      <c r="C11" s="19" t="s">
        <v>76</v>
      </c>
      <c r="D11" s="19" t="s">
        <v>76</v>
      </c>
      <c r="E11" s="19" t="s">
        <v>76</v>
      </c>
      <c r="F11" s="19">
        <v>0.1</v>
      </c>
      <c r="G11" s="19">
        <v>0.6</v>
      </c>
      <c r="H11" s="19">
        <v>0.7</v>
      </c>
      <c r="I11" s="19">
        <f>SUM(H11-H10)</f>
        <v>-1.5999999999999999</v>
      </c>
      <c r="J11" s="35" t="s">
        <v>75</v>
      </c>
      <c r="K11" s="28">
        <v>4</v>
      </c>
      <c r="L11" s="76" t="s">
        <v>320</v>
      </c>
      <c r="M11" s="91">
        <v>0</v>
      </c>
      <c r="N11" s="91">
        <v>50</v>
      </c>
      <c r="O11" s="91">
        <v>0</v>
      </c>
      <c r="P11" s="91">
        <v>0</v>
      </c>
      <c r="Q11" s="91">
        <v>0</v>
      </c>
      <c r="R11" s="91">
        <v>50</v>
      </c>
      <c r="S11" s="91">
        <v>0</v>
      </c>
      <c r="T11" s="19" t="s">
        <v>76</v>
      </c>
    </row>
    <row r="12" spans="1:20" x14ac:dyDescent="0.2">
      <c r="A12" s="25" t="s">
        <v>318</v>
      </c>
      <c r="B12" s="82">
        <v>39508</v>
      </c>
      <c r="C12" s="19" t="s">
        <v>76</v>
      </c>
      <c r="D12" s="19" t="s">
        <v>76</v>
      </c>
      <c r="E12" s="19" t="s">
        <v>76</v>
      </c>
      <c r="F12" s="19">
        <v>0.8</v>
      </c>
      <c r="G12" s="19">
        <v>0.3</v>
      </c>
      <c r="H12" s="19">
        <v>1.1000000000000001</v>
      </c>
      <c r="I12" s="19">
        <f t="shared" ref="I12:I75" si="0">SUM(H12-H11)</f>
        <v>0.40000000000000013</v>
      </c>
      <c r="J12" s="35" t="s">
        <v>75</v>
      </c>
      <c r="K12" s="28">
        <v>4</v>
      </c>
      <c r="L12" s="76" t="s">
        <v>321</v>
      </c>
      <c r="M12" s="91">
        <v>0</v>
      </c>
      <c r="N12" s="91">
        <v>0</v>
      </c>
      <c r="O12" s="91">
        <v>0</v>
      </c>
      <c r="P12" s="91">
        <v>0</v>
      </c>
      <c r="Q12" s="91">
        <v>0</v>
      </c>
      <c r="R12" s="91">
        <v>100</v>
      </c>
      <c r="S12" s="91">
        <v>0</v>
      </c>
      <c r="T12" s="19" t="s">
        <v>76</v>
      </c>
    </row>
    <row r="13" spans="1:20" ht="25.5" x14ac:dyDescent="0.2">
      <c r="A13" s="25" t="s">
        <v>318</v>
      </c>
      <c r="B13" s="82">
        <v>39539</v>
      </c>
      <c r="C13" s="19" t="s">
        <v>76</v>
      </c>
      <c r="D13" s="19" t="s">
        <v>76</v>
      </c>
      <c r="E13" s="19" t="s">
        <v>76</v>
      </c>
      <c r="F13" s="19">
        <v>2.1</v>
      </c>
      <c r="G13" s="19">
        <v>5.8</v>
      </c>
      <c r="H13" s="19">
        <v>7.9</v>
      </c>
      <c r="I13" s="19">
        <f t="shared" si="0"/>
        <v>6.8000000000000007</v>
      </c>
      <c r="J13" s="35" t="s">
        <v>75</v>
      </c>
      <c r="K13" s="28">
        <v>4</v>
      </c>
      <c r="L13" s="76" t="s">
        <v>322</v>
      </c>
      <c r="M13" s="91">
        <v>0</v>
      </c>
      <c r="N13" s="91">
        <v>0</v>
      </c>
      <c r="O13" s="91">
        <v>0</v>
      </c>
      <c r="P13" s="91">
        <v>0</v>
      </c>
      <c r="Q13" s="91">
        <v>0</v>
      </c>
      <c r="R13" s="91">
        <v>10</v>
      </c>
      <c r="S13" s="91">
        <v>90</v>
      </c>
      <c r="T13" s="46" t="s">
        <v>323</v>
      </c>
    </row>
    <row r="14" spans="1:20" x14ac:dyDescent="0.2">
      <c r="A14" s="25" t="s">
        <v>318</v>
      </c>
      <c r="B14" s="82">
        <v>39569</v>
      </c>
      <c r="C14" s="19" t="s">
        <v>76</v>
      </c>
      <c r="D14" s="19" t="s">
        <v>76</v>
      </c>
      <c r="E14" s="19" t="s">
        <v>76</v>
      </c>
      <c r="F14" s="19">
        <v>0.3</v>
      </c>
      <c r="G14" s="19">
        <v>0.3</v>
      </c>
      <c r="H14" s="19">
        <v>0.6</v>
      </c>
      <c r="I14" s="19">
        <f t="shared" si="0"/>
        <v>-7.3000000000000007</v>
      </c>
      <c r="J14" s="35" t="s">
        <v>75</v>
      </c>
      <c r="K14" s="28">
        <v>4</v>
      </c>
      <c r="L14" s="76" t="s">
        <v>321</v>
      </c>
      <c r="M14" s="91">
        <v>60</v>
      </c>
      <c r="N14" s="91">
        <v>25</v>
      </c>
      <c r="O14" s="91">
        <v>0</v>
      </c>
      <c r="P14" s="91">
        <v>0</v>
      </c>
      <c r="Q14" s="91">
        <v>0</v>
      </c>
      <c r="R14" s="91">
        <v>10</v>
      </c>
      <c r="S14" s="91">
        <v>5</v>
      </c>
      <c r="T14" s="19" t="s">
        <v>76</v>
      </c>
    </row>
    <row r="15" spans="1:20" ht="15" thickBot="1" x14ac:dyDescent="0.25">
      <c r="A15" s="56" t="s">
        <v>318</v>
      </c>
      <c r="B15" s="87">
        <v>39600</v>
      </c>
      <c r="C15" s="48" t="s">
        <v>76</v>
      </c>
      <c r="D15" s="48" t="s">
        <v>76</v>
      </c>
      <c r="E15" s="48" t="s">
        <v>76</v>
      </c>
      <c r="F15" s="48">
        <v>0.5</v>
      </c>
      <c r="G15" s="48">
        <v>0.3</v>
      </c>
      <c r="H15" s="48">
        <v>0.8</v>
      </c>
      <c r="I15" s="48">
        <f t="shared" si="0"/>
        <v>0.20000000000000007</v>
      </c>
      <c r="J15" s="90" t="s">
        <v>75</v>
      </c>
      <c r="K15" s="33">
        <v>4</v>
      </c>
      <c r="L15" s="72" t="s">
        <v>321</v>
      </c>
      <c r="M15" s="88">
        <v>15</v>
      </c>
      <c r="N15" s="88">
        <v>25</v>
      </c>
      <c r="O15" s="88">
        <v>0</v>
      </c>
      <c r="P15" s="88">
        <v>0</v>
      </c>
      <c r="Q15" s="88">
        <v>0</v>
      </c>
      <c r="R15" s="88">
        <v>60</v>
      </c>
      <c r="S15" s="88">
        <v>0</v>
      </c>
      <c r="T15" s="48" t="s">
        <v>76</v>
      </c>
    </row>
    <row r="16" spans="1:20" x14ac:dyDescent="0.2">
      <c r="A16" s="50" t="s">
        <v>324</v>
      </c>
      <c r="B16" s="71">
        <v>39630</v>
      </c>
      <c r="C16" s="50" t="s">
        <v>76</v>
      </c>
      <c r="D16" s="50" t="s">
        <v>76</v>
      </c>
      <c r="E16" s="50" t="s">
        <v>76</v>
      </c>
      <c r="F16" s="50">
        <v>0.4</v>
      </c>
      <c r="G16" s="50">
        <v>0.2</v>
      </c>
      <c r="H16" s="50">
        <v>0.6</v>
      </c>
      <c r="I16" s="50">
        <f t="shared" si="0"/>
        <v>-0.20000000000000007</v>
      </c>
      <c r="J16" s="89" t="s">
        <v>75</v>
      </c>
      <c r="K16" s="22">
        <v>4</v>
      </c>
      <c r="L16" s="85" t="s">
        <v>321</v>
      </c>
      <c r="M16" s="84">
        <v>10</v>
      </c>
      <c r="N16" s="84">
        <v>75</v>
      </c>
      <c r="O16" s="84">
        <v>0</v>
      </c>
      <c r="P16" s="84">
        <v>0</v>
      </c>
      <c r="Q16" s="84">
        <v>0</v>
      </c>
      <c r="R16" s="84">
        <v>15</v>
      </c>
      <c r="S16" s="84">
        <v>0</v>
      </c>
      <c r="T16" s="50" t="s">
        <v>76</v>
      </c>
    </row>
    <row r="17" spans="1:20" x14ac:dyDescent="0.2">
      <c r="A17" s="19" t="s">
        <v>324</v>
      </c>
      <c r="B17" s="82">
        <v>39661</v>
      </c>
      <c r="C17" s="19" t="s">
        <v>76</v>
      </c>
      <c r="D17" s="19" t="s">
        <v>76</v>
      </c>
      <c r="E17" s="19" t="s">
        <v>76</v>
      </c>
      <c r="F17" s="19">
        <v>0.5</v>
      </c>
      <c r="G17" s="19">
        <v>1.4</v>
      </c>
      <c r="H17" s="19">
        <v>1.9</v>
      </c>
      <c r="I17" s="19">
        <f t="shared" si="0"/>
        <v>1.2999999999999998</v>
      </c>
      <c r="J17" s="35" t="s">
        <v>75</v>
      </c>
      <c r="K17" s="28">
        <v>4</v>
      </c>
      <c r="L17" s="76" t="s">
        <v>325</v>
      </c>
      <c r="M17" s="91">
        <v>25</v>
      </c>
      <c r="N17" s="91">
        <v>25</v>
      </c>
      <c r="O17" s="91">
        <v>0</v>
      </c>
      <c r="P17" s="91">
        <v>0</v>
      </c>
      <c r="Q17" s="91">
        <v>0</v>
      </c>
      <c r="R17" s="91">
        <v>40</v>
      </c>
      <c r="S17" s="91">
        <v>10</v>
      </c>
      <c r="T17" s="19" t="s">
        <v>76</v>
      </c>
    </row>
    <row r="18" spans="1:20" x14ac:dyDescent="0.2">
      <c r="A18" s="19" t="s">
        <v>324</v>
      </c>
      <c r="B18" s="82">
        <v>39692</v>
      </c>
      <c r="C18" s="19" t="s">
        <v>76</v>
      </c>
      <c r="D18" s="19" t="s">
        <v>76</v>
      </c>
      <c r="E18" s="19" t="s">
        <v>76</v>
      </c>
      <c r="F18" s="19">
        <v>0.4</v>
      </c>
      <c r="G18" s="19">
        <v>0.3</v>
      </c>
      <c r="H18" s="19">
        <v>0.7</v>
      </c>
      <c r="I18" s="19">
        <f t="shared" si="0"/>
        <v>-1.2</v>
      </c>
      <c r="J18" s="35" t="s">
        <v>75</v>
      </c>
      <c r="K18" s="28">
        <v>4</v>
      </c>
      <c r="L18" s="76" t="s">
        <v>321</v>
      </c>
      <c r="M18" s="91">
        <v>45</v>
      </c>
      <c r="N18" s="91">
        <v>15</v>
      </c>
      <c r="O18" s="91">
        <v>0</v>
      </c>
      <c r="P18" s="91">
        <v>0</v>
      </c>
      <c r="Q18" s="91">
        <v>0</v>
      </c>
      <c r="R18" s="91">
        <v>30</v>
      </c>
      <c r="S18" s="91">
        <v>10</v>
      </c>
      <c r="T18" s="19" t="s">
        <v>76</v>
      </c>
    </row>
    <row r="19" spans="1:20" x14ac:dyDescent="0.2">
      <c r="A19" s="19" t="s">
        <v>324</v>
      </c>
      <c r="B19" s="82">
        <v>39722</v>
      </c>
      <c r="C19" s="19" t="s">
        <v>76</v>
      </c>
      <c r="D19" s="19" t="s">
        <v>76</v>
      </c>
      <c r="E19" s="19" t="s">
        <v>76</v>
      </c>
      <c r="F19" s="19">
        <v>1.1000000000000001</v>
      </c>
      <c r="G19" s="19">
        <v>1.1000000000000001</v>
      </c>
      <c r="H19" s="19">
        <v>2.2000000000000002</v>
      </c>
      <c r="I19" s="19">
        <f t="shared" si="0"/>
        <v>1.5000000000000002</v>
      </c>
      <c r="J19" s="35" t="s">
        <v>75</v>
      </c>
      <c r="K19" s="28">
        <v>4</v>
      </c>
      <c r="L19" s="76" t="s">
        <v>325</v>
      </c>
      <c r="M19" s="91">
        <v>20</v>
      </c>
      <c r="N19" s="91">
        <v>10</v>
      </c>
      <c r="O19" s="91">
        <v>0</v>
      </c>
      <c r="P19" s="91">
        <v>0</v>
      </c>
      <c r="Q19" s="91">
        <v>0</v>
      </c>
      <c r="R19" s="91">
        <v>70</v>
      </c>
      <c r="S19" s="91">
        <v>0</v>
      </c>
      <c r="T19" s="19" t="s">
        <v>76</v>
      </c>
    </row>
    <row r="20" spans="1:20" x14ac:dyDescent="0.2">
      <c r="A20" s="19" t="s">
        <v>324</v>
      </c>
      <c r="B20" s="82">
        <v>39753</v>
      </c>
      <c r="C20" s="19" t="s">
        <v>76</v>
      </c>
      <c r="D20" s="19" t="s">
        <v>76</v>
      </c>
      <c r="E20" s="19" t="s">
        <v>76</v>
      </c>
      <c r="F20" s="19">
        <v>0.9</v>
      </c>
      <c r="G20" s="19">
        <v>2</v>
      </c>
      <c r="H20" s="19">
        <v>2.9</v>
      </c>
      <c r="I20" s="19">
        <f t="shared" si="0"/>
        <v>0.69999999999999973</v>
      </c>
      <c r="J20" s="35" t="s">
        <v>75</v>
      </c>
      <c r="K20" s="28">
        <v>4</v>
      </c>
      <c r="L20" s="76" t="s">
        <v>325</v>
      </c>
      <c r="M20" s="91">
        <v>0</v>
      </c>
      <c r="N20" s="91">
        <v>0</v>
      </c>
      <c r="O20" s="91">
        <v>0</v>
      </c>
      <c r="P20" s="91">
        <v>0</v>
      </c>
      <c r="Q20" s="91">
        <v>0</v>
      </c>
      <c r="R20" s="91">
        <v>60</v>
      </c>
      <c r="S20" s="91">
        <v>40</v>
      </c>
      <c r="T20" s="19" t="s">
        <v>76</v>
      </c>
    </row>
    <row r="21" spans="1:20" x14ac:dyDescent="0.2">
      <c r="A21" s="19" t="s">
        <v>324</v>
      </c>
      <c r="B21" s="82">
        <v>39783</v>
      </c>
      <c r="C21" s="19" t="s">
        <v>76</v>
      </c>
      <c r="D21" s="19" t="s">
        <v>76</v>
      </c>
      <c r="E21" s="19" t="s">
        <v>76</v>
      </c>
      <c r="F21" s="19">
        <v>1</v>
      </c>
      <c r="G21" s="19">
        <v>3.8</v>
      </c>
      <c r="H21" s="19">
        <v>4.8</v>
      </c>
      <c r="I21" s="19">
        <f t="shared" si="0"/>
        <v>1.9</v>
      </c>
      <c r="J21" s="35">
        <f>AVERAGE(H10:H21)</f>
        <v>2.2083333333333335</v>
      </c>
      <c r="K21" s="28">
        <v>4</v>
      </c>
      <c r="L21" s="76" t="s">
        <v>326</v>
      </c>
      <c r="M21" s="91">
        <v>5</v>
      </c>
      <c r="N21" s="91">
        <v>5</v>
      </c>
      <c r="O21" s="91">
        <v>0</v>
      </c>
      <c r="P21" s="91">
        <v>0</v>
      </c>
      <c r="Q21" s="91">
        <v>0</v>
      </c>
      <c r="R21" s="91">
        <v>10</v>
      </c>
      <c r="S21" s="91">
        <v>80</v>
      </c>
      <c r="T21" s="19" t="s">
        <v>76</v>
      </c>
    </row>
    <row r="22" spans="1:20" x14ac:dyDescent="0.2">
      <c r="A22" s="19" t="s">
        <v>324</v>
      </c>
      <c r="B22" s="82">
        <v>39814</v>
      </c>
      <c r="C22" s="19" t="s">
        <v>76</v>
      </c>
      <c r="D22" s="19" t="s">
        <v>76</v>
      </c>
      <c r="E22" s="19" t="s">
        <v>76</v>
      </c>
      <c r="F22" s="19">
        <v>1.1000000000000001</v>
      </c>
      <c r="G22" s="19">
        <v>0.8</v>
      </c>
      <c r="H22" s="19">
        <v>1.9</v>
      </c>
      <c r="I22" s="19">
        <f t="shared" si="0"/>
        <v>-2.9</v>
      </c>
      <c r="J22" s="35">
        <f t="shared" ref="J22:J85" si="1">AVERAGE(H11:H22)</f>
        <v>2.1749999999999998</v>
      </c>
      <c r="K22" s="28">
        <v>4</v>
      </c>
      <c r="L22" s="76" t="s">
        <v>319</v>
      </c>
      <c r="M22" s="91">
        <v>15</v>
      </c>
      <c r="N22" s="91">
        <v>60</v>
      </c>
      <c r="O22" s="91">
        <v>0</v>
      </c>
      <c r="P22" s="91">
        <v>0</v>
      </c>
      <c r="Q22" s="91">
        <v>0</v>
      </c>
      <c r="R22" s="91">
        <v>5</v>
      </c>
      <c r="S22" s="91">
        <v>20</v>
      </c>
      <c r="T22" s="19" t="s">
        <v>76</v>
      </c>
    </row>
    <row r="23" spans="1:20" ht="36" customHeight="1" x14ac:dyDescent="0.2">
      <c r="A23" s="19" t="s">
        <v>324</v>
      </c>
      <c r="B23" s="82">
        <v>39845</v>
      </c>
      <c r="C23" s="19" t="s">
        <v>76</v>
      </c>
      <c r="D23" s="19" t="s">
        <v>76</v>
      </c>
      <c r="E23" s="19" t="s">
        <v>76</v>
      </c>
      <c r="F23" s="19">
        <v>1.8</v>
      </c>
      <c r="G23" s="19">
        <v>2.1</v>
      </c>
      <c r="H23" s="19">
        <v>3.9</v>
      </c>
      <c r="I23" s="19">
        <f t="shared" si="0"/>
        <v>2</v>
      </c>
      <c r="J23" s="35">
        <f t="shared" si="1"/>
        <v>2.4416666666666664</v>
      </c>
      <c r="K23" s="28">
        <v>4</v>
      </c>
      <c r="L23" s="76" t="s">
        <v>325</v>
      </c>
      <c r="M23" s="91">
        <v>10</v>
      </c>
      <c r="N23" s="91">
        <v>0</v>
      </c>
      <c r="O23" s="91">
        <v>0</v>
      </c>
      <c r="P23" s="91">
        <v>0</v>
      </c>
      <c r="Q23" s="91">
        <v>0</v>
      </c>
      <c r="R23" s="91">
        <v>80</v>
      </c>
      <c r="S23" s="91">
        <v>10</v>
      </c>
      <c r="T23" s="46" t="s">
        <v>327</v>
      </c>
    </row>
    <row r="24" spans="1:20" x14ac:dyDescent="0.2">
      <c r="A24" s="19" t="s">
        <v>324</v>
      </c>
      <c r="B24" s="82">
        <v>39873</v>
      </c>
      <c r="C24" s="19" t="s">
        <v>76</v>
      </c>
      <c r="D24" s="19" t="s">
        <v>76</v>
      </c>
      <c r="E24" s="19" t="s">
        <v>76</v>
      </c>
      <c r="F24" s="19">
        <v>0.6</v>
      </c>
      <c r="G24" s="19">
        <v>0.8</v>
      </c>
      <c r="H24" s="19">
        <v>1.4</v>
      </c>
      <c r="I24" s="19">
        <f t="shared" si="0"/>
        <v>-2.5</v>
      </c>
      <c r="J24" s="35">
        <f t="shared" si="1"/>
        <v>2.4666666666666663</v>
      </c>
      <c r="K24" s="28">
        <v>4</v>
      </c>
      <c r="L24" s="76" t="s">
        <v>319</v>
      </c>
      <c r="M24" s="91">
        <v>30</v>
      </c>
      <c r="N24" s="91">
        <v>0</v>
      </c>
      <c r="O24" s="91">
        <v>0</v>
      </c>
      <c r="P24" s="91">
        <v>0</v>
      </c>
      <c r="Q24" s="91">
        <v>0</v>
      </c>
      <c r="R24" s="91">
        <v>60</v>
      </c>
      <c r="S24" s="91">
        <v>10</v>
      </c>
      <c r="T24" s="19" t="s">
        <v>76</v>
      </c>
    </row>
    <row r="25" spans="1:20" x14ac:dyDescent="0.2">
      <c r="A25" s="19" t="s">
        <v>324</v>
      </c>
      <c r="B25" s="82">
        <v>39904</v>
      </c>
      <c r="C25" s="19" t="s">
        <v>76</v>
      </c>
      <c r="D25" s="19" t="s">
        <v>76</v>
      </c>
      <c r="E25" s="19" t="s">
        <v>76</v>
      </c>
      <c r="F25" s="19">
        <v>0.8</v>
      </c>
      <c r="G25" s="19">
        <v>2.2999999999999998</v>
      </c>
      <c r="H25" s="19">
        <v>3.1</v>
      </c>
      <c r="I25" s="19">
        <f t="shared" si="0"/>
        <v>1.7000000000000002</v>
      </c>
      <c r="J25" s="35">
        <f t="shared" si="1"/>
        <v>2.0666666666666664</v>
      </c>
      <c r="K25" s="28">
        <v>4</v>
      </c>
      <c r="L25" s="76" t="s">
        <v>325</v>
      </c>
      <c r="M25" s="91">
        <v>0</v>
      </c>
      <c r="N25" s="91">
        <v>5</v>
      </c>
      <c r="O25" s="91">
        <v>0</v>
      </c>
      <c r="P25" s="91">
        <v>0</v>
      </c>
      <c r="Q25" s="91">
        <v>0</v>
      </c>
      <c r="R25" s="91">
        <v>95</v>
      </c>
      <c r="S25" s="91">
        <v>0</v>
      </c>
      <c r="T25" s="19" t="s">
        <v>76</v>
      </c>
    </row>
    <row r="26" spans="1:20" ht="25.5" x14ac:dyDescent="0.2">
      <c r="A26" s="19" t="s">
        <v>324</v>
      </c>
      <c r="B26" s="82">
        <v>39934</v>
      </c>
      <c r="C26" s="19" t="s">
        <v>76</v>
      </c>
      <c r="D26" s="19" t="s">
        <v>76</v>
      </c>
      <c r="E26" s="19" t="s">
        <v>76</v>
      </c>
      <c r="F26" s="19">
        <v>1.6</v>
      </c>
      <c r="G26" s="19">
        <v>4</v>
      </c>
      <c r="H26" s="19">
        <v>5.6</v>
      </c>
      <c r="I26" s="19">
        <f t="shared" si="0"/>
        <v>2.4999999999999996</v>
      </c>
      <c r="J26" s="35">
        <f t="shared" si="1"/>
        <v>2.4833333333333329</v>
      </c>
      <c r="K26" s="28">
        <v>4</v>
      </c>
      <c r="L26" s="76" t="s">
        <v>322</v>
      </c>
      <c r="M26" s="91">
        <v>10</v>
      </c>
      <c r="N26" s="91">
        <v>0</v>
      </c>
      <c r="O26" s="91">
        <v>0</v>
      </c>
      <c r="P26" s="91">
        <v>0</v>
      </c>
      <c r="Q26" s="91">
        <v>0</v>
      </c>
      <c r="R26" s="91">
        <v>30</v>
      </c>
      <c r="S26" s="91">
        <v>60</v>
      </c>
      <c r="T26" s="46" t="s">
        <v>323</v>
      </c>
    </row>
    <row r="27" spans="1:20" ht="15" thickBot="1" x14ac:dyDescent="0.25">
      <c r="A27" s="48" t="s">
        <v>324</v>
      </c>
      <c r="B27" s="87">
        <v>39965</v>
      </c>
      <c r="C27" s="48" t="s">
        <v>76</v>
      </c>
      <c r="D27" s="48" t="s">
        <v>76</v>
      </c>
      <c r="E27" s="48" t="s">
        <v>76</v>
      </c>
      <c r="F27" s="48">
        <v>0.5</v>
      </c>
      <c r="G27" s="48">
        <v>0.5</v>
      </c>
      <c r="H27" s="48">
        <v>1</v>
      </c>
      <c r="I27" s="48">
        <f t="shared" si="0"/>
        <v>-4.5999999999999996</v>
      </c>
      <c r="J27" s="90">
        <f t="shared" si="1"/>
        <v>2.5</v>
      </c>
      <c r="K27" s="33">
        <v>4</v>
      </c>
      <c r="L27" s="72" t="s">
        <v>321</v>
      </c>
      <c r="M27" s="88">
        <v>15</v>
      </c>
      <c r="N27" s="88">
        <v>50</v>
      </c>
      <c r="O27" s="88">
        <v>0</v>
      </c>
      <c r="P27" s="88">
        <v>0</v>
      </c>
      <c r="Q27" s="88">
        <v>0</v>
      </c>
      <c r="R27" s="88">
        <v>5</v>
      </c>
      <c r="S27" s="88">
        <v>30</v>
      </c>
      <c r="T27" s="48" t="s">
        <v>76</v>
      </c>
    </row>
    <row r="28" spans="1:20" x14ac:dyDescent="0.2">
      <c r="A28" s="50" t="s">
        <v>328</v>
      </c>
      <c r="B28" s="71">
        <v>39995</v>
      </c>
      <c r="C28" s="50" t="s">
        <v>76</v>
      </c>
      <c r="D28" s="50" t="s">
        <v>76</v>
      </c>
      <c r="E28" s="50" t="s">
        <v>76</v>
      </c>
      <c r="F28" s="50">
        <v>0.3</v>
      </c>
      <c r="G28" s="101">
        <v>0.1</v>
      </c>
      <c r="H28" s="50">
        <v>0.3</v>
      </c>
      <c r="I28" s="50">
        <f t="shared" si="0"/>
        <v>-0.7</v>
      </c>
      <c r="J28" s="89">
        <f t="shared" si="1"/>
        <v>2.4750000000000001</v>
      </c>
      <c r="K28" s="22">
        <v>4</v>
      </c>
      <c r="L28" s="85" t="s">
        <v>320</v>
      </c>
      <c r="M28" s="84">
        <v>10</v>
      </c>
      <c r="N28" s="84">
        <v>40</v>
      </c>
      <c r="O28" s="84">
        <v>0</v>
      </c>
      <c r="P28" s="84">
        <v>0</v>
      </c>
      <c r="Q28" s="84">
        <v>0</v>
      </c>
      <c r="R28" s="84">
        <v>5</v>
      </c>
      <c r="S28" s="84">
        <v>45</v>
      </c>
      <c r="T28" s="50" t="s">
        <v>76</v>
      </c>
    </row>
    <row r="29" spans="1:20" x14ac:dyDescent="0.2">
      <c r="A29" s="19" t="s">
        <v>328</v>
      </c>
      <c r="B29" s="82">
        <v>40026</v>
      </c>
      <c r="C29" s="19" t="s">
        <v>76</v>
      </c>
      <c r="D29" s="19" t="s">
        <v>76</v>
      </c>
      <c r="E29" s="19" t="s">
        <v>76</v>
      </c>
      <c r="F29" s="19">
        <v>0.2</v>
      </c>
      <c r="G29" s="19">
        <v>1.2</v>
      </c>
      <c r="H29" s="19">
        <v>1.4</v>
      </c>
      <c r="I29" s="19">
        <f t="shared" si="0"/>
        <v>1.0999999999999999</v>
      </c>
      <c r="J29" s="35">
        <f t="shared" si="1"/>
        <v>2.4333333333333331</v>
      </c>
      <c r="K29" s="28">
        <v>4</v>
      </c>
      <c r="L29" s="76" t="s">
        <v>319</v>
      </c>
      <c r="M29" s="91">
        <v>10</v>
      </c>
      <c r="N29" s="91">
        <v>60</v>
      </c>
      <c r="O29" s="91">
        <v>0</v>
      </c>
      <c r="P29" s="91">
        <v>0</v>
      </c>
      <c r="Q29" s="91">
        <v>0</v>
      </c>
      <c r="R29" s="91">
        <v>15</v>
      </c>
      <c r="S29" s="91">
        <v>15</v>
      </c>
      <c r="T29" s="19" t="s">
        <v>76</v>
      </c>
    </row>
    <row r="30" spans="1:20" x14ac:dyDescent="0.2">
      <c r="A30" s="19" t="s">
        <v>328</v>
      </c>
      <c r="B30" s="82">
        <v>40057</v>
      </c>
      <c r="C30" s="19" t="s">
        <v>76</v>
      </c>
      <c r="D30" s="19" t="s">
        <v>76</v>
      </c>
      <c r="E30" s="19" t="s">
        <v>76</v>
      </c>
      <c r="F30" s="19" t="s">
        <v>76</v>
      </c>
      <c r="G30" s="19" t="s">
        <v>76</v>
      </c>
      <c r="H30" s="19" t="s">
        <v>76</v>
      </c>
      <c r="I30" s="19" t="s">
        <v>76</v>
      </c>
      <c r="J30" s="35">
        <f t="shared" si="1"/>
        <v>2.5909090909090904</v>
      </c>
      <c r="K30" s="28">
        <v>4</v>
      </c>
      <c r="L30" s="76" t="s">
        <v>322</v>
      </c>
      <c r="M30" s="91">
        <v>95</v>
      </c>
      <c r="N30" s="91">
        <v>5</v>
      </c>
      <c r="O30" s="91">
        <v>0</v>
      </c>
      <c r="P30" s="91">
        <v>0</v>
      </c>
      <c r="Q30" s="91">
        <v>0</v>
      </c>
      <c r="R30" s="91">
        <v>0</v>
      </c>
      <c r="S30" s="91">
        <v>0</v>
      </c>
      <c r="T30" s="19" t="s">
        <v>329</v>
      </c>
    </row>
    <row r="31" spans="1:20" x14ac:dyDescent="0.2">
      <c r="A31" s="19" t="s">
        <v>328</v>
      </c>
      <c r="B31" s="82">
        <v>40087</v>
      </c>
      <c r="C31" s="19" t="s">
        <v>76</v>
      </c>
      <c r="D31" s="19" t="s">
        <v>76</v>
      </c>
      <c r="E31" s="19" t="s">
        <v>76</v>
      </c>
      <c r="F31" s="19">
        <v>1.1000000000000001</v>
      </c>
      <c r="G31" s="19">
        <v>0.9</v>
      </c>
      <c r="H31" s="19">
        <v>2</v>
      </c>
      <c r="I31" s="19" t="s">
        <v>76</v>
      </c>
      <c r="J31" s="35">
        <f t="shared" si="1"/>
        <v>2.5727272727272728</v>
      </c>
      <c r="K31" s="28">
        <v>4</v>
      </c>
      <c r="L31" s="57" t="s">
        <v>325</v>
      </c>
      <c r="M31" s="91">
        <v>30</v>
      </c>
      <c r="N31" s="91">
        <v>30</v>
      </c>
      <c r="O31" s="91">
        <v>0</v>
      </c>
      <c r="P31" s="91">
        <v>0</v>
      </c>
      <c r="Q31" s="91">
        <v>0</v>
      </c>
      <c r="R31" s="91">
        <v>20</v>
      </c>
      <c r="S31" s="91">
        <v>20</v>
      </c>
      <c r="T31" s="19" t="s">
        <v>76</v>
      </c>
    </row>
    <row r="32" spans="1:20" x14ac:dyDescent="0.2">
      <c r="A32" s="19" t="s">
        <v>328</v>
      </c>
      <c r="B32" s="82">
        <v>40118</v>
      </c>
      <c r="C32" s="19" t="s">
        <v>76</v>
      </c>
      <c r="D32" s="19" t="s">
        <v>76</v>
      </c>
      <c r="E32" s="19" t="s">
        <v>76</v>
      </c>
      <c r="F32" s="19">
        <v>2.2000000000000002</v>
      </c>
      <c r="G32" s="19">
        <v>2.4</v>
      </c>
      <c r="H32" s="19">
        <v>4.5999999999999996</v>
      </c>
      <c r="I32" s="19">
        <f t="shared" si="0"/>
        <v>2.5999999999999996</v>
      </c>
      <c r="J32" s="35">
        <f t="shared" si="1"/>
        <v>2.7272727272727271</v>
      </c>
      <c r="K32" s="28">
        <v>4</v>
      </c>
      <c r="L32" s="57" t="s">
        <v>322</v>
      </c>
      <c r="M32" s="91">
        <v>45</v>
      </c>
      <c r="N32" s="91">
        <v>5</v>
      </c>
      <c r="O32" s="91">
        <v>0</v>
      </c>
      <c r="P32" s="91">
        <v>0</v>
      </c>
      <c r="Q32" s="91">
        <v>0</v>
      </c>
      <c r="R32" s="91">
        <v>30</v>
      </c>
      <c r="S32" s="91">
        <v>20</v>
      </c>
      <c r="T32" s="46" t="s">
        <v>330</v>
      </c>
    </row>
    <row r="33" spans="1:20" x14ac:dyDescent="0.2">
      <c r="A33" s="19" t="s">
        <v>328</v>
      </c>
      <c r="B33" s="82">
        <v>40148</v>
      </c>
      <c r="C33" s="19" t="s">
        <v>76</v>
      </c>
      <c r="D33" s="19" t="s">
        <v>76</v>
      </c>
      <c r="E33" s="19" t="s">
        <v>76</v>
      </c>
      <c r="F33" s="19">
        <v>1.6</v>
      </c>
      <c r="G33" s="19">
        <v>3</v>
      </c>
      <c r="H33" s="19">
        <v>4.5999999999999996</v>
      </c>
      <c r="I33" s="19">
        <f t="shared" si="0"/>
        <v>0</v>
      </c>
      <c r="J33" s="35">
        <f t="shared" si="1"/>
        <v>2.709090909090909</v>
      </c>
      <c r="K33" s="28">
        <v>4</v>
      </c>
      <c r="L33" s="57" t="s">
        <v>326</v>
      </c>
      <c r="M33" s="91">
        <v>0</v>
      </c>
      <c r="N33" s="91">
        <v>10</v>
      </c>
      <c r="O33" s="91">
        <v>0</v>
      </c>
      <c r="P33" s="91">
        <v>0</v>
      </c>
      <c r="Q33" s="91">
        <v>0</v>
      </c>
      <c r="R33" s="91">
        <v>90</v>
      </c>
      <c r="S33" s="91">
        <v>0</v>
      </c>
      <c r="T33" s="19" t="s">
        <v>76</v>
      </c>
    </row>
    <row r="34" spans="1:20" x14ac:dyDescent="0.2">
      <c r="A34" s="19" t="s">
        <v>328</v>
      </c>
      <c r="B34" s="82">
        <v>40179</v>
      </c>
      <c r="C34" s="19" t="s">
        <v>76</v>
      </c>
      <c r="D34" s="19" t="s">
        <v>76</v>
      </c>
      <c r="E34" s="19" t="s">
        <v>76</v>
      </c>
      <c r="F34" s="19">
        <v>1.9</v>
      </c>
      <c r="G34" s="19">
        <v>0.9</v>
      </c>
      <c r="H34" s="19">
        <v>2.8</v>
      </c>
      <c r="I34" s="19">
        <f t="shared" si="0"/>
        <v>-1.7999999999999998</v>
      </c>
      <c r="J34" s="35">
        <f t="shared" si="1"/>
        <v>2.790909090909091</v>
      </c>
      <c r="K34" s="28">
        <v>4</v>
      </c>
      <c r="L34" s="57" t="s">
        <v>325</v>
      </c>
      <c r="M34" s="91">
        <v>40</v>
      </c>
      <c r="N34" s="91">
        <v>0</v>
      </c>
      <c r="O34" s="91">
        <v>0</v>
      </c>
      <c r="P34" s="91">
        <v>0</v>
      </c>
      <c r="Q34" s="91">
        <v>0</v>
      </c>
      <c r="R34" s="91">
        <v>30</v>
      </c>
      <c r="S34" s="91">
        <v>30</v>
      </c>
      <c r="T34" s="19" t="s">
        <v>76</v>
      </c>
    </row>
    <row r="35" spans="1:20" x14ac:dyDescent="0.2">
      <c r="A35" s="19" t="s">
        <v>328</v>
      </c>
      <c r="B35" s="82">
        <v>40210</v>
      </c>
      <c r="C35" s="19" t="s">
        <v>76</v>
      </c>
      <c r="D35" s="19" t="s">
        <v>76</v>
      </c>
      <c r="E35" s="19" t="s">
        <v>76</v>
      </c>
      <c r="F35" s="19">
        <v>0.9</v>
      </c>
      <c r="G35" s="19">
        <v>1</v>
      </c>
      <c r="H35" s="19">
        <v>1.9</v>
      </c>
      <c r="I35" s="19">
        <f t="shared" si="0"/>
        <v>-0.89999999999999991</v>
      </c>
      <c r="J35" s="35">
        <f t="shared" si="1"/>
        <v>2.6090909090909089</v>
      </c>
      <c r="K35" s="28">
        <v>4</v>
      </c>
      <c r="L35" s="57" t="s">
        <v>319</v>
      </c>
      <c r="M35" s="91">
        <v>70</v>
      </c>
      <c r="N35" s="91">
        <v>0</v>
      </c>
      <c r="O35" s="91">
        <v>0</v>
      </c>
      <c r="P35" s="91">
        <v>0</v>
      </c>
      <c r="Q35" s="91">
        <v>0</v>
      </c>
      <c r="R35" s="91">
        <v>30</v>
      </c>
      <c r="S35" s="91">
        <v>0</v>
      </c>
      <c r="T35" s="19" t="s">
        <v>76</v>
      </c>
    </row>
    <row r="36" spans="1:20" x14ac:dyDescent="0.2">
      <c r="A36" s="19" t="s">
        <v>328</v>
      </c>
      <c r="B36" s="82">
        <v>40238</v>
      </c>
      <c r="C36" s="19" t="s">
        <v>76</v>
      </c>
      <c r="D36" s="19" t="s">
        <v>76</v>
      </c>
      <c r="E36" s="19" t="s">
        <v>76</v>
      </c>
      <c r="F36" s="19">
        <v>0.5</v>
      </c>
      <c r="G36" s="19">
        <v>0.6</v>
      </c>
      <c r="H36" s="19">
        <v>1.1000000000000001</v>
      </c>
      <c r="I36" s="19">
        <f t="shared" si="0"/>
        <v>-0.79999999999999982</v>
      </c>
      <c r="J36" s="35">
        <f t="shared" si="1"/>
        <v>2.581818181818182</v>
      </c>
      <c r="K36" s="28">
        <v>4</v>
      </c>
      <c r="L36" s="57" t="s">
        <v>321</v>
      </c>
      <c r="M36" s="91">
        <v>60</v>
      </c>
      <c r="N36" s="91">
        <v>0</v>
      </c>
      <c r="O36" s="91">
        <v>0</v>
      </c>
      <c r="P36" s="91">
        <v>0</v>
      </c>
      <c r="Q36" s="91">
        <v>0</v>
      </c>
      <c r="R36" s="91">
        <v>20</v>
      </c>
      <c r="S36" s="91">
        <v>20</v>
      </c>
      <c r="T36" s="19" t="s">
        <v>76</v>
      </c>
    </row>
    <row r="37" spans="1:20" x14ac:dyDescent="0.2">
      <c r="A37" s="19" t="s">
        <v>328</v>
      </c>
      <c r="B37" s="82">
        <v>40269</v>
      </c>
      <c r="C37" s="19" t="s">
        <v>76</v>
      </c>
      <c r="D37" s="19" t="s">
        <v>76</v>
      </c>
      <c r="E37" s="19" t="s">
        <v>76</v>
      </c>
      <c r="F37" s="19">
        <v>0.3</v>
      </c>
      <c r="G37" s="19">
        <v>0.1</v>
      </c>
      <c r="H37" s="19">
        <v>0.4</v>
      </c>
      <c r="I37" s="19">
        <f t="shared" si="0"/>
        <v>-0.70000000000000007</v>
      </c>
      <c r="J37" s="35">
        <f t="shared" si="1"/>
        <v>2.3363636363636364</v>
      </c>
      <c r="K37" s="28">
        <v>4</v>
      </c>
      <c r="L37" s="57" t="s">
        <v>320</v>
      </c>
      <c r="M37" s="91">
        <v>10</v>
      </c>
      <c r="N37" s="91">
        <v>0</v>
      </c>
      <c r="O37" s="91">
        <v>0</v>
      </c>
      <c r="P37" s="91">
        <v>0</v>
      </c>
      <c r="Q37" s="91">
        <v>0</v>
      </c>
      <c r="R37" s="91">
        <v>80</v>
      </c>
      <c r="S37" s="91">
        <v>10</v>
      </c>
      <c r="T37" s="19" t="s">
        <v>76</v>
      </c>
    </row>
    <row r="38" spans="1:20" x14ac:dyDescent="0.2">
      <c r="A38" s="19" t="s">
        <v>328</v>
      </c>
      <c r="B38" s="82">
        <v>40299</v>
      </c>
      <c r="C38" s="19" t="s">
        <v>76</v>
      </c>
      <c r="D38" s="19" t="s">
        <v>76</v>
      </c>
      <c r="E38" s="19" t="s">
        <v>76</v>
      </c>
      <c r="F38" s="19">
        <v>0.2</v>
      </c>
      <c r="G38" s="19">
        <v>0.3</v>
      </c>
      <c r="H38" s="19">
        <v>0.5</v>
      </c>
      <c r="I38" s="19">
        <f t="shared" si="0"/>
        <v>9.9999999999999978E-2</v>
      </c>
      <c r="J38" s="35">
        <f t="shared" si="1"/>
        <v>1.8727272727272726</v>
      </c>
      <c r="K38" s="28">
        <v>4</v>
      </c>
      <c r="L38" s="57" t="s">
        <v>76</v>
      </c>
      <c r="M38" s="19" t="s">
        <v>76</v>
      </c>
      <c r="N38" s="19" t="s">
        <v>76</v>
      </c>
      <c r="O38" s="19" t="s">
        <v>76</v>
      </c>
      <c r="P38" s="19" t="s">
        <v>76</v>
      </c>
      <c r="Q38" s="19" t="s">
        <v>76</v>
      </c>
      <c r="R38" s="19" t="s">
        <v>76</v>
      </c>
      <c r="S38" s="19" t="s">
        <v>76</v>
      </c>
      <c r="T38" s="19" t="s">
        <v>76</v>
      </c>
    </row>
    <row r="39" spans="1:20" ht="15" thickBot="1" x14ac:dyDescent="0.25">
      <c r="A39" s="48" t="s">
        <v>328</v>
      </c>
      <c r="B39" s="87">
        <v>40330</v>
      </c>
      <c r="C39" s="48" t="s">
        <v>76</v>
      </c>
      <c r="D39" s="48" t="s">
        <v>76</v>
      </c>
      <c r="E39" s="48" t="s">
        <v>76</v>
      </c>
      <c r="F39" s="48">
        <v>0.2</v>
      </c>
      <c r="G39" s="48">
        <v>0.2</v>
      </c>
      <c r="H39" s="48">
        <v>0.4</v>
      </c>
      <c r="I39" s="48">
        <f t="shared" si="0"/>
        <v>-9.9999999999999978E-2</v>
      </c>
      <c r="J39" s="90">
        <f t="shared" si="1"/>
        <v>1.8181818181818179</v>
      </c>
      <c r="K39" s="33">
        <v>4</v>
      </c>
      <c r="L39" s="92" t="s">
        <v>320</v>
      </c>
      <c r="M39" s="88">
        <v>10</v>
      </c>
      <c r="N39" s="88">
        <v>0</v>
      </c>
      <c r="O39" s="88">
        <v>0</v>
      </c>
      <c r="P39" s="88">
        <v>0</v>
      </c>
      <c r="Q39" s="88">
        <v>0</v>
      </c>
      <c r="R39" s="88">
        <v>80</v>
      </c>
      <c r="S39" s="88">
        <v>10</v>
      </c>
      <c r="T39" s="48" t="s">
        <v>76</v>
      </c>
    </row>
    <row r="40" spans="1:20" x14ac:dyDescent="0.2">
      <c r="A40" s="50" t="s">
        <v>331</v>
      </c>
      <c r="B40" s="71">
        <v>40360</v>
      </c>
      <c r="C40" s="50" t="s">
        <v>76</v>
      </c>
      <c r="D40" s="50" t="s">
        <v>76</v>
      </c>
      <c r="E40" s="50" t="s">
        <v>76</v>
      </c>
      <c r="F40" s="50">
        <v>0.4</v>
      </c>
      <c r="G40" s="50">
        <v>0.5</v>
      </c>
      <c r="H40" s="50">
        <v>0.9</v>
      </c>
      <c r="I40" s="50">
        <f>SUM(H40-H39)</f>
        <v>0.5</v>
      </c>
      <c r="J40" s="89">
        <f t="shared" si="1"/>
        <v>1.8727272727272721</v>
      </c>
      <c r="K40" s="22">
        <v>4</v>
      </c>
      <c r="L40" s="86" t="s">
        <v>321</v>
      </c>
      <c r="M40" s="84">
        <v>20</v>
      </c>
      <c r="N40" s="84">
        <v>10</v>
      </c>
      <c r="O40" s="84">
        <v>0</v>
      </c>
      <c r="P40" s="84">
        <v>0</v>
      </c>
      <c r="Q40" s="84">
        <v>0</v>
      </c>
      <c r="R40" s="84">
        <v>30</v>
      </c>
      <c r="S40" s="84">
        <v>40</v>
      </c>
      <c r="T40" s="50" t="s">
        <v>76</v>
      </c>
    </row>
    <row r="41" spans="1:20" x14ac:dyDescent="0.2">
      <c r="A41" s="19" t="s">
        <v>331</v>
      </c>
      <c r="B41" s="82">
        <v>40391</v>
      </c>
      <c r="C41" s="19" t="s">
        <v>76</v>
      </c>
      <c r="D41" s="19" t="s">
        <v>76</v>
      </c>
      <c r="E41" s="19" t="s">
        <v>76</v>
      </c>
      <c r="F41" s="19">
        <v>0.5</v>
      </c>
      <c r="G41" s="19">
        <v>0.3</v>
      </c>
      <c r="H41" s="19">
        <v>0.8</v>
      </c>
      <c r="I41" s="19">
        <f t="shared" si="0"/>
        <v>-9.9999999999999978E-2</v>
      </c>
      <c r="J41" s="35">
        <f t="shared" si="1"/>
        <v>1.8181818181818179</v>
      </c>
      <c r="K41" s="28">
        <v>4</v>
      </c>
      <c r="L41" s="57" t="s">
        <v>321</v>
      </c>
      <c r="M41" s="91">
        <v>20</v>
      </c>
      <c r="N41" s="91">
        <v>20</v>
      </c>
      <c r="O41" s="91">
        <v>0</v>
      </c>
      <c r="P41" s="91">
        <v>0</v>
      </c>
      <c r="Q41" s="91">
        <v>0</v>
      </c>
      <c r="R41" s="91">
        <v>30</v>
      </c>
      <c r="S41" s="91">
        <v>30</v>
      </c>
      <c r="T41" s="19" t="s">
        <v>76</v>
      </c>
    </row>
    <row r="42" spans="1:20" x14ac:dyDescent="0.2">
      <c r="A42" s="19" t="s">
        <v>331</v>
      </c>
      <c r="B42" s="82">
        <v>40422</v>
      </c>
      <c r="C42" s="19" t="s">
        <v>76</v>
      </c>
      <c r="D42" s="19" t="s">
        <v>76</v>
      </c>
      <c r="E42" s="19" t="s">
        <v>76</v>
      </c>
      <c r="F42" s="19">
        <v>0.5</v>
      </c>
      <c r="G42" s="19">
        <v>0.4</v>
      </c>
      <c r="H42" s="19">
        <v>0.9</v>
      </c>
      <c r="I42" s="19">
        <f t="shared" si="0"/>
        <v>9.9999999999999978E-2</v>
      </c>
      <c r="J42" s="35">
        <f t="shared" si="1"/>
        <v>1.7416666666666663</v>
      </c>
      <c r="K42" s="28">
        <v>4</v>
      </c>
      <c r="L42" s="57" t="s">
        <v>320</v>
      </c>
      <c r="M42" s="91">
        <v>30</v>
      </c>
      <c r="N42" s="91">
        <v>10</v>
      </c>
      <c r="O42" s="91">
        <v>0</v>
      </c>
      <c r="P42" s="91">
        <v>0</v>
      </c>
      <c r="Q42" s="91">
        <v>0</v>
      </c>
      <c r="R42" s="91">
        <v>5</v>
      </c>
      <c r="S42" s="91">
        <v>55</v>
      </c>
      <c r="T42" s="19" t="s">
        <v>76</v>
      </c>
    </row>
    <row r="43" spans="1:20" x14ac:dyDescent="0.2">
      <c r="A43" s="19" t="s">
        <v>331</v>
      </c>
      <c r="B43" s="82">
        <v>40452</v>
      </c>
      <c r="C43" s="19" t="s">
        <v>76</v>
      </c>
      <c r="D43" s="19" t="s">
        <v>76</v>
      </c>
      <c r="E43" s="19" t="s">
        <v>76</v>
      </c>
      <c r="F43" s="19">
        <v>0.3</v>
      </c>
      <c r="G43" s="19">
        <v>0.4</v>
      </c>
      <c r="H43" s="19">
        <v>0.7</v>
      </c>
      <c r="I43" s="19">
        <f t="shared" si="0"/>
        <v>-0.20000000000000007</v>
      </c>
      <c r="J43" s="35">
        <f t="shared" si="1"/>
        <v>1.6333333333333331</v>
      </c>
      <c r="K43" s="28">
        <v>4</v>
      </c>
      <c r="L43" s="57" t="s">
        <v>320</v>
      </c>
      <c r="M43" s="91">
        <v>10</v>
      </c>
      <c r="N43" s="91">
        <v>10</v>
      </c>
      <c r="O43" s="91">
        <v>0</v>
      </c>
      <c r="P43" s="91">
        <v>0</v>
      </c>
      <c r="Q43" s="91">
        <v>0</v>
      </c>
      <c r="R43" s="91">
        <v>60</v>
      </c>
      <c r="S43" s="91">
        <v>20</v>
      </c>
      <c r="T43" s="19" t="s">
        <v>76</v>
      </c>
    </row>
    <row r="44" spans="1:20" x14ac:dyDescent="0.2">
      <c r="A44" s="19" t="s">
        <v>331</v>
      </c>
      <c r="B44" s="82">
        <v>40483</v>
      </c>
      <c r="C44" s="19" t="s">
        <v>76</v>
      </c>
      <c r="D44" s="19" t="s">
        <v>76</v>
      </c>
      <c r="E44" s="19" t="s">
        <v>76</v>
      </c>
      <c r="F44" s="19">
        <v>0.4</v>
      </c>
      <c r="G44" s="19">
        <v>0.4</v>
      </c>
      <c r="H44" s="19">
        <v>0.8</v>
      </c>
      <c r="I44" s="19">
        <f t="shared" si="0"/>
        <v>0.10000000000000009</v>
      </c>
      <c r="J44" s="35">
        <f t="shared" si="1"/>
        <v>1.3166666666666667</v>
      </c>
      <c r="K44" s="28">
        <v>4</v>
      </c>
      <c r="L44" s="57" t="s">
        <v>321</v>
      </c>
      <c r="M44" s="91">
        <v>20</v>
      </c>
      <c r="N44" s="91">
        <v>20</v>
      </c>
      <c r="O44" s="91">
        <v>0</v>
      </c>
      <c r="P44" s="91">
        <v>0</v>
      </c>
      <c r="Q44" s="91">
        <v>0</v>
      </c>
      <c r="R44" s="91">
        <v>40</v>
      </c>
      <c r="S44" s="91">
        <v>20</v>
      </c>
      <c r="T44" s="19" t="s">
        <v>76</v>
      </c>
    </row>
    <row r="45" spans="1:20" x14ac:dyDescent="0.2">
      <c r="A45" s="19" t="s">
        <v>331</v>
      </c>
      <c r="B45" s="82">
        <v>40513</v>
      </c>
      <c r="C45" s="19" t="s">
        <v>76</v>
      </c>
      <c r="D45" s="19" t="s">
        <v>76</v>
      </c>
      <c r="E45" s="19" t="s">
        <v>76</v>
      </c>
      <c r="F45" s="19">
        <v>0.7</v>
      </c>
      <c r="G45" s="19">
        <v>1.7</v>
      </c>
      <c r="H45" s="19">
        <v>2.4</v>
      </c>
      <c r="I45" s="19">
        <f t="shared" si="0"/>
        <v>1.5999999999999999</v>
      </c>
      <c r="J45" s="35">
        <f t="shared" si="1"/>
        <v>1.1333333333333335</v>
      </c>
      <c r="K45" s="28">
        <v>4</v>
      </c>
      <c r="L45" s="57" t="s">
        <v>325</v>
      </c>
      <c r="M45" s="91">
        <v>0</v>
      </c>
      <c r="N45" s="91">
        <v>30</v>
      </c>
      <c r="O45" s="91">
        <v>0</v>
      </c>
      <c r="P45" s="91">
        <v>0</v>
      </c>
      <c r="Q45" s="91">
        <v>0</v>
      </c>
      <c r="R45" s="91">
        <v>70</v>
      </c>
      <c r="S45" s="91">
        <v>0</v>
      </c>
      <c r="T45" s="19" t="s">
        <v>76</v>
      </c>
    </row>
    <row r="46" spans="1:20" x14ac:dyDescent="0.2">
      <c r="A46" s="19" t="s">
        <v>331</v>
      </c>
      <c r="B46" s="82">
        <v>40544</v>
      </c>
      <c r="C46" s="19" t="s">
        <v>76</v>
      </c>
      <c r="D46" s="19" t="s">
        <v>76</v>
      </c>
      <c r="E46" s="19" t="s">
        <v>76</v>
      </c>
      <c r="F46" s="19">
        <v>1.5</v>
      </c>
      <c r="G46" s="19">
        <v>0.5</v>
      </c>
      <c r="H46" s="19">
        <v>2</v>
      </c>
      <c r="I46" s="19">
        <f t="shared" si="0"/>
        <v>-0.39999999999999991</v>
      </c>
      <c r="J46" s="35">
        <f t="shared" si="1"/>
        <v>1.0666666666666667</v>
      </c>
      <c r="K46" s="28">
        <v>4</v>
      </c>
      <c r="L46" s="57" t="s">
        <v>325</v>
      </c>
      <c r="M46" s="91">
        <v>10</v>
      </c>
      <c r="N46" s="91">
        <v>5</v>
      </c>
      <c r="O46" s="91">
        <v>0</v>
      </c>
      <c r="P46" s="91">
        <v>0</v>
      </c>
      <c r="Q46" s="91">
        <v>0</v>
      </c>
      <c r="R46" s="91">
        <v>75</v>
      </c>
      <c r="S46" s="91">
        <v>10</v>
      </c>
      <c r="T46" s="19" t="s">
        <v>76</v>
      </c>
    </row>
    <row r="47" spans="1:20" x14ac:dyDescent="0.2">
      <c r="A47" s="19" t="s">
        <v>331</v>
      </c>
      <c r="B47" s="82">
        <v>40575</v>
      </c>
      <c r="C47" s="19" t="s">
        <v>76</v>
      </c>
      <c r="D47" s="19" t="s">
        <v>76</v>
      </c>
      <c r="E47" s="19" t="s">
        <v>76</v>
      </c>
      <c r="F47" s="19">
        <v>0.6</v>
      </c>
      <c r="G47" s="19">
        <v>0.6</v>
      </c>
      <c r="H47" s="19">
        <v>1.2</v>
      </c>
      <c r="I47" s="19">
        <f t="shared" si="0"/>
        <v>-0.8</v>
      </c>
      <c r="J47" s="35">
        <f t="shared" si="1"/>
        <v>1.0083333333333333</v>
      </c>
      <c r="K47" s="28">
        <v>4</v>
      </c>
      <c r="L47" s="57" t="s">
        <v>325</v>
      </c>
      <c r="M47" s="91">
        <v>10</v>
      </c>
      <c r="N47" s="91">
        <v>10</v>
      </c>
      <c r="O47" s="91">
        <v>0</v>
      </c>
      <c r="P47" s="91">
        <v>0</v>
      </c>
      <c r="Q47" s="91">
        <v>0</v>
      </c>
      <c r="R47" s="91">
        <v>40</v>
      </c>
      <c r="S47" s="91">
        <v>40</v>
      </c>
      <c r="T47" s="19" t="s">
        <v>76</v>
      </c>
    </row>
    <row r="48" spans="1:20" x14ac:dyDescent="0.2">
      <c r="A48" s="19" t="s">
        <v>331</v>
      </c>
      <c r="B48" s="82">
        <v>40603</v>
      </c>
      <c r="C48" s="19" t="s">
        <v>76</v>
      </c>
      <c r="D48" s="19" t="s">
        <v>76</v>
      </c>
      <c r="E48" s="19" t="s">
        <v>76</v>
      </c>
      <c r="F48" s="19">
        <v>0.6</v>
      </c>
      <c r="G48" s="19">
        <v>0.4</v>
      </c>
      <c r="H48" s="19">
        <v>1</v>
      </c>
      <c r="I48" s="19">
        <f t="shared" si="0"/>
        <v>-0.19999999999999996</v>
      </c>
      <c r="J48" s="35">
        <f t="shared" si="1"/>
        <v>0.99999999999999989</v>
      </c>
      <c r="K48" s="28">
        <v>4</v>
      </c>
      <c r="L48" s="57" t="s">
        <v>332</v>
      </c>
      <c r="M48" s="91">
        <v>10</v>
      </c>
      <c r="N48" s="91">
        <v>20</v>
      </c>
      <c r="O48" s="91">
        <v>0</v>
      </c>
      <c r="P48" s="91">
        <v>0</v>
      </c>
      <c r="Q48" s="91">
        <v>0</v>
      </c>
      <c r="R48" s="91">
        <v>40</v>
      </c>
      <c r="S48" s="91">
        <v>30</v>
      </c>
      <c r="T48" s="19" t="s">
        <v>76</v>
      </c>
    </row>
    <row r="49" spans="1:20" x14ac:dyDescent="0.2">
      <c r="A49" s="19" t="s">
        <v>331</v>
      </c>
      <c r="B49" s="82">
        <v>40634</v>
      </c>
      <c r="C49" s="19" t="s">
        <v>76</v>
      </c>
      <c r="D49" s="19" t="s">
        <v>76</v>
      </c>
      <c r="E49" s="19" t="s">
        <v>76</v>
      </c>
      <c r="F49" s="19">
        <v>0.8</v>
      </c>
      <c r="G49" s="19">
        <v>0.7</v>
      </c>
      <c r="H49" s="19">
        <v>1.5</v>
      </c>
      <c r="I49" s="19">
        <f t="shared" si="0"/>
        <v>0.5</v>
      </c>
      <c r="J49" s="35">
        <f t="shared" si="1"/>
        <v>1.0916666666666666</v>
      </c>
      <c r="K49" s="28">
        <v>4</v>
      </c>
      <c r="L49" s="57" t="s">
        <v>325</v>
      </c>
      <c r="M49" s="91">
        <v>10</v>
      </c>
      <c r="N49" s="91">
        <v>5</v>
      </c>
      <c r="O49" s="91">
        <v>0</v>
      </c>
      <c r="P49" s="91">
        <v>0</v>
      </c>
      <c r="Q49" s="91">
        <v>0</v>
      </c>
      <c r="R49" s="91">
        <v>55</v>
      </c>
      <c r="S49" s="91">
        <v>30</v>
      </c>
      <c r="T49" s="19" t="s">
        <v>76</v>
      </c>
    </row>
    <row r="50" spans="1:20" ht="41.25" customHeight="1" x14ac:dyDescent="0.2">
      <c r="A50" s="19" t="s">
        <v>331</v>
      </c>
      <c r="B50" s="82">
        <v>40664</v>
      </c>
      <c r="C50" s="19" t="s">
        <v>76</v>
      </c>
      <c r="D50" s="19" t="s">
        <v>76</v>
      </c>
      <c r="E50" s="19" t="s">
        <v>76</v>
      </c>
      <c r="F50" s="19">
        <v>7.7</v>
      </c>
      <c r="G50" s="19">
        <v>19.3</v>
      </c>
      <c r="H50" s="19">
        <v>27</v>
      </c>
      <c r="I50" s="19">
        <f t="shared" si="0"/>
        <v>25.5</v>
      </c>
      <c r="J50" s="35">
        <f t="shared" si="1"/>
        <v>3.3000000000000003</v>
      </c>
      <c r="K50" s="28">
        <v>4</v>
      </c>
      <c r="L50" s="57" t="s">
        <v>333</v>
      </c>
      <c r="M50" s="73">
        <v>1</v>
      </c>
      <c r="N50" s="73">
        <v>1</v>
      </c>
      <c r="O50" s="91">
        <v>0</v>
      </c>
      <c r="P50" s="91">
        <v>0</v>
      </c>
      <c r="Q50" s="91">
        <v>0</v>
      </c>
      <c r="R50" s="91">
        <v>20</v>
      </c>
      <c r="S50" s="91">
        <v>80</v>
      </c>
      <c r="T50" s="46" t="s">
        <v>323</v>
      </c>
    </row>
    <row r="51" spans="1:20" ht="15" thickBot="1" x14ac:dyDescent="0.25">
      <c r="A51" s="48" t="s">
        <v>331</v>
      </c>
      <c r="B51" s="87">
        <v>40695</v>
      </c>
      <c r="C51" s="48" t="s">
        <v>76</v>
      </c>
      <c r="D51" s="48" t="s">
        <v>76</v>
      </c>
      <c r="E51" s="48" t="s">
        <v>76</v>
      </c>
      <c r="F51" s="48">
        <v>0.2</v>
      </c>
      <c r="G51" s="48">
        <v>0.2</v>
      </c>
      <c r="H51" s="48">
        <v>0.4</v>
      </c>
      <c r="I51" s="48">
        <f t="shared" si="0"/>
        <v>-26.6</v>
      </c>
      <c r="J51" s="90">
        <f>AVERAGE(H40:H51)</f>
        <v>3.3000000000000003</v>
      </c>
      <c r="K51" s="33">
        <v>4</v>
      </c>
      <c r="L51" s="92" t="s">
        <v>321</v>
      </c>
      <c r="M51" s="88">
        <v>15</v>
      </c>
      <c r="N51" s="88">
        <v>10</v>
      </c>
      <c r="O51" s="88">
        <v>0</v>
      </c>
      <c r="P51" s="88">
        <v>0</v>
      </c>
      <c r="Q51" s="88">
        <v>0</v>
      </c>
      <c r="R51" s="88">
        <v>55</v>
      </c>
      <c r="S51" s="88">
        <v>20</v>
      </c>
      <c r="T51" s="48" t="s">
        <v>76</v>
      </c>
    </row>
    <row r="52" spans="1:20" x14ac:dyDescent="0.2">
      <c r="A52" s="50" t="s">
        <v>74</v>
      </c>
      <c r="B52" s="71">
        <v>40725</v>
      </c>
      <c r="C52" s="50" t="s">
        <v>76</v>
      </c>
      <c r="D52" s="50" t="s">
        <v>76</v>
      </c>
      <c r="E52" s="50" t="s">
        <v>76</v>
      </c>
      <c r="F52" s="50">
        <v>0.4</v>
      </c>
      <c r="G52" s="50">
        <v>0.6</v>
      </c>
      <c r="H52" s="50">
        <v>1</v>
      </c>
      <c r="I52" s="50">
        <f t="shared" si="0"/>
        <v>0.6</v>
      </c>
      <c r="J52" s="89">
        <f t="shared" si="1"/>
        <v>3.3083333333333331</v>
      </c>
      <c r="K52" s="22">
        <v>4</v>
      </c>
      <c r="L52" s="86" t="s">
        <v>321</v>
      </c>
      <c r="M52" s="84">
        <v>20</v>
      </c>
      <c r="N52" s="84">
        <v>35</v>
      </c>
      <c r="O52" s="84">
        <v>0</v>
      </c>
      <c r="P52" s="84">
        <v>0</v>
      </c>
      <c r="Q52" s="84">
        <v>0</v>
      </c>
      <c r="R52" s="84">
        <v>30</v>
      </c>
      <c r="S52" s="84">
        <v>15</v>
      </c>
      <c r="T52" s="50" t="s">
        <v>76</v>
      </c>
    </row>
    <row r="53" spans="1:20" x14ac:dyDescent="0.2">
      <c r="A53" s="19" t="s">
        <v>74</v>
      </c>
      <c r="B53" s="82">
        <v>40756</v>
      </c>
      <c r="C53" s="19" t="s">
        <v>76</v>
      </c>
      <c r="D53" s="19" t="s">
        <v>76</v>
      </c>
      <c r="E53" s="19" t="s">
        <v>76</v>
      </c>
      <c r="F53" s="19">
        <v>0.3</v>
      </c>
      <c r="G53" s="94">
        <v>0.1</v>
      </c>
      <c r="H53" s="19">
        <v>0.3</v>
      </c>
      <c r="I53" s="19">
        <f t="shared" si="0"/>
        <v>-0.7</v>
      </c>
      <c r="J53" s="35">
        <f t="shared" si="1"/>
        <v>3.2666666666666662</v>
      </c>
      <c r="K53" s="28">
        <v>4</v>
      </c>
      <c r="L53" s="57" t="s">
        <v>334</v>
      </c>
      <c r="M53" s="91">
        <v>35</v>
      </c>
      <c r="N53" s="91">
        <v>60</v>
      </c>
      <c r="O53" s="91">
        <v>0</v>
      </c>
      <c r="P53" s="91">
        <v>0</v>
      </c>
      <c r="Q53" s="91">
        <v>0</v>
      </c>
      <c r="R53" s="91">
        <v>5</v>
      </c>
      <c r="S53" s="73">
        <v>1</v>
      </c>
      <c r="T53" s="19" t="s">
        <v>76</v>
      </c>
    </row>
    <row r="54" spans="1:20" x14ac:dyDescent="0.2">
      <c r="A54" s="19" t="s">
        <v>74</v>
      </c>
      <c r="B54" s="82">
        <v>40787</v>
      </c>
      <c r="C54" s="19" t="s">
        <v>76</v>
      </c>
      <c r="D54" s="19" t="s">
        <v>76</v>
      </c>
      <c r="E54" s="19" t="s">
        <v>76</v>
      </c>
      <c r="F54" s="19">
        <v>0.3</v>
      </c>
      <c r="G54" s="19">
        <v>0.2</v>
      </c>
      <c r="H54" s="19">
        <v>0.5</v>
      </c>
      <c r="I54" s="19">
        <f t="shared" si="0"/>
        <v>0.2</v>
      </c>
      <c r="J54" s="35">
        <f t="shared" si="1"/>
        <v>3.2333333333333329</v>
      </c>
      <c r="K54" s="28">
        <v>4</v>
      </c>
      <c r="L54" s="57" t="s">
        <v>320</v>
      </c>
      <c r="M54" s="91">
        <v>40</v>
      </c>
      <c r="N54" s="91">
        <v>40</v>
      </c>
      <c r="O54" s="91">
        <v>0</v>
      </c>
      <c r="P54" s="91">
        <v>5</v>
      </c>
      <c r="Q54" s="91">
        <v>0</v>
      </c>
      <c r="R54" s="91">
        <v>5</v>
      </c>
      <c r="S54" s="91">
        <v>10</v>
      </c>
      <c r="T54" s="19" t="s">
        <v>76</v>
      </c>
    </row>
    <row r="55" spans="1:20" x14ac:dyDescent="0.2">
      <c r="A55" s="19" t="s">
        <v>74</v>
      </c>
      <c r="B55" s="82">
        <v>40817</v>
      </c>
      <c r="C55" s="19" t="s">
        <v>76</v>
      </c>
      <c r="D55" s="19" t="s">
        <v>76</v>
      </c>
      <c r="E55" s="19" t="s">
        <v>76</v>
      </c>
      <c r="F55" s="19">
        <v>0.2</v>
      </c>
      <c r="G55" s="19">
        <v>0.1</v>
      </c>
      <c r="H55" s="19">
        <v>0.3</v>
      </c>
      <c r="I55" s="19">
        <f t="shared" si="0"/>
        <v>-0.2</v>
      </c>
      <c r="J55" s="35">
        <f t="shared" si="1"/>
        <v>3.1999999999999993</v>
      </c>
      <c r="K55" s="28">
        <v>4</v>
      </c>
      <c r="L55" s="57" t="s">
        <v>334</v>
      </c>
      <c r="M55" s="91">
        <v>20</v>
      </c>
      <c r="N55" s="91">
        <v>10</v>
      </c>
      <c r="O55" s="91">
        <v>0</v>
      </c>
      <c r="P55" s="91">
        <v>0</v>
      </c>
      <c r="Q55" s="91">
        <v>0</v>
      </c>
      <c r="R55" s="73">
        <v>1</v>
      </c>
      <c r="S55" s="91">
        <v>70</v>
      </c>
      <c r="T55" s="19" t="s">
        <v>76</v>
      </c>
    </row>
    <row r="56" spans="1:20" x14ac:dyDescent="0.2">
      <c r="A56" s="19" t="s">
        <v>74</v>
      </c>
      <c r="B56" s="82">
        <v>40848</v>
      </c>
      <c r="C56" s="19" t="s">
        <v>76</v>
      </c>
      <c r="D56" s="19" t="s">
        <v>76</v>
      </c>
      <c r="E56" s="19" t="s">
        <v>76</v>
      </c>
      <c r="F56" s="19">
        <v>1.2</v>
      </c>
      <c r="G56" s="19">
        <v>1</v>
      </c>
      <c r="H56" s="19">
        <v>2.2000000000000002</v>
      </c>
      <c r="I56" s="19">
        <f t="shared" si="0"/>
        <v>1.9000000000000001</v>
      </c>
      <c r="J56" s="35">
        <f t="shared" si="1"/>
        <v>3.3166666666666664</v>
      </c>
      <c r="K56" s="28">
        <v>4</v>
      </c>
      <c r="L56" s="57" t="s">
        <v>325</v>
      </c>
      <c r="M56" s="91">
        <v>10</v>
      </c>
      <c r="N56" s="91">
        <v>5</v>
      </c>
      <c r="O56" s="91">
        <v>0</v>
      </c>
      <c r="P56" s="91">
        <v>0</v>
      </c>
      <c r="Q56" s="91">
        <v>0</v>
      </c>
      <c r="R56" s="91">
        <v>35</v>
      </c>
      <c r="S56" s="91">
        <v>50</v>
      </c>
      <c r="T56" s="19" t="s">
        <v>76</v>
      </c>
    </row>
    <row r="57" spans="1:20" x14ac:dyDescent="0.2">
      <c r="A57" s="19" t="s">
        <v>74</v>
      </c>
      <c r="B57" s="82">
        <v>40878</v>
      </c>
      <c r="C57" s="19" t="s">
        <v>76</v>
      </c>
      <c r="D57" s="19" t="s">
        <v>76</v>
      </c>
      <c r="E57" s="19" t="s">
        <v>76</v>
      </c>
      <c r="F57" s="19">
        <v>0.8</v>
      </c>
      <c r="G57" s="19">
        <v>0.7</v>
      </c>
      <c r="H57" s="19">
        <v>1.5</v>
      </c>
      <c r="I57" s="19">
        <f t="shared" si="0"/>
        <v>-0.70000000000000018</v>
      </c>
      <c r="J57" s="35">
        <f t="shared" si="1"/>
        <v>3.2416666666666667</v>
      </c>
      <c r="K57" s="28">
        <v>4</v>
      </c>
      <c r="L57" s="57" t="s">
        <v>335</v>
      </c>
      <c r="M57" s="73">
        <v>1</v>
      </c>
      <c r="N57" s="91">
        <v>5</v>
      </c>
      <c r="O57" s="91">
        <v>0</v>
      </c>
      <c r="P57" s="91">
        <v>0</v>
      </c>
      <c r="Q57" s="91">
        <v>0</v>
      </c>
      <c r="R57" s="91">
        <v>65</v>
      </c>
      <c r="S57" s="91">
        <v>30</v>
      </c>
      <c r="T57" s="19" t="s">
        <v>76</v>
      </c>
    </row>
    <row r="58" spans="1:20" x14ac:dyDescent="0.2">
      <c r="A58" s="19" t="s">
        <v>74</v>
      </c>
      <c r="B58" s="82">
        <v>40909</v>
      </c>
      <c r="C58" s="19" t="s">
        <v>76</v>
      </c>
      <c r="D58" s="19" t="s">
        <v>76</v>
      </c>
      <c r="E58" s="19" t="s">
        <v>76</v>
      </c>
      <c r="F58" s="19">
        <v>0.5</v>
      </c>
      <c r="G58" s="19">
        <v>0.6</v>
      </c>
      <c r="H58" s="19">
        <v>1.1000000000000001</v>
      </c>
      <c r="I58" s="19">
        <f t="shared" si="0"/>
        <v>-0.39999999999999991</v>
      </c>
      <c r="J58" s="35">
        <f t="shared" si="1"/>
        <v>3.1666666666666661</v>
      </c>
      <c r="K58" s="28">
        <v>4</v>
      </c>
      <c r="L58" s="57" t="s">
        <v>321</v>
      </c>
      <c r="M58" s="91">
        <v>15</v>
      </c>
      <c r="N58" s="91">
        <v>10</v>
      </c>
      <c r="O58" s="91">
        <v>0</v>
      </c>
      <c r="P58" s="91">
        <v>0</v>
      </c>
      <c r="Q58" s="91">
        <v>0</v>
      </c>
      <c r="R58" s="91">
        <v>25</v>
      </c>
      <c r="S58" s="91">
        <v>50</v>
      </c>
      <c r="T58" s="19" t="s">
        <v>76</v>
      </c>
    </row>
    <row r="59" spans="1:20" x14ac:dyDescent="0.2">
      <c r="A59" s="19" t="s">
        <v>74</v>
      </c>
      <c r="B59" s="82">
        <v>40940</v>
      </c>
      <c r="C59" s="19" t="s">
        <v>76</v>
      </c>
      <c r="D59" s="19" t="s">
        <v>76</v>
      </c>
      <c r="E59" s="19" t="s">
        <v>76</v>
      </c>
      <c r="F59" s="19">
        <v>0.3</v>
      </c>
      <c r="G59" s="94">
        <v>0.1</v>
      </c>
      <c r="H59" s="19">
        <v>0.3</v>
      </c>
      <c r="I59" s="19">
        <f t="shared" si="0"/>
        <v>-0.8</v>
      </c>
      <c r="J59" s="35">
        <f t="shared" si="1"/>
        <v>3.0916666666666668</v>
      </c>
      <c r="K59" s="28">
        <v>4</v>
      </c>
      <c r="L59" s="57" t="s">
        <v>334</v>
      </c>
      <c r="M59" s="91">
        <v>20</v>
      </c>
      <c r="N59" s="91">
        <v>5</v>
      </c>
      <c r="O59" s="91">
        <v>0</v>
      </c>
      <c r="P59" s="91">
        <v>0</v>
      </c>
      <c r="Q59" s="91">
        <v>0</v>
      </c>
      <c r="R59" s="73">
        <v>1</v>
      </c>
      <c r="S59" s="91">
        <v>75</v>
      </c>
      <c r="T59" s="19" t="s">
        <v>76</v>
      </c>
    </row>
    <row r="60" spans="1:20" x14ac:dyDescent="0.2">
      <c r="A60" s="19" t="s">
        <v>74</v>
      </c>
      <c r="B60" s="82">
        <v>40969</v>
      </c>
      <c r="C60" s="19" t="s">
        <v>76</v>
      </c>
      <c r="D60" s="19" t="s">
        <v>76</v>
      </c>
      <c r="E60" s="19" t="s">
        <v>76</v>
      </c>
      <c r="F60" s="19">
        <v>0.4</v>
      </c>
      <c r="G60" s="19">
        <v>0.4</v>
      </c>
      <c r="H60" s="19">
        <v>0.8</v>
      </c>
      <c r="I60" s="19">
        <f t="shared" si="0"/>
        <v>0.5</v>
      </c>
      <c r="J60" s="35">
        <f t="shared" si="1"/>
        <v>3.0749999999999997</v>
      </c>
      <c r="K60" s="28">
        <v>4</v>
      </c>
      <c r="L60" s="57" t="s">
        <v>320</v>
      </c>
      <c r="M60" s="91">
        <v>5</v>
      </c>
      <c r="N60" s="91">
        <v>5</v>
      </c>
      <c r="O60" s="91">
        <v>0</v>
      </c>
      <c r="P60" s="91">
        <v>0</v>
      </c>
      <c r="Q60" s="91">
        <v>0</v>
      </c>
      <c r="R60" s="75">
        <v>0.25</v>
      </c>
      <c r="S60" s="91">
        <v>65</v>
      </c>
      <c r="T60" s="19" t="s">
        <v>76</v>
      </c>
    </row>
    <row r="61" spans="1:20" x14ac:dyDescent="0.2">
      <c r="A61" s="19" t="s">
        <v>74</v>
      </c>
      <c r="B61" s="82">
        <v>41000</v>
      </c>
      <c r="C61" s="19" t="s">
        <v>76</v>
      </c>
      <c r="D61" s="19" t="s">
        <v>76</v>
      </c>
      <c r="E61" s="20">
        <v>41089</v>
      </c>
      <c r="F61" s="19">
        <v>0.3</v>
      </c>
      <c r="G61" s="94">
        <v>0.1</v>
      </c>
      <c r="H61" s="19">
        <v>0.3</v>
      </c>
      <c r="I61" s="19">
        <f t="shared" si="0"/>
        <v>-0.5</v>
      </c>
      <c r="J61" s="35">
        <f t="shared" si="1"/>
        <v>2.9749999999999996</v>
      </c>
      <c r="K61" s="28">
        <v>4</v>
      </c>
      <c r="L61" s="57" t="s">
        <v>334</v>
      </c>
      <c r="M61" s="91">
        <v>30</v>
      </c>
      <c r="N61" s="91">
        <v>30</v>
      </c>
      <c r="O61" s="91">
        <v>0</v>
      </c>
      <c r="P61" s="91">
        <v>0</v>
      </c>
      <c r="Q61" s="91">
        <v>0</v>
      </c>
      <c r="R61" s="91">
        <v>10</v>
      </c>
      <c r="S61" s="91">
        <v>30</v>
      </c>
      <c r="T61" s="19" t="s">
        <v>76</v>
      </c>
    </row>
    <row r="62" spans="1:20" x14ac:dyDescent="0.2">
      <c r="A62" s="19" t="s">
        <v>74</v>
      </c>
      <c r="B62" s="82">
        <v>41030</v>
      </c>
      <c r="C62" s="19" t="s">
        <v>76</v>
      </c>
      <c r="D62" s="19" t="s">
        <v>76</v>
      </c>
      <c r="E62" s="20">
        <v>41089</v>
      </c>
      <c r="F62" s="19">
        <v>0.3</v>
      </c>
      <c r="G62" s="19">
        <v>0.1</v>
      </c>
      <c r="H62" s="19">
        <v>0.4</v>
      </c>
      <c r="I62" s="19">
        <f t="shared" si="0"/>
        <v>0.10000000000000003</v>
      </c>
      <c r="J62" s="35">
        <f t="shared" si="1"/>
        <v>0.75833333333333341</v>
      </c>
      <c r="K62" s="28">
        <v>4</v>
      </c>
      <c r="L62" s="57" t="s">
        <v>334</v>
      </c>
      <c r="M62" s="91">
        <v>30</v>
      </c>
      <c r="N62" s="91">
        <v>50</v>
      </c>
      <c r="O62" s="91">
        <v>0</v>
      </c>
      <c r="P62" s="91">
        <v>5</v>
      </c>
      <c r="Q62" s="91">
        <v>0</v>
      </c>
      <c r="R62" s="91">
        <v>5</v>
      </c>
      <c r="S62" s="91">
        <v>10</v>
      </c>
      <c r="T62" s="19" t="s">
        <v>76</v>
      </c>
    </row>
    <row r="63" spans="1:20" ht="15" thickBot="1" x14ac:dyDescent="0.25">
      <c r="A63" s="48" t="s">
        <v>74</v>
      </c>
      <c r="B63" s="87">
        <v>41061</v>
      </c>
      <c r="C63" s="48" t="s">
        <v>76</v>
      </c>
      <c r="D63" s="65">
        <v>41108</v>
      </c>
      <c r="E63" s="65">
        <v>41116</v>
      </c>
      <c r="F63" s="48">
        <v>0.3</v>
      </c>
      <c r="G63" s="48">
        <v>0.2</v>
      </c>
      <c r="H63" s="48">
        <v>0.5</v>
      </c>
      <c r="I63" s="48">
        <f>SUM(H63-H62)</f>
        <v>9.9999999999999978E-2</v>
      </c>
      <c r="J63" s="90">
        <f t="shared" si="1"/>
        <v>0.76666666666666672</v>
      </c>
      <c r="K63" s="33">
        <v>4</v>
      </c>
      <c r="L63" s="92" t="s">
        <v>334</v>
      </c>
      <c r="M63" s="88">
        <v>40</v>
      </c>
      <c r="N63" s="88">
        <v>30</v>
      </c>
      <c r="O63" s="88">
        <v>0</v>
      </c>
      <c r="P63" s="88">
        <v>5</v>
      </c>
      <c r="Q63" s="88">
        <v>0</v>
      </c>
      <c r="R63" s="88">
        <v>10</v>
      </c>
      <c r="S63" s="88">
        <v>15</v>
      </c>
      <c r="T63" s="48" t="s">
        <v>76</v>
      </c>
    </row>
    <row r="64" spans="1:20" x14ac:dyDescent="0.2">
      <c r="A64" s="50" t="s">
        <v>79</v>
      </c>
      <c r="B64" s="71">
        <v>41091</v>
      </c>
      <c r="C64" s="50" t="s">
        <v>76</v>
      </c>
      <c r="D64" s="81">
        <v>41135</v>
      </c>
      <c r="E64" s="81">
        <v>41144</v>
      </c>
      <c r="F64" s="50">
        <v>0.2</v>
      </c>
      <c r="G64" s="50">
        <v>0.2</v>
      </c>
      <c r="H64" s="50">
        <v>0.4</v>
      </c>
      <c r="I64" s="50">
        <f t="shared" si="0"/>
        <v>-9.9999999999999978E-2</v>
      </c>
      <c r="J64" s="89">
        <f t="shared" si="1"/>
        <v>0.71666666666666667</v>
      </c>
      <c r="K64" s="22">
        <v>4</v>
      </c>
      <c r="L64" s="86" t="s">
        <v>334</v>
      </c>
      <c r="M64" s="84">
        <v>40</v>
      </c>
      <c r="N64" s="84">
        <v>20</v>
      </c>
      <c r="O64" s="84">
        <v>0</v>
      </c>
      <c r="P64" s="84">
        <v>0</v>
      </c>
      <c r="Q64" s="84">
        <v>0</v>
      </c>
      <c r="R64" s="84">
        <v>20</v>
      </c>
      <c r="S64" s="84">
        <v>20</v>
      </c>
      <c r="T64" s="50" t="s">
        <v>76</v>
      </c>
    </row>
    <row r="65" spans="1:20" x14ac:dyDescent="0.2">
      <c r="A65" s="19" t="s">
        <v>79</v>
      </c>
      <c r="B65" s="82">
        <v>41122</v>
      </c>
      <c r="C65" s="19" t="s">
        <v>76</v>
      </c>
      <c r="D65" s="20">
        <v>41166</v>
      </c>
      <c r="E65" s="20">
        <v>41172</v>
      </c>
      <c r="F65" s="19">
        <v>0.2</v>
      </c>
      <c r="G65" s="19">
        <v>0.1</v>
      </c>
      <c r="H65" s="19">
        <v>0.3</v>
      </c>
      <c r="I65" s="19">
        <f t="shared" si="0"/>
        <v>-0.10000000000000003</v>
      </c>
      <c r="J65" s="35">
        <f t="shared" si="1"/>
        <v>0.71666666666666667</v>
      </c>
      <c r="K65" s="28">
        <v>4</v>
      </c>
      <c r="L65" s="57" t="s">
        <v>334</v>
      </c>
      <c r="M65" s="91">
        <v>35</v>
      </c>
      <c r="N65" s="91">
        <v>10</v>
      </c>
      <c r="O65" s="91">
        <v>0</v>
      </c>
      <c r="P65" s="91">
        <v>5</v>
      </c>
      <c r="Q65" s="91">
        <v>0</v>
      </c>
      <c r="R65" s="91">
        <v>25</v>
      </c>
      <c r="S65" s="91">
        <v>25</v>
      </c>
      <c r="T65" s="19" t="s">
        <v>76</v>
      </c>
    </row>
    <row r="66" spans="1:20" x14ac:dyDescent="0.2">
      <c r="A66" s="19" t="s">
        <v>79</v>
      </c>
      <c r="B66" s="82">
        <v>41153</v>
      </c>
      <c r="C66" s="19" t="s">
        <v>76</v>
      </c>
      <c r="D66" s="20">
        <v>41197</v>
      </c>
      <c r="E66" s="20">
        <v>41200</v>
      </c>
      <c r="F66" s="19">
        <v>1.2</v>
      </c>
      <c r="G66" s="19">
        <v>0.9</v>
      </c>
      <c r="H66" s="19">
        <v>2.1</v>
      </c>
      <c r="I66" s="19">
        <f t="shared" si="0"/>
        <v>1.8</v>
      </c>
      <c r="J66" s="35">
        <f t="shared" si="1"/>
        <v>0.85</v>
      </c>
      <c r="K66" s="28">
        <v>4</v>
      </c>
      <c r="L66" s="57" t="s">
        <v>332</v>
      </c>
      <c r="M66" s="91">
        <v>75</v>
      </c>
      <c r="N66" s="91">
        <v>5</v>
      </c>
      <c r="O66" s="91">
        <v>0</v>
      </c>
      <c r="P66" s="91">
        <v>10</v>
      </c>
      <c r="Q66" s="91">
        <v>0</v>
      </c>
      <c r="R66" s="73">
        <v>1</v>
      </c>
      <c r="S66" s="91">
        <v>10</v>
      </c>
      <c r="T66" s="19" t="s">
        <v>76</v>
      </c>
    </row>
    <row r="67" spans="1:20" x14ac:dyDescent="0.2">
      <c r="A67" s="19" t="s">
        <v>79</v>
      </c>
      <c r="B67" s="82">
        <v>41183</v>
      </c>
      <c r="C67" s="19" t="s">
        <v>76</v>
      </c>
      <c r="D67" s="20">
        <v>41228</v>
      </c>
      <c r="E67" s="20">
        <v>41228</v>
      </c>
      <c r="F67" s="19">
        <v>1.4</v>
      </c>
      <c r="G67" s="19">
        <v>1</v>
      </c>
      <c r="H67" s="19">
        <v>2.4</v>
      </c>
      <c r="I67" s="19">
        <f t="shared" si="0"/>
        <v>0.29999999999999982</v>
      </c>
      <c r="J67" s="35">
        <f t="shared" si="1"/>
        <v>1.0250000000000001</v>
      </c>
      <c r="K67" s="28">
        <v>4</v>
      </c>
      <c r="L67" s="57" t="s">
        <v>325</v>
      </c>
      <c r="M67" s="91">
        <v>55</v>
      </c>
      <c r="N67" s="91">
        <v>10</v>
      </c>
      <c r="O67" s="91">
        <v>0</v>
      </c>
      <c r="P67" s="91">
        <v>0</v>
      </c>
      <c r="Q67" s="91">
        <v>0</v>
      </c>
      <c r="R67" s="91">
        <v>15</v>
      </c>
      <c r="S67" s="91">
        <v>20</v>
      </c>
      <c r="T67" s="19" t="s">
        <v>76</v>
      </c>
    </row>
    <row r="68" spans="1:20" x14ac:dyDescent="0.2">
      <c r="A68" s="19" t="s">
        <v>79</v>
      </c>
      <c r="B68" s="82">
        <v>41214</v>
      </c>
      <c r="C68" s="19" t="s">
        <v>76</v>
      </c>
      <c r="D68" s="20">
        <v>41261</v>
      </c>
      <c r="E68" s="20">
        <v>41263</v>
      </c>
      <c r="F68" s="19">
        <v>0.9</v>
      </c>
      <c r="G68" s="19">
        <v>1.2</v>
      </c>
      <c r="H68" s="19">
        <v>2.1</v>
      </c>
      <c r="I68" s="19">
        <f t="shared" si="0"/>
        <v>-0.29999999999999982</v>
      </c>
      <c r="J68" s="35">
        <f t="shared" si="1"/>
        <v>1.0166666666666668</v>
      </c>
      <c r="K68" s="28">
        <v>4</v>
      </c>
      <c r="L68" s="57" t="s">
        <v>332</v>
      </c>
      <c r="M68" s="91">
        <v>15</v>
      </c>
      <c r="N68" s="91">
        <v>5</v>
      </c>
      <c r="O68" s="91">
        <v>30</v>
      </c>
      <c r="P68" s="91">
        <v>0</v>
      </c>
      <c r="Q68" s="91">
        <v>0</v>
      </c>
      <c r="R68" s="91">
        <v>30</v>
      </c>
      <c r="S68" s="91">
        <v>20</v>
      </c>
      <c r="T68" s="19" t="s">
        <v>76</v>
      </c>
    </row>
    <row r="69" spans="1:20" x14ac:dyDescent="0.2">
      <c r="A69" s="19" t="s">
        <v>79</v>
      </c>
      <c r="B69" s="82">
        <v>41244</v>
      </c>
      <c r="C69" s="19" t="s">
        <v>76</v>
      </c>
      <c r="D69" s="20">
        <v>41290</v>
      </c>
      <c r="E69" s="20">
        <v>41291</v>
      </c>
      <c r="F69" s="19">
        <v>0.9</v>
      </c>
      <c r="G69" s="19">
        <v>1.1000000000000001</v>
      </c>
      <c r="H69" s="19">
        <v>2</v>
      </c>
      <c r="I69" s="19">
        <f t="shared" si="0"/>
        <v>-0.10000000000000009</v>
      </c>
      <c r="J69" s="35">
        <f t="shared" si="1"/>
        <v>1.0583333333333333</v>
      </c>
      <c r="K69" s="28">
        <v>4</v>
      </c>
      <c r="L69" s="57" t="s">
        <v>332</v>
      </c>
      <c r="M69" s="91">
        <v>30</v>
      </c>
      <c r="N69" s="91">
        <v>10</v>
      </c>
      <c r="O69" s="91">
        <v>20</v>
      </c>
      <c r="P69" s="91">
        <v>0</v>
      </c>
      <c r="Q69" s="91">
        <v>0</v>
      </c>
      <c r="R69" s="91">
        <v>20</v>
      </c>
      <c r="S69" s="91">
        <v>20</v>
      </c>
      <c r="T69" s="19" t="s">
        <v>76</v>
      </c>
    </row>
    <row r="70" spans="1:20" ht="29.25" customHeight="1" x14ac:dyDescent="0.2">
      <c r="A70" s="19" t="s">
        <v>79</v>
      </c>
      <c r="B70" s="82">
        <v>41275</v>
      </c>
      <c r="C70" s="19" t="s">
        <v>76</v>
      </c>
      <c r="D70" s="20">
        <v>41319</v>
      </c>
      <c r="E70" s="20">
        <v>41319</v>
      </c>
      <c r="F70" s="19">
        <v>2.8</v>
      </c>
      <c r="G70" s="19">
        <v>2.1</v>
      </c>
      <c r="H70" s="19">
        <v>4.9000000000000004</v>
      </c>
      <c r="I70" s="19">
        <f t="shared" si="0"/>
        <v>2.9000000000000004</v>
      </c>
      <c r="J70" s="35">
        <f t="shared" si="1"/>
        <v>1.375</v>
      </c>
      <c r="K70" s="28">
        <v>4</v>
      </c>
      <c r="L70" s="57" t="s">
        <v>336</v>
      </c>
      <c r="M70" s="91">
        <v>50</v>
      </c>
      <c r="N70" s="91">
        <v>10</v>
      </c>
      <c r="O70" s="91">
        <v>0</v>
      </c>
      <c r="P70" s="91">
        <v>0</v>
      </c>
      <c r="Q70" s="91">
        <v>0</v>
      </c>
      <c r="R70" s="91">
        <v>30</v>
      </c>
      <c r="S70" s="91">
        <v>10</v>
      </c>
      <c r="T70" s="46" t="s">
        <v>330</v>
      </c>
    </row>
    <row r="71" spans="1:20" x14ac:dyDescent="0.2">
      <c r="A71" s="19" t="s">
        <v>79</v>
      </c>
      <c r="B71" s="82">
        <v>41306</v>
      </c>
      <c r="C71" s="19" t="s">
        <v>76</v>
      </c>
      <c r="D71" s="20">
        <v>41344</v>
      </c>
      <c r="E71" s="20">
        <v>41354</v>
      </c>
      <c r="F71" s="19">
        <v>1.2</v>
      </c>
      <c r="G71" s="19">
        <v>0.8</v>
      </c>
      <c r="H71" s="19">
        <v>2</v>
      </c>
      <c r="I71" s="19">
        <f t="shared" si="0"/>
        <v>-2.9000000000000004</v>
      </c>
      <c r="J71" s="35">
        <f t="shared" si="1"/>
        <v>1.5166666666666666</v>
      </c>
      <c r="K71" s="28">
        <v>4</v>
      </c>
      <c r="L71" s="57" t="s">
        <v>332</v>
      </c>
      <c r="M71" s="91">
        <v>50</v>
      </c>
      <c r="N71" s="91">
        <v>5</v>
      </c>
      <c r="O71" s="91">
        <v>0</v>
      </c>
      <c r="P71" s="91">
        <v>5</v>
      </c>
      <c r="Q71" s="91">
        <v>0</v>
      </c>
      <c r="R71" s="91">
        <v>20</v>
      </c>
      <c r="S71" s="91">
        <v>20</v>
      </c>
      <c r="T71" s="19" t="s">
        <v>76</v>
      </c>
    </row>
    <row r="72" spans="1:20" x14ac:dyDescent="0.2">
      <c r="A72" s="19" t="s">
        <v>79</v>
      </c>
      <c r="B72" s="82">
        <v>41334</v>
      </c>
      <c r="C72" s="19" t="s">
        <v>76</v>
      </c>
      <c r="D72" s="20">
        <v>41381</v>
      </c>
      <c r="E72" s="20">
        <v>41382</v>
      </c>
      <c r="F72" s="19">
        <v>0.4</v>
      </c>
      <c r="G72" s="19">
        <v>0.1</v>
      </c>
      <c r="H72" s="19">
        <v>0.5</v>
      </c>
      <c r="I72" s="19">
        <f t="shared" si="0"/>
        <v>-1.5</v>
      </c>
      <c r="J72" s="35">
        <f>AVERAGE(H61:H72)</f>
        <v>1.4916666666666665</v>
      </c>
      <c r="K72" s="28">
        <v>4</v>
      </c>
      <c r="L72" s="57" t="s">
        <v>337</v>
      </c>
      <c r="M72" s="91">
        <v>25</v>
      </c>
      <c r="N72" s="91">
        <v>10</v>
      </c>
      <c r="O72" s="91">
        <v>10</v>
      </c>
      <c r="P72" s="91">
        <v>0</v>
      </c>
      <c r="Q72" s="91">
        <v>0</v>
      </c>
      <c r="R72" s="91">
        <v>30</v>
      </c>
      <c r="S72" s="91">
        <v>25</v>
      </c>
      <c r="T72" s="19" t="s">
        <v>76</v>
      </c>
    </row>
    <row r="73" spans="1:20" x14ac:dyDescent="0.2">
      <c r="A73" s="19" t="s">
        <v>79</v>
      </c>
      <c r="B73" s="82">
        <v>41365</v>
      </c>
      <c r="C73" s="19" t="s">
        <v>76</v>
      </c>
      <c r="D73" s="20">
        <v>41407</v>
      </c>
      <c r="E73" s="20">
        <v>41410</v>
      </c>
      <c r="F73" s="19">
        <v>0.9</v>
      </c>
      <c r="G73" s="19">
        <v>0.4</v>
      </c>
      <c r="H73" s="19">
        <v>1.3</v>
      </c>
      <c r="I73" s="19">
        <f t="shared" si="0"/>
        <v>0.8</v>
      </c>
      <c r="J73" s="35">
        <f t="shared" si="1"/>
        <v>1.5750000000000002</v>
      </c>
      <c r="K73" s="28">
        <v>4</v>
      </c>
      <c r="L73" s="57" t="s">
        <v>332</v>
      </c>
      <c r="M73" s="91">
        <v>35</v>
      </c>
      <c r="N73" s="91">
        <v>10</v>
      </c>
      <c r="O73" s="91">
        <v>10</v>
      </c>
      <c r="P73" s="91">
        <v>0</v>
      </c>
      <c r="Q73" s="91">
        <v>0</v>
      </c>
      <c r="R73" s="91">
        <v>30</v>
      </c>
      <c r="S73" s="91">
        <v>15</v>
      </c>
      <c r="T73" s="19" t="s">
        <v>76</v>
      </c>
    </row>
    <row r="74" spans="1:20" x14ac:dyDescent="0.2">
      <c r="A74" s="19" t="s">
        <v>79</v>
      </c>
      <c r="B74" s="82">
        <v>41395</v>
      </c>
      <c r="C74" s="19" t="s">
        <v>76</v>
      </c>
      <c r="D74" s="20">
        <v>41437</v>
      </c>
      <c r="E74" s="20">
        <v>41438</v>
      </c>
      <c r="F74" s="19">
        <v>1</v>
      </c>
      <c r="G74" s="19">
        <v>0.8</v>
      </c>
      <c r="H74" s="19">
        <v>1.8</v>
      </c>
      <c r="I74" s="19">
        <f t="shared" si="0"/>
        <v>0.5</v>
      </c>
      <c r="J74" s="35">
        <f t="shared" si="1"/>
        <v>1.6916666666666667</v>
      </c>
      <c r="K74" s="28">
        <v>4</v>
      </c>
      <c r="L74" s="57" t="s">
        <v>332</v>
      </c>
      <c r="M74" s="91">
        <v>10</v>
      </c>
      <c r="N74" s="91">
        <v>5</v>
      </c>
      <c r="O74" s="91">
        <v>0</v>
      </c>
      <c r="P74" s="91">
        <v>10</v>
      </c>
      <c r="Q74" s="91">
        <v>0</v>
      </c>
      <c r="R74" s="91">
        <v>20</v>
      </c>
      <c r="S74" s="91">
        <v>55</v>
      </c>
      <c r="T74" s="19" t="s">
        <v>76</v>
      </c>
    </row>
    <row r="75" spans="1:20" ht="15" thickBot="1" x14ac:dyDescent="0.25">
      <c r="A75" s="48" t="s">
        <v>79</v>
      </c>
      <c r="B75" s="87">
        <v>41426</v>
      </c>
      <c r="C75" s="48" t="s">
        <v>76</v>
      </c>
      <c r="D75" s="65">
        <v>41474</v>
      </c>
      <c r="E75" s="65">
        <v>41480</v>
      </c>
      <c r="F75" s="48">
        <v>0.4</v>
      </c>
      <c r="G75" s="74">
        <v>0.1</v>
      </c>
      <c r="H75" s="48">
        <v>0.4</v>
      </c>
      <c r="I75" s="48">
        <f t="shared" si="0"/>
        <v>-1.4</v>
      </c>
      <c r="J75" s="90">
        <f t="shared" si="1"/>
        <v>1.6833333333333333</v>
      </c>
      <c r="K75" s="33">
        <v>4</v>
      </c>
      <c r="L75" s="92" t="s">
        <v>334</v>
      </c>
      <c r="M75" s="88">
        <v>60</v>
      </c>
      <c r="N75" s="88">
        <v>10</v>
      </c>
      <c r="O75" s="88">
        <v>10</v>
      </c>
      <c r="P75" s="88">
        <v>5</v>
      </c>
      <c r="Q75" s="88">
        <v>0</v>
      </c>
      <c r="R75" s="88">
        <v>5</v>
      </c>
      <c r="S75" s="88">
        <v>10</v>
      </c>
      <c r="T75" s="48" t="s">
        <v>76</v>
      </c>
    </row>
    <row r="76" spans="1:20" x14ac:dyDescent="0.2">
      <c r="A76" s="50" t="s">
        <v>82</v>
      </c>
      <c r="B76" s="71">
        <v>41456</v>
      </c>
      <c r="C76" s="50" t="s">
        <v>76</v>
      </c>
      <c r="D76" s="81">
        <v>41507</v>
      </c>
      <c r="E76" s="81">
        <v>41508</v>
      </c>
      <c r="F76" s="50">
        <v>0.2</v>
      </c>
      <c r="G76" s="50">
        <v>0.2</v>
      </c>
      <c r="H76" s="50">
        <v>0.4</v>
      </c>
      <c r="I76" s="50">
        <f t="shared" ref="I76:I79" si="2">SUM(H76-H75)</f>
        <v>0</v>
      </c>
      <c r="J76" s="89">
        <f t="shared" si="1"/>
        <v>1.6833333333333333</v>
      </c>
      <c r="K76" s="22">
        <v>4</v>
      </c>
      <c r="L76" s="86" t="s">
        <v>334</v>
      </c>
      <c r="M76" s="84">
        <v>20</v>
      </c>
      <c r="N76" s="84">
        <v>10</v>
      </c>
      <c r="O76" s="84">
        <v>20</v>
      </c>
      <c r="P76" s="84">
        <v>0</v>
      </c>
      <c r="Q76" s="84">
        <v>0</v>
      </c>
      <c r="R76" s="78">
        <v>1</v>
      </c>
      <c r="S76" s="84">
        <v>50</v>
      </c>
      <c r="T76" s="50" t="s">
        <v>76</v>
      </c>
    </row>
    <row r="77" spans="1:20" x14ac:dyDescent="0.2">
      <c r="A77" s="19" t="s">
        <v>82</v>
      </c>
      <c r="B77" s="82">
        <v>41487</v>
      </c>
      <c r="C77" s="19" t="s">
        <v>76</v>
      </c>
      <c r="D77" s="20">
        <v>41526</v>
      </c>
      <c r="E77" s="20">
        <v>41536</v>
      </c>
      <c r="F77" s="19">
        <v>0.2</v>
      </c>
      <c r="G77" s="94">
        <v>0.1</v>
      </c>
      <c r="H77" s="19">
        <v>0.2</v>
      </c>
      <c r="I77" s="19">
        <f t="shared" si="2"/>
        <v>-0.2</v>
      </c>
      <c r="J77" s="35">
        <f t="shared" si="1"/>
        <v>1.6749999999999998</v>
      </c>
      <c r="K77" s="28">
        <v>4</v>
      </c>
      <c r="L77" s="57" t="s">
        <v>334</v>
      </c>
      <c r="M77" s="91">
        <v>40</v>
      </c>
      <c r="N77" s="91">
        <v>30</v>
      </c>
      <c r="O77" s="91">
        <v>0</v>
      </c>
      <c r="P77" s="91">
        <v>0</v>
      </c>
      <c r="Q77" s="91">
        <v>0</v>
      </c>
      <c r="R77" s="73">
        <v>1</v>
      </c>
      <c r="S77" s="91">
        <v>30</v>
      </c>
      <c r="T77" s="19" t="s">
        <v>76</v>
      </c>
    </row>
    <row r="78" spans="1:20" x14ac:dyDescent="0.2">
      <c r="A78" s="19" t="s">
        <v>82</v>
      </c>
      <c r="B78" s="82">
        <v>41518</v>
      </c>
      <c r="C78" s="19" t="s">
        <v>76</v>
      </c>
      <c r="D78" s="20">
        <v>41562</v>
      </c>
      <c r="E78" s="20">
        <v>41564</v>
      </c>
      <c r="F78" s="19">
        <v>0.3</v>
      </c>
      <c r="G78" s="19">
        <v>0.4</v>
      </c>
      <c r="H78" s="19">
        <v>0.7</v>
      </c>
      <c r="I78" s="19">
        <f t="shared" si="2"/>
        <v>0.49999999999999994</v>
      </c>
      <c r="J78" s="35">
        <f t="shared" si="1"/>
        <v>1.5583333333333329</v>
      </c>
      <c r="K78" s="28">
        <v>4</v>
      </c>
      <c r="L78" s="57" t="s">
        <v>338</v>
      </c>
      <c r="M78" s="91">
        <v>20</v>
      </c>
      <c r="N78" s="73">
        <v>1</v>
      </c>
      <c r="O78" s="91">
        <v>10</v>
      </c>
      <c r="P78" s="91">
        <v>0</v>
      </c>
      <c r="Q78" s="91">
        <v>0</v>
      </c>
      <c r="R78" s="91">
        <v>40</v>
      </c>
      <c r="S78" s="91">
        <v>30</v>
      </c>
      <c r="T78" s="19" t="s">
        <v>76</v>
      </c>
    </row>
    <row r="79" spans="1:20" x14ac:dyDescent="0.2">
      <c r="A79" s="19" t="s">
        <v>82</v>
      </c>
      <c r="B79" s="82">
        <v>41548</v>
      </c>
      <c r="C79" s="19" t="s">
        <v>76</v>
      </c>
      <c r="D79" s="20">
        <v>41586</v>
      </c>
      <c r="E79" s="20">
        <v>41592</v>
      </c>
      <c r="F79" s="19">
        <v>0.2</v>
      </c>
      <c r="G79" s="19">
        <v>0.3</v>
      </c>
      <c r="H79" s="19">
        <v>0.5</v>
      </c>
      <c r="I79" s="19">
        <f t="shared" si="2"/>
        <v>-0.19999999999999996</v>
      </c>
      <c r="J79" s="35">
        <f t="shared" si="1"/>
        <v>1.4000000000000001</v>
      </c>
      <c r="K79" s="28">
        <v>4</v>
      </c>
      <c r="L79" s="57" t="s">
        <v>334</v>
      </c>
      <c r="M79" s="91">
        <v>30</v>
      </c>
      <c r="N79" s="91">
        <v>10</v>
      </c>
      <c r="O79" s="91">
        <v>0</v>
      </c>
      <c r="P79" s="91">
        <v>0</v>
      </c>
      <c r="Q79" s="91">
        <v>0</v>
      </c>
      <c r="R79" s="91">
        <v>30</v>
      </c>
      <c r="S79" s="91">
        <v>30</v>
      </c>
      <c r="T79" s="19" t="s">
        <v>339</v>
      </c>
    </row>
    <row r="80" spans="1:20" x14ac:dyDescent="0.2">
      <c r="A80" s="19" t="s">
        <v>82</v>
      </c>
      <c r="B80" s="82">
        <v>41579</v>
      </c>
      <c r="C80" s="19" t="s">
        <v>76</v>
      </c>
      <c r="D80" s="20">
        <v>41627</v>
      </c>
      <c r="E80" s="20">
        <v>41627</v>
      </c>
      <c r="F80" s="19">
        <v>0.4</v>
      </c>
      <c r="G80" s="19">
        <v>0.7</v>
      </c>
      <c r="H80" s="19">
        <v>1.1000000000000001</v>
      </c>
      <c r="I80" s="19">
        <f>SUM(H80-H79)</f>
        <v>0.60000000000000009</v>
      </c>
      <c r="J80" s="35">
        <f t="shared" si="1"/>
        <v>1.3166666666666667</v>
      </c>
      <c r="K80" s="28">
        <v>4</v>
      </c>
      <c r="L80" s="57" t="s">
        <v>332</v>
      </c>
      <c r="M80" s="91">
        <v>70</v>
      </c>
      <c r="N80" s="91">
        <v>5</v>
      </c>
      <c r="O80" s="91">
        <v>0</v>
      </c>
      <c r="P80" s="91">
        <v>0</v>
      </c>
      <c r="Q80" s="91">
        <v>0</v>
      </c>
      <c r="R80" s="91">
        <v>15</v>
      </c>
      <c r="S80" s="91">
        <v>10</v>
      </c>
      <c r="T80" s="19" t="s">
        <v>76</v>
      </c>
    </row>
    <row r="81" spans="1:20" x14ac:dyDescent="0.2">
      <c r="A81" s="19" t="s">
        <v>82</v>
      </c>
      <c r="B81" s="82">
        <v>41609</v>
      </c>
      <c r="C81" s="19" t="s">
        <v>76</v>
      </c>
      <c r="D81" s="20">
        <v>41659</v>
      </c>
      <c r="E81" s="20">
        <v>41669</v>
      </c>
      <c r="F81" s="19">
        <v>0.9</v>
      </c>
      <c r="G81" s="19">
        <v>0.5</v>
      </c>
      <c r="H81" s="19">
        <v>1.4</v>
      </c>
      <c r="I81" s="19">
        <f t="shared" ref="I81:I107" si="3">SUM(H81-H80)</f>
        <v>0.29999999999999982</v>
      </c>
      <c r="J81" s="35">
        <f t="shared" si="1"/>
        <v>1.2666666666666668</v>
      </c>
      <c r="K81" s="28">
        <v>4</v>
      </c>
      <c r="L81" s="57" t="s">
        <v>332</v>
      </c>
      <c r="M81" s="91">
        <v>15</v>
      </c>
      <c r="N81" s="73">
        <v>1</v>
      </c>
      <c r="O81" s="91">
        <v>70</v>
      </c>
      <c r="P81" s="91">
        <v>0</v>
      </c>
      <c r="Q81" s="91">
        <v>0</v>
      </c>
      <c r="R81" s="73">
        <v>1</v>
      </c>
      <c r="S81" s="91">
        <v>15</v>
      </c>
      <c r="T81" s="19" t="s">
        <v>76</v>
      </c>
    </row>
    <row r="82" spans="1:20" x14ac:dyDescent="0.2">
      <c r="A82" s="19" t="s">
        <v>82</v>
      </c>
      <c r="B82" s="82">
        <v>41640</v>
      </c>
      <c r="C82" s="19" t="s">
        <v>76</v>
      </c>
      <c r="D82" s="20">
        <v>41683</v>
      </c>
      <c r="E82" s="20">
        <v>41697</v>
      </c>
      <c r="F82" s="19">
        <v>0.7</v>
      </c>
      <c r="G82" s="19">
        <v>0.5</v>
      </c>
      <c r="H82" s="19">
        <v>1.2</v>
      </c>
      <c r="I82" s="19">
        <f t="shared" si="3"/>
        <v>-0.19999999999999996</v>
      </c>
      <c r="J82" s="35">
        <f t="shared" si="1"/>
        <v>0.95833333333333337</v>
      </c>
      <c r="K82" s="28">
        <v>4</v>
      </c>
      <c r="L82" s="57" t="s">
        <v>340</v>
      </c>
      <c r="M82" s="91">
        <v>25</v>
      </c>
      <c r="N82" s="91">
        <v>5</v>
      </c>
      <c r="O82" s="91">
        <v>20</v>
      </c>
      <c r="P82" s="91">
        <v>40</v>
      </c>
      <c r="Q82" s="91">
        <v>0</v>
      </c>
      <c r="R82" s="73">
        <v>1</v>
      </c>
      <c r="S82" s="91">
        <v>10</v>
      </c>
      <c r="T82" s="19" t="s">
        <v>76</v>
      </c>
    </row>
    <row r="83" spans="1:20" x14ac:dyDescent="0.2">
      <c r="A83" s="19" t="s">
        <v>82</v>
      </c>
      <c r="B83" s="82">
        <v>41671</v>
      </c>
      <c r="C83" s="19" t="s">
        <v>76</v>
      </c>
      <c r="D83" s="20">
        <v>41709</v>
      </c>
      <c r="E83" s="20">
        <v>41711</v>
      </c>
      <c r="F83" s="19">
        <v>0.5</v>
      </c>
      <c r="G83" s="19">
        <v>0.2</v>
      </c>
      <c r="H83" s="19">
        <v>0.7</v>
      </c>
      <c r="I83" s="19">
        <f t="shared" si="3"/>
        <v>-0.5</v>
      </c>
      <c r="J83" s="35">
        <f t="shared" si="1"/>
        <v>0.85</v>
      </c>
      <c r="K83" s="28">
        <v>4</v>
      </c>
      <c r="L83" s="57" t="s">
        <v>338</v>
      </c>
      <c r="M83" s="91">
        <v>40</v>
      </c>
      <c r="N83" s="91">
        <v>10</v>
      </c>
      <c r="O83" s="98" t="s">
        <v>76</v>
      </c>
      <c r="P83" s="91">
        <v>0</v>
      </c>
      <c r="Q83" s="91">
        <v>0</v>
      </c>
      <c r="R83" s="91">
        <v>15</v>
      </c>
      <c r="S83" s="91">
        <v>35</v>
      </c>
      <c r="T83" s="19" t="s">
        <v>76</v>
      </c>
    </row>
    <row r="84" spans="1:20" x14ac:dyDescent="0.2">
      <c r="A84" s="19" t="s">
        <v>82</v>
      </c>
      <c r="B84" s="82">
        <v>41699</v>
      </c>
      <c r="C84" s="19" t="s">
        <v>76</v>
      </c>
      <c r="D84" s="20">
        <v>41739</v>
      </c>
      <c r="E84" s="20">
        <v>41753</v>
      </c>
      <c r="F84" s="19">
        <v>0.3</v>
      </c>
      <c r="G84" s="19">
        <v>0.6</v>
      </c>
      <c r="H84" s="19">
        <v>0.9</v>
      </c>
      <c r="I84" s="19">
        <f t="shared" si="3"/>
        <v>0.20000000000000007</v>
      </c>
      <c r="J84" s="35">
        <f t="shared" si="1"/>
        <v>0.8833333333333333</v>
      </c>
      <c r="K84" s="28">
        <v>4</v>
      </c>
      <c r="L84" s="57" t="s">
        <v>338</v>
      </c>
      <c r="M84" s="91">
        <v>35</v>
      </c>
      <c r="N84" s="91">
        <v>5</v>
      </c>
      <c r="O84" s="91">
        <v>0</v>
      </c>
      <c r="P84" s="91">
        <v>0</v>
      </c>
      <c r="Q84" s="91">
        <v>0</v>
      </c>
      <c r="R84" s="91">
        <v>25</v>
      </c>
      <c r="S84" s="91">
        <v>35</v>
      </c>
      <c r="T84" s="19" t="s">
        <v>76</v>
      </c>
    </row>
    <row r="85" spans="1:20" x14ac:dyDescent="0.2">
      <c r="A85" s="19" t="s">
        <v>82</v>
      </c>
      <c r="B85" s="82">
        <v>41730</v>
      </c>
      <c r="C85" s="19" t="s">
        <v>76</v>
      </c>
      <c r="D85" s="20">
        <v>41774</v>
      </c>
      <c r="E85" s="20">
        <v>41781</v>
      </c>
      <c r="F85" s="19">
        <v>0.9</v>
      </c>
      <c r="G85" s="19">
        <v>0.3</v>
      </c>
      <c r="H85" s="19">
        <v>1.2</v>
      </c>
      <c r="I85" s="19">
        <f t="shared" si="3"/>
        <v>0.29999999999999993</v>
      </c>
      <c r="J85" s="35">
        <f t="shared" si="1"/>
        <v>0.875</v>
      </c>
      <c r="K85" s="28">
        <v>4</v>
      </c>
      <c r="L85" s="57" t="s">
        <v>332</v>
      </c>
      <c r="M85" s="91">
        <v>70</v>
      </c>
      <c r="N85" s="91">
        <v>10</v>
      </c>
      <c r="O85" s="91">
        <v>0</v>
      </c>
      <c r="P85" s="91">
        <v>0</v>
      </c>
      <c r="Q85" s="91">
        <v>0</v>
      </c>
      <c r="R85" s="91">
        <v>20</v>
      </c>
      <c r="S85" s="73">
        <v>1</v>
      </c>
      <c r="T85" s="19" t="s">
        <v>76</v>
      </c>
    </row>
    <row r="86" spans="1:20" x14ac:dyDescent="0.2">
      <c r="A86" s="19" t="s">
        <v>82</v>
      </c>
      <c r="B86" s="82">
        <v>41760</v>
      </c>
      <c r="C86" s="19" t="s">
        <v>76</v>
      </c>
      <c r="D86" s="20">
        <v>41801</v>
      </c>
      <c r="E86" s="20">
        <v>41823</v>
      </c>
      <c r="F86" s="19">
        <v>0.4</v>
      </c>
      <c r="G86" s="19">
        <v>0.3</v>
      </c>
      <c r="H86" s="19">
        <v>0.7</v>
      </c>
      <c r="I86" s="19">
        <f t="shared" si="3"/>
        <v>-0.5</v>
      </c>
      <c r="J86" s="35">
        <f t="shared" ref="J86:J96" si="4">AVERAGE(H75:H86)</f>
        <v>0.78333333333333333</v>
      </c>
      <c r="K86" s="28">
        <v>4</v>
      </c>
      <c r="L86" s="57" t="s">
        <v>338</v>
      </c>
      <c r="M86" s="91">
        <v>90</v>
      </c>
      <c r="N86" s="91">
        <v>5</v>
      </c>
      <c r="O86" s="91">
        <v>0</v>
      </c>
      <c r="P86" s="91">
        <v>0</v>
      </c>
      <c r="Q86" s="91">
        <v>0</v>
      </c>
      <c r="R86" s="73">
        <v>1</v>
      </c>
      <c r="S86" s="91">
        <v>5</v>
      </c>
      <c r="T86" s="19" t="s">
        <v>341</v>
      </c>
    </row>
    <row r="87" spans="1:20" ht="15" thickBot="1" x14ac:dyDescent="0.25">
      <c r="A87" s="48" t="s">
        <v>82</v>
      </c>
      <c r="B87" s="87">
        <v>41791</v>
      </c>
      <c r="C87" s="48" t="s">
        <v>76</v>
      </c>
      <c r="D87" s="65">
        <v>41828</v>
      </c>
      <c r="E87" s="65">
        <v>41837</v>
      </c>
      <c r="F87" s="48">
        <v>0.3</v>
      </c>
      <c r="G87" s="48">
        <v>0.5</v>
      </c>
      <c r="H87" s="48">
        <v>0.8</v>
      </c>
      <c r="I87" s="48">
        <f t="shared" si="3"/>
        <v>0.10000000000000009</v>
      </c>
      <c r="J87" s="90">
        <f t="shared" si="4"/>
        <v>0.81666666666666676</v>
      </c>
      <c r="K87" s="33">
        <v>4</v>
      </c>
      <c r="L87" s="92" t="s">
        <v>338</v>
      </c>
      <c r="M87" s="88">
        <v>65</v>
      </c>
      <c r="N87" s="88">
        <v>5</v>
      </c>
      <c r="O87" s="88">
        <v>10</v>
      </c>
      <c r="P87" s="88">
        <v>0</v>
      </c>
      <c r="Q87" s="88">
        <v>0</v>
      </c>
      <c r="R87" s="88">
        <v>10</v>
      </c>
      <c r="S87" s="88">
        <v>10</v>
      </c>
      <c r="T87" s="48" t="s">
        <v>76</v>
      </c>
    </row>
    <row r="88" spans="1:20" x14ac:dyDescent="0.2">
      <c r="A88" s="50" t="s">
        <v>84</v>
      </c>
      <c r="B88" s="71">
        <v>41821</v>
      </c>
      <c r="C88" s="50" t="s">
        <v>76</v>
      </c>
      <c r="D88" s="81">
        <v>41862</v>
      </c>
      <c r="E88" s="81">
        <v>41866</v>
      </c>
      <c r="F88" s="50">
        <v>0.1</v>
      </c>
      <c r="G88" s="50">
        <v>0.2</v>
      </c>
      <c r="H88" s="50">
        <v>0.3</v>
      </c>
      <c r="I88" s="50">
        <f t="shared" si="3"/>
        <v>-0.5</v>
      </c>
      <c r="J88" s="89">
        <f t="shared" si="4"/>
        <v>0.80833333333333346</v>
      </c>
      <c r="K88" s="22">
        <v>4</v>
      </c>
      <c r="L88" s="86" t="s">
        <v>334</v>
      </c>
      <c r="M88" s="84">
        <v>90</v>
      </c>
      <c r="N88" s="84">
        <v>10</v>
      </c>
      <c r="O88" s="84">
        <v>0</v>
      </c>
      <c r="P88" s="84">
        <v>0</v>
      </c>
      <c r="Q88" s="84">
        <v>0</v>
      </c>
      <c r="R88" s="78">
        <v>1</v>
      </c>
      <c r="S88" s="78">
        <v>1</v>
      </c>
      <c r="T88" s="50" t="s">
        <v>76</v>
      </c>
    </row>
    <row r="89" spans="1:20" ht="25.5" x14ac:dyDescent="0.2">
      <c r="A89" s="19" t="s">
        <v>84</v>
      </c>
      <c r="B89" s="82">
        <v>41852</v>
      </c>
      <c r="C89" s="19" t="s">
        <v>76</v>
      </c>
      <c r="D89" s="20">
        <v>41897</v>
      </c>
      <c r="E89" s="20">
        <v>41907</v>
      </c>
      <c r="F89" s="19">
        <v>0.7</v>
      </c>
      <c r="G89" s="19">
        <v>2.5</v>
      </c>
      <c r="H89" s="19">
        <v>3.2</v>
      </c>
      <c r="I89" s="19">
        <f t="shared" si="3"/>
        <v>2.9000000000000004</v>
      </c>
      <c r="J89" s="35">
        <f t="shared" si="4"/>
        <v>1.0583333333333336</v>
      </c>
      <c r="K89" s="28">
        <v>4</v>
      </c>
      <c r="L89" s="57" t="s">
        <v>342</v>
      </c>
      <c r="M89" s="91">
        <v>20</v>
      </c>
      <c r="N89" s="73">
        <v>1</v>
      </c>
      <c r="O89" s="91">
        <v>0</v>
      </c>
      <c r="P89" s="91">
        <v>0</v>
      </c>
      <c r="Q89" s="91">
        <v>0</v>
      </c>
      <c r="R89" s="91">
        <v>10</v>
      </c>
      <c r="S89" s="91">
        <v>70</v>
      </c>
      <c r="T89" s="46" t="s">
        <v>323</v>
      </c>
    </row>
    <row r="90" spans="1:20" x14ac:dyDescent="0.2">
      <c r="A90" s="19" t="s">
        <v>84</v>
      </c>
      <c r="B90" s="82">
        <v>41883</v>
      </c>
      <c r="C90" s="19" t="s">
        <v>76</v>
      </c>
      <c r="D90" s="20">
        <v>41929</v>
      </c>
      <c r="E90" s="20">
        <v>41935</v>
      </c>
      <c r="F90" s="19">
        <v>0.1</v>
      </c>
      <c r="G90" s="94">
        <v>0.1</v>
      </c>
      <c r="H90" s="19">
        <v>0.1</v>
      </c>
      <c r="I90" s="19">
        <f t="shared" si="3"/>
        <v>-3.1</v>
      </c>
      <c r="J90" s="35">
        <f t="shared" si="4"/>
        <v>1.0083333333333335</v>
      </c>
      <c r="K90" s="28">
        <v>4</v>
      </c>
      <c r="L90" s="57" t="s">
        <v>334</v>
      </c>
      <c r="M90" s="91">
        <v>10</v>
      </c>
      <c r="N90" s="91">
        <v>5</v>
      </c>
      <c r="O90" s="91">
        <v>0</v>
      </c>
      <c r="P90" s="91">
        <v>0</v>
      </c>
      <c r="Q90" s="91">
        <v>0</v>
      </c>
      <c r="R90" s="91">
        <v>10</v>
      </c>
      <c r="S90" s="91">
        <v>75</v>
      </c>
      <c r="T90" s="19" t="s">
        <v>76</v>
      </c>
    </row>
    <row r="91" spans="1:20" x14ac:dyDescent="0.2">
      <c r="A91" s="19" t="s">
        <v>84</v>
      </c>
      <c r="B91" s="82">
        <v>41913</v>
      </c>
      <c r="C91" s="19" t="s">
        <v>76</v>
      </c>
      <c r="D91" s="20">
        <v>41957</v>
      </c>
      <c r="E91" s="20">
        <v>41965</v>
      </c>
      <c r="F91" s="19">
        <v>0.3</v>
      </c>
      <c r="G91" s="19">
        <v>0.1</v>
      </c>
      <c r="H91" s="19">
        <v>0.4</v>
      </c>
      <c r="I91" s="19">
        <f t="shared" si="3"/>
        <v>0.30000000000000004</v>
      </c>
      <c r="J91" s="35">
        <f t="shared" si="4"/>
        <v>1.0000000000000002</v>
      </c>
      <c r="K91" s="28">
        <v>4</v>
      </c>
      <c r="L91" s="57" t="s">
        <v>334</v>
      </c>
      <c r="M91" s="91">
        <v>70</v>
      </c>
      <c r="N91" s="91">
        <v>15</v>
      </c>
      <c r="O91" s="91">
        <v>5</v>
      </c>
      <c r="P91" s="91">
        <v>0</v>
      </c>
      <c r="Q91" s="91">
        <v>0</v>
      </c>
      <c r="R91" s="91">
        <v>5</v>
      </c>
      <c r="S91" s="91">
        <v>5</v>
      </c>
      <c r="T91" s="19" t="s">
        <v>76</v>
      </c>
    </row>
    <row r="92" spans="1:20" x14ac:dyDescent="0.2">
      <c r="A92" s="19" t="s">
        <v>84</v>
      </c>
      <c r="B92" s="82">
        <v>41944</v>
      </c>
      <c r="C92" s="82" t="s">
        <v>343</v>
      </c>
      <c r="D92" s="20">
        <v>41983</v>
      </c>
      <c r="E92" s="20">
        <v>41992</v>
      </c>
      <c r="F92" s="19">
        <v>0.5</v>
      </c>
      <c r="G92" s="19">
        <v>0.7</v>
      </c>
      <c r="H92" s="19">
        <v>1.2</v>
      </c>
      <c r="I92" s="19">
        <f t="shared" si="3"/>
        <v>0.79999999999999993</v>
      </c>
      <c r="J92" s="35">
        <f t="shared" si="4"/>
        <v>1.0083333333333333</v>
      </c>
      <c r="K92" s="28">
        <v>4</v>
      </c>
      <c r="L92" s="57" t="s">
        <v>340</v>
      </c>
      <c r="M92" s="91">
        <v>70</v>
      </c>
      <c r="N92" s="91">
        <v>15</v>
      </c>
      <c r="O92" s="91">
        <v>0</v>
      </c>
      <c r="P92" s="91">
        <v>0</v>
      </c>
      <c r="Q92" s="91">
        <v>0</v>
      </c>
      <c r="R92" s="91">
        <v>10</v>
      </c>
      <c r="S92" s="91">
        <v>5</v>
      </c>
      <c r="T92" s="19" t="s">
        <v>76</v>
      </c>
    </row>
    <row r="93" spans="1:20" x14ac:dyDescent="0.2">
      <c r="A93" s="19" t="s">
        <v>84</v>
      </c>
      <c r="B93" s="82">
        <v>41974</v>
      </c>
      <c r="C93" s="82" t="s">
        <v>344</v>
      </c>
      <c r="D93" s="20">
        <v>42020</v>
      </c>
      <c r="E93" s="20">
        <v>42033</v>
      </c>
      <c r="F93" s="19">
        <v>0.5</v>
      </c>
      <c r="G93" s="19">
        <v>0.7</v>
      </c>
      <c r="H93" s="19">
        <v>1.2</v>
      </c>
      <c r="I93" s="19">
        <f t="shared" si="3"/>
        <v>0</v>
      </c>
      <c r="J93" s="35">
        <f t="shared" si="4"/>
        <v>0.99166666666666659</v>
      </c>
      <c r="K93" s="28">
        <v>4</v>
      </c>
      <c r="L93" s="57" t="s">
        <v>332</v>
      </c>
      <c r="M93" s="91">
        <v>30</v>
      </c>
      <c r="N93" s="91">
        <v>5</v>
      </c>
      <c r="O93" s="91">
        <v>40</v>
      </c>
      <c r="P93" s="91">
        <v>0</v>
      </c>
      <c r="Q93" s="91">
        <v>0</v>
      </c>
      <c r="R93" s="91">
        <v>20</v>
      </c>
      <c r="S93" s="73">
        <v>1</v>
      </c>
      <c r="T93" s="19" t="s">
        <v>76</v>
      </c>
    </row>
    <row r="94" spans="1:20" x14ac:dyDescent="0.2">
      <c r="A94" s="19" t="s">
        <v>84</v>
      </c>
      <c r="B94" s="82">
        <v>42005</v>
      </c>
      <c r="C94" s="82" t="s">
        <v>345</v>
      </c>
      <c r="D94" s="20">
        <v>42052</v>
      </c>
      <c r="E94" s="20">
        <v>42061</v>
      </c>
      <c r="F94" s="19">
        <v>0.2</v>
      </c>
      <c r="G94" s="19">
        <v>0.2</v>
      </c>
      <c r="H94" s="19">
        <v>0.4</v>
      </c>
      <c r="I94" s="19">
        <f t="shared" si="3"/>
        <v>-0.79999999999999993</v>
      </c>
      <c r="J94" s="35">
        <f t="shared" si="4"/>
        <v>0.92499999999999982</v>
      </c>
      <c r="K94" s="28">
        <v>4</v>
      </c>
      <c r="L94" s="57" t="s">
        <v>334</v>
      </c>
      <c r="M94" s="91">
        <v>65</v>
      </c>
      <c r="N94" s="91">
        <v>20</v>
      </c>
      <c r="O94" s="91">
        <v>5</v>
      </c>
      <c r="P94" s="91">
        <v>0</v>
      </c>
      <c r="Q94" s="91">
        <v>0</v>
      </c>
      <c r="R94" s="91">
        <v>5</v>
      </c>
      <c r="S94" s="91">
        <v>5</v>
      </c>
      <c r="T94" s="19" t="s">
        <v>76</v>
      </c>
    </row>
    <row r="95" spans="1:20" x14ac:dyDescent="0.2">
      <c r="A95" s="19" t="s">
        <v>84</v>
      </c>
      <c r="B95" s="82">
        <v>42036</v>
      </c>
      <c r="C95" s="82" t="s">
        <v>346</v>
      </c>
      <c r="D95" s="20">
        <v>42074</v>
      </c>
      <c r="E95" s="20">
        <v>42075</v>
      </c>
      <c r="F95" s="19">
        <v>0.2</v>
      </c>
      <c r="G95" s="19">
        <v>0.2</v>
      </c>
      <c r="H95" s="19">
        <v>0.4</v>
      </c>
      <c r="I95" s="19">
        <f t="shared" si="3"/>
        <v>0</v>
      </c>
      <c r="J95" s="35">
        <f t="shared" si="4"/>
        <v>0.89999999999999991</v>
      </c>
      <c r="K95" s="28">
        <v>4</v>
      </c>
      <c r="L95" s="57" t="s">
        <v>334</v>
      </c>
      <c r="M95" s="91">
        <v>70</v>
      </c>
      <c r="N95" s="91">
        <v>10</v>
      </c>
      <c r="O95" s="91">
        <v>5</v>
      </c>
      <c r="P95" s="91">
        <v>0</v>
      </c>
      <c r="Q95" s="91">
        <v>0</v>
      </c>
      <c r="R95" s="91">
        <v>15</v>
      </c>
      <c r="S95" s="73">
        <v>1</v>
      </c>
      <c r="T95" s="19" t="s">
        <v>76</v>
      </c>
    </row>
    <row r="96" spans="1:20" x14ac:dyDescent="0.2">
      <c r="A96" s="19" t="s">
        <v>84</v>
      </c>
      <c r="B96" s="82">
        <v>42064</v>
      </c>
      <c r="C96" s="82" t="s">
        <v>347</v>
      </c>
      <c r="D96" s="20">
        <v>42109</v>
      </c>
      <c r="E96" s="20">
        <v>42117</v>
      </c>
      <c r="F96" s="19">
        <v>0.4</v>
      </c>
      <c r="G96" s="19">
        <v>0.5</v>
      </c>
      <c r="H96" s="19">
        <v>0.9</v>
      </c>
      <c r="I96" s="19">
        <f t="shared" si="3"/>
        <v>0.5</v>
      </c>
      <c r="J96" s="35">
        <f t="shared" si="4"/>
        <v>0.9</v>
      </c>
      <c r="K96" s="28">
        <v>4</v>
      </c>
      <c r="L96" s="57" t="s">
        <v>340</v>
      </c>
      <c r="M96" s="91">
        <v>60</v>
      </c>
      <c r="N96" s="91">
        <v>10</v>
      </c>
      <c r="O96" s="91">
        <v>0</v>
      </c>
      <c r="P96" s="91">
        <v>0</v>
      </c>
      <c r="Q96" s="91">
        <v>0</v>
      </c>
      <c r="R96" s="91">
        <v>30</v>
      </c>
      <c r="S96" s="73">
        <v>1</v>
      </c>
      <c r="T96" s="19" t="s">
        <v>76</v>
      </c>
    </row>
    <row r="97" spans="1:20" x14ac:dyDescent="0.2">
      <c r="A97" s="19" t="s">
        <v>84</v>
      </c>
      <c r="B97" s="82">
        <v>42095</v>
      </c>
      <c r="C97" s="82" t="s">
        <v>348</v>
      </c>
      <c r="D97" s="20">
        <v>42143</v>
      </c>
      <c r="E97" s="20">
        <v>42145</v>
      </c>
      <c r="F97" s="19">
        <v>0.3</v>
      </c>
      <c r="G97" s="19">
        <v>0.3</v>
      </c>
      <c r="H97" s="19">
        <v>0.6</v>
      </c>
      <c r="I97" s="19">
        <f t="shared" si="3"/>
        <v>-0.30000000000000004</v>
      </c>
      <c r="J97" s="35">
        <f t="shared" ref="J97:J107" si="5">AVERAGE(H86:H97)</f>
        <v>0.85000000000000009</v>
      </c>
      <c r="K97" s="28">
        <v>4</v>
      </c>
      <c r="L97" s="57" t="s">
        <v>320</v>
      </c>
      <c r="M97" s="91">
        <v>50</v>
      </c>
      <c r="N97" s="91">
        <v>10</v>
      </c>
      <c r="O97" s="91">
        <v>0</v>
      </c>
      <c r="P97" s="91">
        <v>0</v>
      </c>
      <c r="Q97" s="91">
        <v>0</v>
      </c>
      <c r="R97" s="91">
        <v>20</v>
      </c>
      <c r="S97" s="91">
        <v>20</v>
      </c>
      <c r="T97" s="19" t="s">
        <v>76</v>
      </c>
    </row>
    <row r="98" spans="1:20" x14ac:dyDescent="0.2">
      <c r="A98" s="19" t="s">
        <v>84</v>
      </c>
      <c r="B98" s="82">
        <v>42125</v>
      </c>
      <c r="C98" s="82" t="s">
        <v>349</v>
      </c>
      <c r="D98" s="20">
        <v>42173</v>
      </c>
      <c r="E98" s="20">
        <v>42187</v>
      </c>
      <c r="F98" s="19">
        <v>0.5</v>
      </c>
      <c r="G98" s="19">
        <v>0.7</v>
      </c>
      <c r="H98" s="19">
        <v>1.2</v>
      </c>
      <c r="I98" s="19">
        <f t="shared" si="3"/>
        <v>0.6</v>
      </c>
      <c r="J98" s="35">
        <f t="shared" si="5"/>
        <v>0.89166666666666672</v>
      </c>
      <c r="K98" s="28">
        <v>4</v>
      </c>
      <c r="L98" s="57" t="s">
        <v>340</v>
      </c>
      <c r="M98" s="91">
        <v>50</v>
      </c>
      <c r="N98" s="91">
        <v>20</v>
      </c>
      <c r="O98" s="91">
        <v>10</v>
      </c>
      <c r="P98" s="91">
        <v>0</v>
      </c>
      <c r="Q98" s="91">
        <v>0</v>
      </c>
      <c r="R98" s="91">
        <v>10</v>
      </c>
      <c r="S98" s="91">
        <v>10</v>
      </c>
      <c r="T98" s="19" t="s">
        <v>76</v>
      </c>
    </row>
    <row r="99" spans="1:20" ht="15" thickBot="1" x14ac:dyDescent="0.25">
      <c r="A99" s="48" t="s">
        <v>84</v>
      </c>
      <c r="B99" s="87">
        <v>42156</v>
      </c>
      <c r="C99" s="87" t="s">
        <v>350</v>
      </c>
      <c r="D99" s="65">
        <v>42198</v>
      </c>
      <c r="E99" s="65">
        <v>42201</v>
      </c>
      <c r="F99" s="48">
        <v>0.1</v>
      </c>
      <c r="G99" s="74">
        <v>0.1</v>
      </c>
      <c r="H99" s="48">
        <v>0.1</v>
      </c>
      <c r="I99" s="48">
        <f t="shared" si="3"/>
        <v>-1.0999999999999999</v>
      </c>
      <c r="J99" s="90">
        <f t="shared" si="5"/>
        <v>0.83333333333333337</v>
      </c>
      <c r="K99" s="33">
        <v>4</v>
      </c>
      <c r="L99" s="92" t="s">
        <v>334</v>
      </c>
      <c r="M99" s="88">
        <v>95</v>
      </c>
      <c r="N99" s="134">
        <v>1</v>
      </c>
      <c r="O99" s="88">
        <v>0</v>
      </c>
      <c r="P99" s="88">
        <v>0</v>
      </c>
      <c r="Q99" s="88">
        <v>0</v>
      </c>
      <c r="R99" s="134">
        <v>1</v>
      </c>
      <c r="S99" s="88">
        <v>5</v>
      </c>
      <c r="T99" s="48" t="s">
        <v>76</v>
      </c>
    </row>
    <row r="100" spans="1:20" x14ac:dyDescent="0.2">
      <c r="A100" s="50" t="s">
        <v>95</v>
      </c>
      <c r="B100" s="71">
        <v>42186</v>
      </c>
      <c r="C100" s="71" t="s">
        <v>351</v>
      </c>
      <c r="D100" s="81">
        <v>42226</v>
      </c>
      <c r="E100" s="81">
        <v>42229</v>
      </c>
      <c r="F100" s="50">
        <v>0.1</v>
      </c>
      <c r="G100" s="50">
        <v>0.1</v>
      </c>
      <c r="H100" s="50">
        <v>0.2</v>
      </c>
      <c r="I100" s="50">
        <f t="shared" si="3"/>
        <v>0.1</v>
      </c>
      <c r="J100" s="89">
        <f t="shared" si="5"/>
        <v>0.82500000000000007</v>
      </c>
      <c r="K100" s="22">
        <v>4</v>
      </c>
      <c r="L100" s="86" t="s">
        <v>334</v>
      </c>
      <c r="M100" s="84">
        <v>100</v>
      </c>
      <c r="N100" s="78">
        <v>1</v>
      </c>
      <c r="O100" s="84">
        <v>0</v>
      </c>
      <c r="P100" s="84">
        <v>0</v>
      </c>
      <c r="Q100" s="84">
        <v>0</v>
      </c>
      <c r="R100" s="78">
        <v>1</v>
      </c>
      <c r="S100" s="78">
        <v>1</v>
      </c>
      <c r="T100" s="50" t="s">
        <v>75</v>
      </c>
    </row>
    <row r="101" spans="1:20" x14ac:dyDescent="0.2">
      <c r="A101" s="50" t="s">
        <v>95</v>
      </c>
      <c r="B101" s="71">
        <v>42217</v>
      </c>
      <c r="C101" s="71" t="s">
        <v>352</v>
      </c>
      <c r="D101" s="81">
        <v>42262</v>
      </c>
      <c r="E101" s="81">
        <v>42271</v>
      </c>
      <c r="F101" s="50">
        <v>0.2</v>
      </c>
      <c r="G101" s="50">
        <v>0.1</v>
      </c>
      <c r="H101" s="50">
        <v>0.3</v>
      </c>
      <c r="I101" s="50">
        <f t="shared" si="3"/>
        <v>9.9999999999999978E-2</v>
      </c>
      <c r="J101" s="89">
        <f t="shared" si="5"/>
        <v>0.58333333333333326</v>
      </c>
      <c r="K101" s="22">
        <v>4</v>
      </c>
      <c r="L101" s="86" t="s">
        <v>334</v>
      </c>
      <c r="M101" s="84">
        <v>90</v>
      </c>
      <c r="N101" s="84">
        <v>10</v>
      </c>
      <c r="O101" s="84">
        <v>0</v>
      </c>
      <c r="P101" s="84">
        <v>0</v>
      </c>
      <c r="Q101" s="84">
        <v>0</v>
      </c>
      <c r="R101" s="78">
        <v>1</v>
      </c>
      <c r="S101" s="78">
        <v>1</v>
      </c>
      <c r="T101" s="50" t="s">
        <v>75</v>
      </c>
    </row>
    <row r="102" spans="1:20" x14ac:dyDescent="0.2">
      <c r="A102" s="50" t="s">
        <v>95</v>
      </c>
      <c r="B102" s="71">
        <v>42248</v>
      </c>
      <c r="C102" s="71" t="s">
        <v>353</v>
      </c>
      <c r="D102" s="81">
        <v>42286</v>
      </c>
      <c r="E102" s="81">
        <v>42299</v>
      </c>
      <c r="F102" s="50">
        <v>0.1</v>
      </c>
      <c r="G102" s="50">
        <v>0.3</v>
      </c>
      <c r="H102" s="50">
        <v>0.4</v>
      </c>
      <c r="I102" s="50">
        <f t="shared" si="3"/>
        <v>0.10000000000000003</v>
      </c>
      <c r="J102" s="89">
        <f t="shared" si="5"/>
        <v>0.60833333333333328</v>
      </c>
      <c r="K102" s="22">
        <v>4</v>
      </c>
      <c r="L102" s="86" t="s">
        <v>334</v>
      </c>
      <c r="M102" s="84">
        <v>85</v>
      </c>
      <c r="N102" s="78">
        <v>1</v>
      </c>
      <c r="O102" s="84">
        <v>0</v>
      </c>
      <c r="P102" s="84">
        <v>0</v>
      </c>
      <c r="Q102" s="84">
        <v>0</v>
      </c>
      <c r="R102" s="84">
        <v>15</v>
      </c>
      <c r="S102" s="78">
        <v>1</v>
      </c>
      <c r="T102" s="50" t="s">
        <v>75</v>
      </c>
    </row>
    <row r="103" spans="1:20" x14ac:dyDescent="0.2">
      <c r="A103" s="50" t="s">
        <v>95</v>
      </c>
      <c r="B103" s="71">
        <v>42278</v>
      </c>
      <c r="C103" s="71" t="s">
        <v>354</v>
      </c>
      <c r="D103" s="81">
        <v>42312</v>
      </c>
      <c r="E103" s="81">
        <v>42313</v>
      </c>
      <c r="F103" s="50">
        <v>0.3</v>
      </c>
      <c r="G103" s="50">
        <v>0.2</v>
      </c>
      <c r="H103" s="50">
        <v>0.5</v>
      </c>
      <c r="I103" s="50">
        <f t="shared" si="3"/>
        <v>9.9999999999999978E-2</v>
      </c>
      <c r="J103" s="89">
        <f t="shared" si="5"/>
        <v>0.61666666666666659</v>
      </c>
      <c r="K103" s="22">
        <v>4</v>
      </c>
      <c r="L103" s="86" t="s">
        <v>334</v>
      </c>
      <c r="M103" s="84">
        <v>45</v>
      </c>
      <c r="N103" s="84">
        <v>5</v>
      </c>
      <c r="O103" s="84">
        <v>20</v>
      </c>
      <c r="P103" s="84">
        <v>0</v>
      </c>
      <c r="Q103" s="84">
        <v>0</v>
      </c>
      <c r="R103" s="84">
        <v>10</v>
      </c>
      <c r="S103" s="84">
        <v>20</v>
      </c>
      <c r="T103" s="50" t="s">
        <v>75</v>
      </c>
    </row>
    <row r="104" spans="1:20" x14ac:dyDescent="0.2">
      <c r="A104" s="50" t="s">
        <v>95</v>
      </c>
      <c r="B104" s="71">
        <v>42309</v>
      </c>
      <c r="C104" s="71" t="s">
        <v>355</v>
      </c>
      <c r="D104" s="81">
        <v>42349</v>
      </c>
      <c r="E104" s="81" t="s">
        <v>356</v>
      </c>
      <c r="F104" s="50">
        <v>0.5</v>
      </c>
      <c r="G104" s="50">
        <v>1.3</v>
      </c>
      <c r="H104" s="50">
        <v>1.8</v>
      </c>
      <c r="I104" s="50">
        <f t="shared" si="3"/>
        <v>1.3</v>
      </c>
      <c r="J104" s="89">
        <f t="shared" si="5"/>
        <v>0.66666666666666663</v>
      </c>
      <c r="K104" s="22">
        <v>4</v>
      </c>
      <c r="L104" s="86" t="s">
        <v>332</v>
      </c>
      <c r="M104" s="84">
        <v>50</v>
      </c>
      <c r="N104" s="78">
        <v>1</v>
      </c>
      <c r="O104" s="84">
        <v>20</v>
      </c>
      <c r="P104" s="84">
        <v>0</v>
      </c>
      <c r="Q104" s="84">
        <v>0</v>
      </c>
      <c r="R104" s="84">
        <v>15</v>
      </c>
      <c r="S104" s="84">
        <v>15</v>
      </c>
      <c r="T104" s="50" t="s">
        <v>75</v>
      </c>
    </row>
    <row r="105" spans="1:20" x14ac:dyDescent="0.2">
      <c r="A105" s="50" t="s">
        <v>95</v>
      </c>
      <c r="B105" s="71">
        <v>42339</v>
      </c>
      <c r="C105" s="71" t="s">
        <v>357</v>
      </c>
      <c r="D105" s="81">
        <v>42398</v>
      </c>
      <c r="E105" s="81">
        <v>42404</v>
      </c>
      <c r="F105" s="50">
        <v>0.4</v>
      </c>
      <c r="G105" s="50">
        <v>0.9</v>
      </c>
      <c r="H105" s="50">
        <v>1.3</v>
      </c>
      <c r="I105" s="50">
        <f t="shared" si="3"/>
        <v>-0.5</v>
      </c>
      <c r="J105" s="89">
        <f t="shared" si="5"/>
        <v>0.67500000000000016</v>
      </c>
      <c r="K105" s="22">
        <v>4</v>
      </c>
      <c r="L105" s="86" t="s">
        <v>332</v>
      </c>
      <c r="M105" s="84">
        <v>90</v>
      </c>
      <c r="N105" s="84">
        <v>10</v>
      </c>
      <c r="O105" s="84">
        <v>0</v>
      </c>
      <c r="P105" s="84">
        <v>0</v>
      </c>
      <c r="Q105" s="84">
        <v>0</v>
      </c>
      <c r="R105" s="78">
        <v>1</v>
      </c>
      <c r="S105" s="78">
        <v>1</v>
      </c>
      <c r="T105" s="50" t="s">
        <v>75</v>
      </c>
    </row>
    <row r="106" spans="1:20" x14ac:dyDescent="0.2">
      <c r="A106" s="50" t="s">
        <v>95</v>
      </c>
      <c r="B106" s="71">
        <v>42370</v>
      </c>
      <c r="C106" s="71" t="s">
        <v>358</v>
      </c>
      <c r="D106" s="81">
        <v>42405</v>
      </c>
      <c r="E106" s="81">
        <v>42418</v>
      </c>
      <c r="F106" s="50">
        <v>0.6</v>
      </c>
      <c r="G106" s="50">
        <v>0.5</v>
      </c>
      <c r="H106" s="50">
        <v>1.1000000000000001</v>
      </c>
      <c r="I106" s="50">
        <f t="shared" si="3"/>
        <v>-0.19999999999999996</v>
      </c>
      <c r="J106" s="89">
        <f t="shared" si="5"/>
        <v>0.73333333333333328</v>
      </c>
      <c r="K106" s="22">
        <v>4</v>
      </c>
      <c r="L106" s="86" t="s">
        <v>340</v>
      </c>
      <c r="M106" s="84">
        <v>80</v>
      </c>
      <c r="N106" s="78">
        <v>1</v>
      </c>
      <c r="O106" s="84">
        <v>0</v>
      </c>
      <c r="P106" s="84">
        <v>0</v>
      </c>
      <c r="Q106" s="84">
        <v>0</v>
      </c>
      <c r="R106" s="84">
        <v>20</v>
      </c>
      <c r="S106" s="78">
        <v>1</v>
      </c>
      <c r="T106" s="50" t="s">
        <v>75</v>
      </c>
    </row>
    <row r="107" spans="1:20" x14ac:dyDescent="0.2">
      <c r="A107" s="50" t="s">
        <v>95</v>
      </c>
      <c r="B107" s="71">
        <v>42401</v>
      </c>
      <c r="C107" s="71" t="s">
        <v>359</v>
      </c>
      <c r="D107" s="81">
        <v>42433</v>
      </c>
      <c r="E107" s="81">
        <v>42446</v>
      </c>
      <c r="F107" s="50">
        <v>0.5</v>
      </c>
      <c r="G107" s="50">
        <v>0.2</v>
      </c>
      <c r="H107" s="50">
        <v>0.7</v>
      </c>
      <c r="I107" s="50">
        <f t="shared" si="3"/>
        <v>-0.40000000000000013</v>
      </c>
      <c r="J107" s="89">
        <f t="shared" si="5"/>
        <v>0.7583333333333333</v>
      </c>
      <c r="K107" s="22">
        <v>4</v>
      </c>
      <c r="L107" s="86" t="s">
        <v>338</v>
      </c>
      <c r="M107" s="84">
        <v>85</v>
      </c>
      <c r="N107" s="84">
        <v>5</v>
      </c>
      <c r="O107" s="84">
        <v>0</v>
      </c>
      <c r="P107" s="84">
        <v>0</v>
      </c>
      <c r="Q107" s="84">
        <v>0</v>
      </c>
      <c r="R107" s="84">
        <v>5</v>
      </c>
      <c r="S107" s="84">
        <v>5</v>
      </c>
      <c r="T107" s="50" t="s">
        <v>75</v>
      </c>
    </row>
    <row r="108" spans="1:20" x14ac:dyDescent="0.2">
      <c r="A108" s="50" t="s">
        <v>95</v>
      </c>
      <c r="B108" s="71">
        <v>42430</v>
      </c>
      <c r="C108" s="71" t="s">
        <v>360</v>
      </c>
      <c r="D108" s="81">
        <v>42471</v>
      </c>
      <c r="E108" s="81">
        <v>42474</v>
      </c>
      <c r="F108" s="50">
        <v>0.8</v>
      </c>
      <c r="G108" s="50">
        <v>0.4</v>
      </c>
      <c r="H108" s="50">
        <v>1.2</v>
      </c>
      <c r="I108" s="50">
        <f t="shared" ref="I108:I116" si="6">SUM(H108-H107)</f>
        <v>0.5</v>
      </c>
      <c r="J108" s="89">
        <f t="shared" ref="J108:J111" si="7">AVERAGE(H97:H108)</f>
        <v>0.78333333333333321</v>
      </c>
      <c r="K108" s="22">
        <v>4</v>
      </c>
      <c r="L108" s="86" t="s">
        <v>332</v>
      </c>
      <c r="M108" s="84">
        <v>90</v>
      </c>
      <c r="N108" s="78">
        <v>1</v>
      </c>
      <c r="O108" s="84">
        <v>0</v>
      </c>
      <c r="P108" s="84">
        <v>0</v>
      </c>
      <c r="Q108" s="84">
        <v>0</v>
      </c>
      <c r="R108" s="84">
        <v>10</v>
      </c>
      <c r="S108" s="78">
        <v>1</v>
      </c>
      <c r="T108" s="50" t="s">
        <v>75</v>
      </c>
    </row>
    <row r="109" spans="1:20" x14ac:dyDescent="0.2">
      <c r="A109" s="50" t="s">
        <v>95</v>
      </c>
      <c r="B109" s="71">
        <v>42461</v>
      </c>
      <c r="C109" s="71" t="s">
        <v>75</v>
      </c>
      <c r="D109" s="81" t="s">
        <v>75</v>
      </c>
      <c r="E109" s="81">
        <v>42502</v>
      </c>
      <c r="F109" s="81" t="s">
        <v>75</v>
      </c>
      <c r="G109" s="81" t="s">
        <v>75</v>
      </c>
      <c r="H109" s="81" t="s">
        <v>75</v>
      </c>
      <c r="I109" s="50" t="s">
        <v>75</v>
      </c>
      <c r="J109" s="89">
        <f t="shared" si="7"/>
        <v>0.8</v>
      </c>
      <c r="K109" s="22">
        <v>4</v>
      </c>
      <c r="L109" s="81" t="s">
        <v>75</v>
      </c>
      <c r="M109" s="81" t="s">
        <v>75</v>
      </c>
      <c r="N109" s="81" t="s">
        <v>75</v>
      </c>
      <c r="O109" s="81" t="s">
        <v>75</v>
      </c>
      <c r="P109" s="81" t="s">
        <v>75</v>
      </c>
      <c r="Q109" s="81" t="s">
        <v>75</v>
      </c>
      <c r="R109" s="81" t="s">
        <v>75</v>
      </c>
      <c r="S109" s="81" t="s">
        <v>75</v>
      </c>
      <c r="T109" s="50" t="s">
        <v>361</v>
      </c>
    </row>
    <row r="110" spans="1:20" x14ac:dyDescent="0.2">
      <c r="A110" s="50" t="s">
        <v>95</v>
      </c>
      <c r="B110" s="71">
        <v>42491</v>
      </c>
      <c r="C110" s="71" t="s">
        <v>362</v>
      </c>
      <c r="D110" s="81">
        <v>42534</v>
      </c>
      <c r="E110" s="81">
        <v>42558</v>
      </c>
      <c r="F110" s="50">
        <v>0.1</v>
      </c>
      <c r="G110" s="50">
        <v>0.2</v>
      </c>
      <c r="H110" s="50">
        <v>0.3</v>
      </c>
      <c r="I110" s="50" t="s">
        <v>363</v>
      </c>
      <c r="J110" s="89">
        <f t="shared" si="7"/>
        <v>0.71818181818181814</v>
      </c>
      <c r="K110" s="22">
        <v>4</v>
      </c>
      <c r="L110" s="86" t="s">
        <v>334</v>
      </c>
      <c r="M110" s="84">
        <v>60</v>
      </c>
      <c r="N110" s="84">
        <v>10</v>
      </c>
      <c r="O110" s="84">
        <v>0</v>
      </c>
      <c r="P110" s="84">
        <v>0</v>
      </c>
      <c r="Q110" s="84">
        <v>0</v>
      </c>
      <c r="R110" s="84">
        <v>30</v>
      </c>
      <c r="S110" s="78">
        <v>1</v>
      </c>
      <c r="T110" s="50" t="s">
        <v>75</v>
      </c>
    </row>
    <row r="111" spans="1:20" ht="26.25" thickBot="1" x14ac:dyDescent="0.25">
      <c r="A111" s="48" t="s">
        <v>95</v>
      </c>
      <c r="B111" s="87">
        <v>42522</v>
      </c>
      <c r="C111" s="87" t="s">
        <v>364</v>
      </c>
      <c r="D111" s="65">
        <v>42557</v>
      </c>
      <c r="E111" s="65">
        <v>42558</v>
      </c>
      <c r="F111" s="48">
        <v>2.9</v>
      </c>
      <c r="G111" s="48">
        <v>2.2999999999999998</v>
      </c>
      <c r="H111" s="48">
        <v>5.2</v>
      </c>
      <c r="I111" s="48">
        <f t="shared" si="6"/>
        <v>4.9000000000000004</v>
      </c>
      <c r="J111" s="90">
        <f t="shared" si="7"/>
        <v>1.1818181818181819</v>
      </c>
      <c r="K111" s="33">
        <v>4</v>
      </c>
      <c r="L111" s="92" t="s">
        <v>336</v>
      </c>
      <c r="M111" s="88">
        <v>50</v>
      </c>
      <c r="N111" s="88">
        <v>20</v>
      </c>
      <c r="O111" s="88">
        <v>0</v>
      </c>
      <c r="P111" s="88">
        <v>0</v>
      </c>
      <c r="Q111" s="88">
        <v>0</v>
      </c>
      <c r="R111" s="88">
        <v>20</v>
      </c>
      <c r="S111" s="88">
        <v>10</v>
      </c>
      <c r="T111" s="95" t="s">
        <v>365</v>
      </c>
    </row>
    <row r="112" spans="1:20" x14ac:dyDescent="0.2">
      <c r="A112" s="50" t="s">
        <v>111</v>
      </c>
      <c r="B112" s="71">
        <v>42552</v>
      </c>
      <c r="C112" s="71" t="s">
        <v>366</v>
      </c>
      <c r="D112" s="81">
        <v>42587</v>
      </c>
      <c r="E112" s="81">
        <v>42600</v>
      </c>
      <c r="F112" s="50">
        <v>0.1</v>
      </c>
      <c r="G112" s="50">
        <v>0.1</v>
      </c>
      <c r="H112" s="50">
        <v>0.2</v>
      </c>
      <c r="I112" s="50">
        <f t="shared" si="6"/>
        <v>-5</v>
      </c>
      <c r="J112" s="35">
        <f ca="1">AVERAGE(OFFSET('Air Point 6'!$H112,-11,0,12,1))</f>
        <v>1.1818181818181819</v>
      </c>
      <c r="K112" s="22">
        <v>4</v>
      </c>
      <c r="L112" s="86" t="s">
        <v>334</v>
      </c>
      <c r="M112" s="84">
        <v>90</v>
      </c>
      <c r="N112" s="84">
        <v>10</v>
      </c>
      <c r="O112" s="84">
        <v>0</v>
      </c>
      <c r="P112" s="84">
        <v>0</v>
      </c>
      <c r="Q112" s="84">
        <v>0</v>
      </c>
      <c r="R112" s="78">
        <v>1</v>
      </c>
      <c r="S112" s="78">
        <v>1</v>
      </c>
      <c r="T112" s="77" t="s">
        <v>75</v>
      </c>
    </row>
    <row r="113" spans="1:20" x14ac:dyDescent="0.2">
      <c r="A113" s="50" t="s">
        <v>111</v>
      </c>
      <c r="B113" s="71">
        <v>42583</v>
      </c>
      <c r="C113" s="71" t="s">
        <v>367</v>
      </c>
      <c r="D113" s="81">
        <v>42629</v>
      </c>
      <c r="E113" s="81">
        <v>42642</v>
      </c>
      <c r="F113" s="50">
        <v>0.1</v>
      </c>
      <c r="G113" s="50">
        <v>0.2</v>
      </c>
      <c r="H113" s="50">
        <v>0.3</v>
      </c>
      <c r="I113" s="50">
        <f t="shared" si="6"/>
        <v>9.9999999999999978E-2</v>
      </c>
      <c r="J113" s="35">
        <f ca="1">AVERAGE(OFFSET('Air Point 6'!$H113,-11,0,12,1))</f>
        <v>1.1818181818181819</v>
      </c>
      <c r="K113" s="22">
        <v>4</v>
      </c>
      <c r="L113" s="86" t="s">
        <v>334</v>
      </c>
      <c r="M113" s="84">
        <v>10</v>
      </c>
      <c r="N113" s="84">
        <v>85</v>
      </c>
      <c r="O113" s="84">
        <v>0</v>
      </c>
      <c r="P113" s="84">
        <v>0</v>
      </c>
      <c r="Q113" s="84">
        <v>0</v>
      </c>
      <c r="R113" s="78">
        <v>1</v>
      </c>
      <c r="S113" s="84">
        <v>5</v>
      </c>
      <c r="T113" s="77" t="s">
        <v>75</v>
      </c>
    </row>
    <row r="114" spans="1:20" x14ac:dyDescent="0.2">
      <c r="A114" s="50" t="s">
        <v>111</v>
      </c>
      <c r="B114" s="71">
        <v>42614</v>
      </c>
      <c r="C114" s="71" t="s">
        <v>368</v>
      </c>
      <c r="D114" s="81">
        <v>42653</v>
      </c>
      <c r="E114" s="81">
        <v>42656</v>
      </c>
      <c r="F114" s="50">
        <v>0.2</v>
      </c>
      <c r="G114" s="34">
        <v>0.1</v>
      </c>
      <c r="H114" s="50">
        <v>0.2</v>
      </c>
      <c r="I114" s="50">
        <f t="shared" si="6"/>
        <v>-9.9999999999999978E-2</v>
      </c>
      <c r="J114" s="35">
        <f ca="1">AVERAGE(OFFSET('Air Point 6'!$H114,-11,0,12,1))</f>
        <v>1.1636363636363636</v>
      </c>
      <c r="K114" s="22">
        <v>4</v>
      </c>
      <c r="L114" s="86" t="s">
        <v>334</v>
      </c>
      <c r="M114" s="84">
        <v>50</v>
      </c>
      <c r="N114" s="84">
        <v>30</v>
      </c>
      <c r="O114" s="84">
        <v>0</v>
      </c>
      <c r="P114" s="84">
        <v>0</v>
      </c>
      <c r="Q114" s="84">
        <v>0</v>
      </c>
      <c r="R114" s="84">
        <v>10</v>
      </c>
      <c r="S114" s="84">
        <v>10</v>
      </c>
      <c r="T114" s="77" t="s">
        <v>75</v>
      </c>
    </row>
    <row r="115" spans="1:20" x14ac:dyDescent="0.2">
      <c r="A115" s="50" t="s">
        <v>111</v>
      </c>
      <c r="B115" s="71">
        <v>42644</v>
      </c>
      <c r="C115" s="71" t="s">
        <v>369</v>
      </c>
      <c r="D115" s="81">
        <v>42683</v>
      </c>
      <c r="E115" s="81">
        <v>42698</v>
      </c>
      <c r="F115" s="50">
        <v>0.4</v>
      </c>
      <c r="G115" s="50">
        <v>0.5</v>
      </c>
      <c r="H115" s="50">
        <v>0.9</v>
      </c>
      <c r="I115" s="50">
        <f t="shared" si="6"/>
        <v>0.7</v>
      </c>
      <c r="J115" s="35">
        <f ca="1">AVERAGE(OFFSET('Air Point 6'!$H115,-11,0,12,1))</f>
        <v>1.2000000000000002</v>
      </c>
      <c r="K115" s="22">
        <v>4</v>
      </c>
      <c r="L115" s="86" t="s">
        <v>338</v>
      </c>
      <c r="M115" s="84">
        <v>75</v>
      </c>
      <c r="N115" s="84">
        <v>10</v>
      </c>
      <c r="O115" s="84">
        <v>0</v>
      </c>
      <c r="P115" s="84">
        <v>0</v>
      </c>
      <c r="Q115" s="84">
        <v>0</v>
      </c>
      <c r="R115" s="84">
        <v>5</v>
      </c>
      <c r="S115" s="84">
        <v>10</v>
      </c>
      <c r="T115" s="77" t="s">
        <v>75</v>
      </c>
    </row>
    <row r="116" spans="1:20" x14ac:dyDescent="0.2">
      <c r="A116" s="50" t="s">
        <v>111</v>
      </c>
      <c r="B116" s="71">
        <v>42675</v>
      </c>
      <c r="C116" s="71" t="s">
        <v>370</v>
      </c>
      <c r="D116" s="81">
        <v>42718</v>
      </c>
      <c r="E116" s="81">
        <v>42726</v>
      </c>
      <c r="F116" s="50">
        <v>0.4</v>
      </c>
      <c r="G116" s="50">
        <v>0.3</v>
      </c>
      <c r="H116" s="50">
        <v>0.7</v>
      </c>
      <c r="I116" s="50">
        <f t="shared" si="6"/>
        <v>-0.20000000000000007</v>
      </c>
      <c r="J116" s="35">
        <f ca="1">AVERAGE(OFFSET('Air Point 6'!$H116,-11,0,12,1))</f>
        <v>1.0999999999999999</v>
      </c>
      <c r="K116" s="22">
        <v>4</v>
      </c>
      <c r="L116" s="86" t="s">
        <v>338</v>
      </c>
      <c r="M116" s="84">
        <v>80</v>
      </c>
      <c r="N116" s="78">
        <v>1</v>
      </c>
      <c r="O116" s="84">
        <v>0</v>
      </c>
      <c r="P116" s="84">
        <v>0</v>
      </c>
      <c r="Q116" s="84">
        <v>0</v>
      </c>
      <c r="R116" s="84">
        <v>10</v>
      </c>
      <c r="S116" s="84">
        <v>10</v>
      </c>
      <c r="T116" s="77" t="s">
        <v>75</v>
      </c>
    </row>
    <row r="117" spans="1:20" x14ac:dyDescent="0.2">
      <c r="A117" s="50" t="s">
        <v>111</v>
      </c>
      <c r="B117" s="71">
        <v>42705</v>
      </c>
      <c r="C117" s="71" t="s">
        <v>371</v>
      </c>
      <c r="D117" s="81">
        <v>42748</v>
      </c>
      <c r="E117" s="81">
        <v>42754</v>
      </c>
      <c r="F117" s="50">
        <v>0.7</v>
      </c>
      <c r="G117" s="50">
        <v>0.8</v>
      </c>
      <c r="H117" s="50">
        <v>1.5</v>
      </c>
      <c r="I117" s="50">
        <f t="shared" ref="I117:I118" si="8">SUM(H117-H116)</f>
        <v>0.8</v>
      </c>
      <c r="J117" s="35">
        <f ca="1">AVERAGE(OFFSET('Air Point 6'!$H117,-11,0,12,1))</f>
        <v>1.1181818181818182</v>
      </c>
      <c r="K117" s="22">
        <v>4</v>
      </c>
      <c r="L117" s="86" t="s">
        <v>340</v>
      </c>
      <c r="M117" s="84">
        <v>10</v>
      </c>
      <c r="N117" s="84">
        <v>5</v>
      </c>
      <c r="O117" s="84">
        <v>65</v>
      </c>
      <c r="P117" s="84">
        <v>0</v>
      </c>
      <c r="Q117" s="84">
        <v>0</v>
      </c>
      <c r="R117" s="84">
        <v>20</v>
      </c>
      <c r="S117" s="78">
        <v>1</v>
      </c>
      <c r="T117" s="77" t="s">
        <v>75</v>
      </c>
    </row>
    <row r="118" spans="1:20" x14ac:dyDescent="0.2">
      <c r="A118" s="50" t="s">
        <v>111</v>
      </c>
      <c r="B118" s="71">
        <v>42736</v>
      </c>
      <c r="C118" s="71" t="s">
        <v>372</v>
      </c>
      <c r="D118" s="81">
        <v>42776</v>
      </c>
      <c r="E118" s="81">
        <v>42782</v>
      </c>
      <c r="F118" s="50">
        <v>0.4</v>
      </c>
      <c r="G118" s="50">
        <v>0.3</v>
      </c>
      <c r="H118" s="50">
        <v>2.6</v>
      </c>
      <c r="I118" s="50">
        <f t="shared" si="8"/>
        <v>1.1000000000000001</v>
      </c>
      <c r="J118" s="35">
        <f ca="1">AVERAGE(OFFSET('Air Point 6'!$H118,-11,0,12,1))</f>
        <v>1.2545454545454544</v>
      </c>
      <c r="K118" s="22">
        <v>4</v>
      </c>
      <c r="L118" s="86" t="s">
        <v>338</v>
      </c>
      <c r="M118" s="84">
        <v>65</v>
      </c>
      <c r="N118" s="157">
        <v>5</v>
      </c>
      <c r="O118" s="84">
        <v>0</v>
      </c>
      <c r="P118" s="84">
        <v>0</v>
      </c>
      <c r="Q118" s="84">
        <v>0</v>
      </c>
      <c r="R118" s="84">
        <v>35</v>
      </c>
      <c r="S118" s="78">
        <v>5</v>
      </c>
      <c r="T118" s="77" t="s">
        <v>75</v>
      </c>
    </row>
    <row r="119" spans="1:20" x14ac:dyDescent="0.2">
      <c r="A119" s="50" t="s">
        <v>111</v>
      </c>
      <c r="B119" s="71">
        <v>42767</v>
      </c>
      <c r="C119" s="71" t="s">
        <v>373</v>
      </c>
      <c r="D119" s="81">
        <v>42804</v>
      </c>
      <c r="E119" s="81">
        <v>42810</v>
      </c>
      <c r="F119" s="50">
        <v>0.7</v>
      </c>
      <c r="G119" s="50">
        <v>0.6</v>
      </c>
      <c r="H119" s="50">
        <v>1.3</v>
      </c>
      <c r="I119" s="50">
        <f>SUM(H119-H118)</f>
        <v>-1.3</v>
      </c>
      <c r="J119" s="35">
        <f ca="1">AVERAGE(OFFSET('Air Point 6'!$H119,-11,0,12,1))</f>
        <v>1.3090909090909091</v>
      </c>
      <c r="K119" s="22">
        <v>4</v>
      </c>
      <c r="L119" s="86" t="s">
        <v>340</v>
      </c>
      <c r="M119" s="84">
        <v>60</v>
      </c>
      <c r="N119" s="157">
        <v>5</v>
      </c>
      <c r="O119" s="84">
        <v>0</v>
      </c>
      <c r="P119" s="84">
        <v>0</v>
      </c>
      <c r="Q119" s="84">
        <v>0</v>
      </c>
      <c r="R119" s="84">
        <v>30</v>
      </c>
      <c r="S119" s="84">
        <v>10</v>
      </c>
      <c r="T119" s="77" t="s">
        <v>75</v>
      </c>
    </row>
    <row r="120" spans="1:20" x14ac:dyDescent="0.2">
      <c r="A120" s="50" t="s">
        <v>111</v>
      </c>
      <c r="B120" s="71">
        <v>42795</v>
      </c>
      <c r="C120" s="71" t="s">
        <v>374</v>
      </c>
      <c r="D120" s="81">
        <v>42836</v>
      </c>
      <c r="E120" s="81">
        <v>42852</v>
      </c>
      <c r="F120" s="50">
        <v>0.3</v>
      </c>
      <c r="G120" s="50">
        <v>0.3</v>
      </c>
      <c r="H120" s="50">
        <v>0.6</v>
      </c>
      <c r="I120" s="50">
        <f t="shared" ref="I120:I134" si="9">SUM(H120-H119)</f>
        <v>-0.70000000000000007</v>
      </c>
      <c r="J120" s="35">
        <f ca="1">AVERAGE(OFFSET('Air Point 6'!$H120,-11,0,12,1))</f>
        <v>1.2545454545454546</v>
      </c>
      <c r="K120" s="22">
        <v>4</v>
      </c>
      <c r="L120" s="86" t="s">
        <v>338</v>
      </c>
      <c r="M120" s="84">
        <v>75</v>
      </c>
      <c r="N120" s="84">
        <v>5</v>
      </c>
      <c r="O120" s="84">
        <v>0</v>
      </c>
      <c r="P120" s="84">
        <v>0</v>
      </c>
      <c r="Q120" s="84">
        <v>0</v>
      </c>
      <c r="R120" s="84">
        <v>10</v>
      </c>
      <c r="S120" s="84">
        <v>10</v>
      </c>
      <c r="T120" s="77" t="s">
        <v>75</v>
      </c>
    </row>
    <row r="121" spans="1:20" x14ac:dyDescent="0.2">
      <c r="A121" s="50" t="s">
        <v>111</v>
      </c>
      <c r="B121" s="71">
        <v>42826</v>
      </c>
      <c r="C121" s="71" t="s">
        <v>375</v>
      </c>
      <c r="D121" s="81">
        <v>42867</v>
      </c>
      <c r="E121" s="81">
        <v>42880</v>
      </c>
      <c r="F121" s="50">
        <v>0.2</v>
      </c>
      <c r="G121" s="50">
        <v>0.1</v>
      </c>
      <c r="H121" s="50">
        <v>0.3</v>
      </c>
      <c r="I121" s="50">
        <f t="shared" si="9"/>
        <v>-0.3</v>
      </c>
      <c r="J121" s="35">
        <f ca="1">AVERAGE(OFFSET('Air Point 6'!$H121,-11,0,12,1))</f>
        <v>1.175</v>
      </c>
      <c r="K121" s="22">
        <v>4</v>
      </c>
      <c r="L121" s="86" t="s">
        <v>334</v>
      </c>
      <c r="M121" s="84">
        <v>40</v>
      </c>
      <c r="N121" s="84">
        <v>40</v>
      </c>
      <c r="O121" s="84">
        <v>0</v>
      </c>
      <c r="P121" s="84">
        <v>0</v>
      </c>
      <c r="Q121" s="84">
        <v>0</v>
      </c>
      <c r="R121" s="84">
        <v>10</v>
      </c>
      <c r="S121" s="84">
        <v>10</v>
      </c>
      <c r="T121" s="77" t="s">
        <v>75</v>
      </c>
    </row>
    <row r="122" spans="1:20" x14ac:dyDescent="0.2">
      <c r="A122" s="50" t="s">
        <v>111</v>
      </c>
      <c r="B122" s="71">
        <v>42856</v>
      </c>
      <c r="C122" s="71" t="s">
        <v>376</v>
      </c>
      <c r="D122" s="81">
        <v>42895</v>
      </c>
      <c r="E122" s="81">
        <v>42900</v>
      </c>
      <c r="F122" s="50">
        <v>0.2</v>
      </c>
      <c r="G122" s="34">
        <v>0.1</v>
      </c>
      <c r="H122" s="50">
        <v>0.2</v>
      </c>
      <c r="I122" s="50">
        <f t="shared" si="9"/>
        <v>-9.9999999999999978E-2</v>
      </c>
      <c r="J122" s="35">
        <f ca="1">AVERAGE(OFFSET('Air Point 6'!$H122,-11,0,12,1))</f>
        <v>1.1666666666666667</v>
      </c>
      <c r="K122" s="22">
        <v>4</v>
      </c>
      <c r="L122" s="86" t="s">
        <v>334</v>
      </c>
      <c r="M122" s="84">
        <v>30</v>
      </c>
      <c r="N122" s="84">
        <v>20</v>
      </c>
      <c r="O122" s="84">
        <v>0</v>
      </c>
      <c r="P122" s="84">
        <v>0</v>
      </c>
      <c r="Q122" s="84">
        <v>0</v>
      </c>
      <c r="R122" s="84">
        <v>20</v>
      </c>
      <c r="S122" s="84">
        <v>30</v>
      </c>
      <c r="T122" s="77" t="s">
        <v>75</v>
      </c>
    </row>
    <row r="123" spans="1:20" ht="15" thickBot="1" x14ac:dyDescent="0.25">
      <c r="A123" s="48" t="s">
        <v>111</v>
      </c>
      <c r="B123" s="87">
        <v>42887</v>
      </c>
      <c r="C123" s="87" t="s">
        <v>377</v>
      </c>
      <c r="D123" s="65">
        <v>42926</v>
      </c>
      <c r="E123" s="65">
        <v>41840</v>
      </c>
      <c r="F123" s="48">
        <v>0.1</v>
      </c>
      <c r="G123" s="48">
        <v>0.2</v>
      </c>
      <c r="H123" s="48">
        <v>0.3</v>
      </c>
      <c r="I123" s="48">
        <f t="shared" si="9"/>
        <v>9.9999999999999978E-2</v>
      </c>
      <c r="J123" s="90">
        <f ca="1">AVERAGE(OFFSET('Air Point 6'!$H123,-11,0,12,1))</f>
        <v>0.75833333333333341</v>
      </c>
      <c r="K123" s="33">
        <v>4</v>
      </c>
      <c r="L123" s="92" t="s">
        <v>334</v>
      </c>
      <c r="M123" s="88">
        <v>20</v>
      </c>
      <c r="N123" s="88">
        <v>60</v>
      </c>
      <c r="O123" s="88">
        <v>0</v>
      </c>
      <c r="P123" s="88">
        <v>0</v>
      </c>
      <c r="Q123" s="88">
        <v>0</v>
      </c>
      <c r="R123" s="88">
        <v>10</v>
      </c>
      <c r="S123" s="88">
        <v>10</v>
      </c>
      <c r="T123" s="95" t="s">
        <v>75</v>
      </c>
    </row>
    <row r="124" spans="1:20" x14ac:dyDescent="0.2">
      <c r="A124" s="50" t="s">
        <v>111</v>
      </c>
      <c r="B124" s="71">
        <v>42917</v>
      </c>
      <c r="C124" s="71" t="s">
        <v>378</v>
      </c>
      <c r="D124" s="81">
        <v>42956</v>
      </c>
      <c r="E124" s="81">
        <v>42964</v>
      </c>
      <c r="F124" s="50">
        <v>0.1</v>
      </c>
      <c r="G124" s="50">
        <v>0.1</v>
      </c>
      <c r="H124" s="50">
        <v>0.2</v>
      </c>
      <c r="I124" s="50">
        <f t="shared" si="9"/>
        <v>-9.9999999999999978E-2</v>
      </c>
      <c r="J124" s="35">
        <f ca="1">AVERAGE(OFFSET('Air Point 6'!$H124,-11,0,12,1))</f>
        <v>0.7583333333333333</v>
      </c>
      <c r="K124" s="22">
        <v>4</v>
      </c>
      <c r="L124" s="86" t="s">
        <v>334</v>
      </c>
      <c r="M124" s="84">
        <v>80</v>
      </c>
      <c r="N124" s="157">
        <v>5</v>
      </c>
      <c r="O124" s="84">
        <v>0</v>
      </c>
      <c r="P124" s="84">
        <v>5</v>
      </c>
      <c r="Q124" s="84">
        <v>0</v>
      </c>
      <c r="R124" s="84">
        <v>5</v>
      </c>
      <c r="S124" s="84">
        <v>10</v>
      </c>
      <c r="T124" s="77" t="s">
        <v>75</v>
      </c>
    </row>
    <row r="125" spans="1:20" x14ac:dyDescent="0.2">
      <c r="A125" s="50" t="s">
        <v>124</v>
      </c>
      <c r="B125" s="71">
        <v>42948</v>
      </c>
      <c r="C125" s="71" t="s">
        <v>379</v>
      </c>
      <c r="D125" s="81">
        <v>42993</v>
      </c>
      <c r="E125" s="81">
        <v>43006</v>
      </c>
      <c r="F125" s="50">
        <v>0.3</v>
      </c>
      <c r="G125" s="50">
        <v>0.3</v>
      </c>
      <c r="H125" s="50">
        <v>0.6</v>
      </c>
      <c r="I125" s="50">
        <f t="shared" si="9"/>
        <v>0.39999999999999997</v>
      </c>
      <c r="J125" s="35">
        <f ca="1">AVERAGE(OFFSET('Air Point 6'!$H125,-11,0,12,1))</f>
        <v>0.78333333333333321</v>
      </c>
      <c r="K125" s="22">
        <v>4</v>
      </c>
      <c r="L125" s="86" t="s">
        <v>338</v>
      </c>
      <c r="M125" s="84">
        <v>30</v>
      </c>
      <c r="N125" s="157">
        <v>5</v>
      </c>
      <c r="O125" s="84">
        <v>30</v>
      </c>
      <c r="P125" s="84">
        <v>0</v>
      </c>
      <c r="Q125" s="84">
        <v>0</v>
      </c>
      <c r="R125" s="84">
        <v>10</v>
      </c>
      <c r="S125" s="84">
        <v>30</v>
      </c>
      <c r="T125" s="77" t="s">
        <v>75</v>
      </c>
    </row>
    <row r="126" spans="1:20" x14ac:dyDescent="0.2">
      <c r="A126" s="50" t="s">
        <v>124</v>
      </c>
      <c r="B126" s="71">
        <v>42979</v>
      </c>
      <c r="C126" s="71" t="s">
        <v>380</v>
      </c>
      <c r="D126" s="81">
        <v>43018</v>
      </c>
      <c r="E126" s="81">
        <v>43020</v>
      </c>
      <c r="F126" s="50">
        <v>0.1</v>
      </c>
      <c r="G126" s="50">
        <v>0.2</v>
      </c>
      <c r="H126" s="50">
        <v>0.3</v>
      </c>
      <c r="I126" s="50">
        <f t="shared" si="9"/>
        <v>-0.3</v>
      </c>
      <c r="J126" s="35">
        <f ca="1">AVERAGE(OFFSET('Air Point 6'!$H126,-11,0,12,1))</f>
        <v>0.79166666666666663</v>
      </c>
      <c r="K126" s="22">
        <v>4</v>
      </c>
      <c r="L126" s="86" t="s">
        <v>334</v>
      </c>
      <c r="M126" s="84">
        <v>10</v>
      </c>
      <c r="N126" s="84">
        <v>50</v>
      </c>
      <c r="O126" s="84">
        <v>0</v>
      </c>
      <c r="P126" s="84">
        <v>0</v>
      </c>
      <c r="Q126" s="84">
        <v>0</v>
      </c>
      <c r="R126" s="157">
        <v>5</v>
      </c>
      <c r="S126" s="84">
        <v>40</v>
      </c>
      <c r="T126" s="77" t="s">
        <v>75</v>
      </c>
    </row>
    <row r="127" spans="1:20" x14ac:dyDescent="0.2">
      <c r="A127" s="50" t="s">
        <v>124</v>
      </c>
      <c r="B127" s="71">
        <v>43009</v>
      </c>
      <c r="C127" s="71" t="s">
        <v>381</v>
      </c>
      <c r="D127" s="81">
        <v>43049</v>
      </c>
      <c r="E127" s="81">
        <v>43062</v>
      </c>
      <c r="F127" s="50">
        <v>0.5</v>
      </c>
      <c r="G127" s="50">
        <v>0.3</v>
      </c>
      <c r="H127" s="50">
        <v>0.8</v>
      </c>
      <c r="I127" s="50">
        <f t="shared" si="9"/>
        <v>0.5</v>
      </c>
      <c r="J127" s="35">
        <f ca="1">AVERAGE(OFFSET('Air Point 6'!$H127,-11,0,12,1))</f>
        <v>0.78333333333333355</v>
      </c>
      <c r="K127" s="22">
        <v>4</v>
      </c>
      <c r="L127" s="86" t="s">
        <v>338</v>
      </c>
      <c r="M127" s="84">
        <v>50</v>
      </c>
      <c r="N127" s="84">
        <v>20</v>
      </c>
      <c r="O127" s="84">
        <v>0</v>
      </c>
      <c r="P127" s="84">
        <v>0</v>
      </c>
      <c r="Q127" s="84">
        <v>0</v>
      </c>
      <c r="R127" s="84">
        <v>20</v>
      </c>
      <c r="S127" s="84">
        <v>10</v>
      </c>
      <c r="T127" s="77" t="s">
        <v>75</v>
      </c>
    </row>
    <row r="128" spans="1:20" x14ac:dyDescent="0.2">
      <c r="A128" s="50" t="s">
        <v>124</v>
      </c>
      <c r="B128" s="71">
        <v>43040</v>
      </c>
      <c r="C128" s="71" t="s">
        <v>382</v>
      </c>
      <c r="D128" s="81">
        <v>43080</v>
      </c>
      <c r="E128" s="81">
        <v>43090</v>
      </c>
      <c r="F128" s="50">
        <v>0.4</v>
      </c>
      <c r="G128" s="50">
        <v>0.3</v>
      </c>
      <c r="H128" s="50">
        <v>0.7</v>
      </c>
      <c r="I128" s="50">
        <f t="shared" si="9"/>
        <v>-0.10000000000000009</v>
      </c>
      <c r="J128" s="35">
        <f ca="1">AVERAGE(OFFSET('Air Point 6'!$H128,-11,0,12,1))</f>
        <v>0.78333333333333321</v>
      </c>
      <c r="K128" s="22">
        <v>4</v>
      </c>
      <c r="L128" s="86" t="s">
        <v>338</v>
      </c>
      <c r="M128" s="84">
        <v>15</v>
      </c>
      <c r="N128" s="84">
        <v>5</v>
      </c>
      <c r="O128" s="84">
        <v>40</v>
      </c>
      <c r="P128" s="84">
        <v>0</v>
      </c>
      <c r="Q128" s="84">
        <v>0</v>
      </c>
      <c r="R128" s="84">
        <v>30</v>
      </c>
      <c r="S128" s="84">
        <v>10</v>
      </c>
      <c r="T128" s="77" t="s">
        <v>75</v>
      </c>
    </row>
    <row r="129" spans="1:20" s="160" customFormat="1" x14ac:dyDescent="0.2">
      <c r="A129" s="50" t="s">
        <v>124</v>
      </c>
      <c r="B129" s="71">
        <v>43070</v>
      </c>
      <c r="C129" s="71" t="s">
        <v>383</v>
      </c>
      <c r="D129" s="81">
        <v>43118</v>
      </c>
      <c r="E129" s="81">
        <v>43146</v>
      </c>
      <c r="F129" s="50">
        <v>0.4</v>
      </c>
      <c r="G129" s="50">
        <v>0.4</v>
      </c>
      <c r="H129" s="50">
        <v>0.8</v>
      </c>
      <c r="I129" s="50">
        <f t="shared" si="9"/>
        <v>0.10000000000000009</v>
      </c>
      <c r="J129" s="35">
        <f ca="1">AVERAGE(OFFSET('Air Point 6'!$H129,-11,0,12,1))</f>
        <v>0.72499999999999998</v>
      </c>
      <c r="K129" s="22">
        <v>4</v>
      </c>
      <c r="L129" s="84" t="s">
        <v>338</v>
      </c>
      <c r="M129" s="84">
        <v>20</v>
      </c>
      <c r="N129" s="84">
        <v>5</v>
      </c>
      <c r="O129" s="84">
        <v>15</v>
      </c>
      <c r="P129" s="84">
        <v>0</v>
      </c>
      <c r="Q129" s="84">
        <v>0</v>
      </c>
      <c r="R129" s="84">
        <v>30</v>
      </c>
      <c r="S129" s="84">
        <v>30</v>
      </c>
      <c r="T129" s="46" t="s">
        <v>75</v>
      </c>
    </row>
    <row r="130" spans="1:20" s="160" customFormat="1" x14ac:dyDescent="0.2">
      <c r="A130" s="50" t="s">
        <v>124</v>
      </c>
      <c r="B130" s="71">
        <v>43101</v>
      </c>
      <c r="C130" s="71" t="s">
        <v>384</v>
      </c>
      <c r="D130" s="81">
        <v>43140</v>
      </c>
      <c r="E130" s="81">
        <v>43146</v>
      </c>
      <c r="F130" s="50">
        <v>0.4</v>
      </c>
      <c r="G130" s="50">
        <v>0.3</v>
      </c>
      <c r="H130" s="50">
        <v>0.7</v>
      </c>
      <c r="I130" s="50">
        <f t="shared" si="9"/>
        <v>-0.10000000000000009</v>
      </c>
      <c r="J130" s="35">
        <f ca="1">AVERAGE(OFFSET('Air Point 6'!$H130,-11,0,12,1))</f>
        <v>0.56666666666666665</v>
      </c>
      <c r="K130" s="22">
        <v>4</v>
      </c>
      <c r="L130" s="84" t="s">
        <v>338</v>
      </c>
      <c r="M130" s="84">
        <v>80</v>
      </c>
      <c r="N130" s="84">
        <v>5</v>
      </c>
      <c r="O130" s="84">
        <v>0</v>
      </c>
      <c r="P130" s="84">
        <v>0</v>
      </c>
      <c r="Q130" s="84">
        <v>0</v>
      </c>
      <c r="R130" s="157">
        <v>5</v>
      </c>
      <c r="S130" s="84">
        <v>15</v>
      </c>
      <c r="T130" s="46" t="s">
        <v>75</v>
      </c>
    </row>
    <row r="131" spans="1:20" s="160" customFormat="1" x14ac:dyDescent="0.2">
      <c r="A131" s="50" t="s">
        <v>124</v>
      </c>
      <c r="B131" s="71">
        <v>43132</v>
      </c>
      <c r="C131" s="71" t="s">
        <v>385</v>
      </c>
      <c r="D131" s="81">
        <v>43174</v>
      </c>
      <c r="E131" s="81">
        <v>43188</v>
      </c>
      <c r="F131" s="19">
        <v>0.5</v>
      </c>
      <c r="G131" s="19">
        <v>0.2</v>
      </c>
      <c r="H131" s="19">
        <v>0.7</v>
      </c>
      <c r="I131" s="50">
        <f t="shared" si="9"/>
        <v>0</v>
      </c>
      <c r="J131" s="35">
        <f ca="1">AVERAGE(OFFSET('Air Point 6'!$H131,-11,0,12,1))</f>
        <v>0.51666666666666672</v>
      </c>
      <c r="K131" s="22">
        <v>4</v>
      </c>
      <c r="L131" s="91" t="s">
        <v>338</v>
      </c>
      <c r="M131" s="91">
        <v>50</v>
      </c>
      <c r="N131" s="91">
        <v>10</v>
      </c>
      <c r="O131" s="91">
        <v>0</v>
      </c>
      <c r="P131" s="91">
        <v>0</v>
      </c>
      <c r="Q131" s="91">
        <v>0</v>
      </c>
      <c r="R131" s="168">
        <v>20</v>
      </c>
      <c r="S131" s="91">
        <v>20</v>
      </c>
      <c r="T131" s="46" t="s">
        <v>75</v>
      </c>
    </row>
    <row r="132" spans="1:20" s="160" customFormat="1" x14ac:dyDescent="0.2">
      <c r="A132" s="50" t="s">
        <v>124</v>
      </c>
      <c r="B132" s="71">
        <v>43160</v>
      </c>
      <c r="C132" s="71" t="s">
        <v>386</v>
      </c>
      <c r="D132" s="81">
        <v>43208</v>
      </c>
      <c r="E132" s="81">
        <v>43216</v>
      </c>
      <c r="F132" s="19">
        <v>0.4</v>
      </c>
      <c r="G132" s="19">
        <v>0.3</v>
      </c>
      <c r="H132" s="19">
        <v>0.7</v>
      </c>
      <c r="I132" s="50">
        <f t="shared" si="9"/>
        <v>0</v>
      </c>
      <c r="J132" s="35">
        <f ca="1">AVERAGE(OFFSET('Air Point 6'!$H132,-11,0,12,1))</f>
        <v>0.52500000000000002</v>
      </c>
      <c r="K132" s="22">
        <v>4</v>
      </c>
      <c r="L132" s="91" t="s">
        <v>338</v>
      </c>
      <c r="M132" s="91">
        <v>80</v>
      </c>
      <c r="N132" s="157">
        <v>5</v>
      </c>
      <c r="O132" s="91">
        <v>10</v>
      </c>
      <c r="P132" s="91">
        <v>0</v>
      </c>
      <c r="Q132" s="91">
        <v>0</v>
      </c>
      <c r="R132" s="168">
        <v>5</v>
      </c>
      <c r="S132" s="91">
        <v>10</v>
      </c>
      <c r="T132" s="46" t="s">
        <v>75</v>
      </c>
    </row>
    <row r="133" spans="1:20" s="160" customFormat="1" x14ac:dyDescent="0.2">
      <c r="A133" s="19" t="s">
        <v>124</v>
      </c>
      <c r="B133" s="82">
        <v>43191</v>
      </c>
      <c r="C133" s="82" t="s">
        <v>387</v>
      </c>
      <c r="D133" s="20">
        <v>43237</v>
      </c>
      <c r="E133" s="20">
        <v>43257</v>
      </c>
      <c r="F133" s="19">
        <v>0.2</v>
      </c>
      <c r="G133" s="19">
        <v>0.2</v>
      </c>
      <c r="H133" s="19">
        <v>0.4</v>
      </c>
      <c r="I133" s="50">
        <f t="shared" si="9"/>
        <v>-0.29999999999999993</v>
      </c>
      <c r="J133" s="35">
        <f ca="1">AVERAGE(OFFSET('Air Point 6'!$H133,-11,0,12,1))</f>
        <v>0.53333333333333333</v>
      </c>
      <c r="K133" s="22">
        <v>4</v>
      </c>
      <c r="L133" s="91" t="s">
        <v>334</v>
      </c>
      <c r="M133" s="91">
        <v>85</v>
      </c>
      <c r="N133" s="91">
        <v>15</v>
      </c>
      <c r="O133" s="91">
        <v>0</v>
      </c>
      <c r="P133" s="91">
        <v>0</v>
      </c>
      <c r="Q133" s="91">
        <v>0</v>
      </c>
      <c r="R133" s="168">
        <v>5</v>
      </c>
      <c r="S133" s="168">
        <v>5</v>
      </c>
      <c r="T133" s="46" t="s">
        <v>75</v>
      </c>
    </row>
    <row r="134" spans="1:20" s="160" customFormat="1" x14ac:dyDescent="0.2">
      <c r="A134" s="19" t="s">
        <v>124</v>
      </c>
      <c r="B134" s="82">
        <v>43221</v>
      </c>
      <c r="C134" s="82" t="s">
        <v>388</v>
      </c>
      <c r="D134" s="20">
        <v>43265</v>
      </c>
      <c r="E134" s="20">
        <v>43272</v>
      </c>
      <c r="F134" s="19">
        <v>0.2</v>
      </c>
      <c r="G134" s="26">
        <v>0.1</v>
      </c>
      <c r="H134" s="19">
        <v>0.2</v>
      </c>
      <c r="I134" s="50">
        <f t="shared" si="9"/>
        <v>-0.2</v>
      </c>
      <c r="J134" s="35">
        <f ca="1">AVERAGE(OFFSET('Air Point 6'!$H134,-11,0,12,1))</f>
        <v>0.53333333333333344</v>
      </c>
      <c r="K134" s="22">
        <v>4</v>
      </c>
      <c r="L134" s="91" t="s">
        <v>334</v>
      </c>
      <c r="M134" s="91">
        <v>90</v>
      </c>
      <c r="N134" s="91">
        <v>10</v>
      </c>
      <c r="O134" s="91">
        <v>0</v>
      </c>
      <c r="P134" s="91">
        <v>0</v>
      </c>
      <c r="Q134" s="91">
        <v>0</v>
      </c>
      <c r="R134" s="168">
        <v>5</v>
      </c>
      <c r="S134" s="168">
        <v>5</v>
      </c>
      <c r="T134" s="64" t="s">
        <v>76</v>
      </c>
    </row>
    <row r="135" spans="1:20" s="160" customFormat="1" ht="15" thickBot="1" x14ac:dyDescent="0.25">
      <c r="A135" s="48" t="s">
        <v>124</v>
      </c>
      <c r="B135" s="87">
        <v>43252</v>
      </c>
      <c r="C135" s="87" t="s">
        <v>389</v>
      </c>
      <c r="D135" s="65">
        <v>43304</v>
      </c>
      <c r="E135" s="65">
        <v>43327</v>
      </c>
      <c r="F135" s="48">
        <v>0.2</v>
      </c>
      <c r="G135" s="48">
        <v>0.2</v>
      </c>
      <c r="H135" s="48">
        <v>0.4</v>
      </c>
      <c r="I135" s="48">
        <f t="shared" ref="I135:I155" si="10">SUM(H135-H134)</f>
        <v>0.2</v>
      </c>
      <c r="J135" s="90">
        <f ca="1">AVERAGE(OFFSET('Air Point 6'!$H135,-11,0,12,1))</f>
        <v>0.54166666666666685</v>
      </c>
      <c r="K135" s="33">
        <v>4</v>
      </c>
      <c r="L135" s="88" t="s">
        <v>334</v>
      </c>
      <c r="M135" s="88">
        <v>10</v>
      </c>
      <c r="N135" s="88">
        <v>80</v>
      </c>
      <c r="O135" s="88">
        <v>0</v>
      </c>
      <c r="P135" s="88">
        <v>0</v>
      </c>
      <c r="Q135" s="88">
        <v>0</v>
      </c>
      <c r="R135" s="198">
        <v>5</v>
      </c>
      <c r="S135" s="88">
        <v>10</v>
      </c>
      <c r="T135" s="53" t="s">
        <v>76</v>
      </c>
    </row>
    <row r="136" spans="1:20" s="160" customFormat="1" x14ac:dyDescent="0.2">
      <c r="A136" s="50" t="s">
        <v>138</v>
      </c>
      <c r="B136" s="71">
        <v>43282</v>
      </c>
      <c r="C136" s="71" t="s">
        <v>390</v>
      </c>
      <c r="D136" s="81">
        <v>43328</v>
      </c>
      <c r="E136" s="81">
        <v>43341</v>
      </c>
      <c r="F136" s="50">
        <v>0.2</v>
      </c>
      <c r="G136" s="34">
        <v>0.1</v>
      </c>
      <c r="H136" s="50">
        <v>0.2</v>
      </c>
      <c r="I136" s="50">
        <f t="shared" si="10"/>
        <v>-0.2</v>
      </c>
      <c r="J136" s="89">
        <f ca="1">AVERAGE(OFFSET('Air Point 6'!$H136,-11,0,12,1))</f>
        <v>0.54166666666666685</v>
      </c>
      <c r="K136" s="22">
        <v>4</v>
      </c>
      <c r="L136" s="84" t="s">
        <v>334</v>
      </c>
      <c r="M136" s="84">
        <v>90</v>
      </c>
      <c r="N136" s="157">
        <v>5</v>
      </c>
      <c r="O136" s="84">
        <v>0</v>
      </c>
      <c r="P136" s="84">
        <v>0</v>
      </c>
      <c r="Q136" s="84">
        <v>0</v>
      </c>
      <c r="R136" s="157">
        <v>5</v>
      </c>
      <c r="S136" s="84">
        <v>10</v>
      </c>
      <c r="T136" s="61" t="s">
        <v>76</v>
      </c>
    </row>
    <row r="137" spans="1:20" s="160" customFormat="1" x14ac:dyDescent="0.2">
      <c r="A137" s="19" t="s">
        <v>138</v>
      </c>
      <c r="B137" s="82">
        <v>43313</v>
      </c>
      <c r="C137" s="82" t="s">
        <v>391</v>
      </c>
      <c r="D137" s="20">
        <v>43356</v>
      </c>
      <c r="E137" s="20">
        <v>43369</v>
      </c>
      <c r="F137" s="19">
        <v>0.2</v>
      </c>
      <c r="G137" s="19">
        <v>0.2</v>
      </c>
      <c r="H137" s="19">
        <v>0.4</v>
      </c>
      <c r="I137" s="19">
        <f t="shared" si="10"/>
        <v>0.2</v>
      </c>
      <c r="J137" s="35">
        <f ca="1">AVERAGE(OFFSET('Air Point 6'!$H137,-11,0,12,1))</f>
        <v>0.52500000000000013</v>
      </c>
      <c r="K137" s="28">
        <v>4</v>
      </c>
      <c r="L137" s="91" t="s">
        <v>334</v>
      </c>
      <c r="M137" s="91">
        <v>60</v>
      </c>
      <c r="N137" s="91">
        <v>20</v>
      </c>
      <c r="O137" s="91">
        <v>0</v>
      </c>
      <c r="P137" s="91">
        <v>0</v>
      </c>
      <c r="Q137" s="91">
        <v>0</v>
      </c>
      <c r="R137" s="91">
        <v>5</v>
      </c>
      <c r="S137" s="91">
        <v>15</v>
      </c>
      <c r="T137" s="64" t="s">
        <v>76</v>
      </c>
    </row>
    <row r="138" spans="1:20" s="160" customFormat="1" x14ac:dyDescent="0.2">
      <c r="A138" s="19" t="s">
        <v>138</v>
      </c>
      <c r="B138" s="82">
        <v>43344</v>
      </c>
      <c r="C138" s="82" t="s">
        <v>392</v>
      </c>
      <c r="D138" s="20">
        <v>43383</v>
      </c>
      <c r="E138" s="20">
        <v>43383</v>
      </c>
      <c r="F138" s="19">
        <v>0.2</v>
      </c>
      <c r="G138" s="19">
        <v>0.3</v>
      </c>
      <c r="H138" s="19">
        <v>0.5</v>
      </c>
      <c r="I138" s="19">
        <f t="shared" si="10"/>
        <v>9.9999999999999978E-2</v>
      </c>
      <c r="J138" s="35">
        <f ca="1">AVERAGE(OFFSET('Air Point 6'!$H138,-11,0,12,1))</f>
        <v>0.54166666666666685</v>
      </c>
      <c r="K138" s="28">
        <v>4</v>
      </c>
      <c r="L138" s="91" t="s">
        <v>334</v>
      </c>
      <c r="M138" s="91">
        <v>90</v>
      </c>
      <c r="N138" s="91">
        <v>10</v>
      </c>
      <c r="O138" s="91">
        <v>0</v>
      </c>
      <c r="P138" s="91">
        <v>0</v>
      </c>
      <c r="Q138" s="91">
        <v>0</v>
      </c>
      <c r="R138" s="168">
        <v>5</v>
      </c>
      <c r="S138" s="168">
        <v>5</v>
      </c>
      <c r="T138" s="64" t="s">
        <v>76</v>
      </c>
    </row>
    <row r="139" spans="1:20" s="160" customFormat="1" ht="25.5" x14ac:dyDescent="0.2">
      <c r="A139" s="135" t="s">
        <v>138</v>
      </c>
      <c r="B139" s="174">
        <v>43374</v>
      </c>
      <c r="C139" s="174" t="s">
        <v>393</v>
      </c>
      <c r="D139" s="20">
        <v>43416</v>
      </c>
      <c r="E139" s="20">
        <v>43425</v>
      </c>
      <c r="F139" s="135">
        <v>3.6</v>
      </c>
      <c r="G139" s="135">
        <v>1.3</v>
      </c>
      <c r="H139" s="135">
        <v>4.9000000000000004</v>
      </c>
      <c r="I139" s="19">
        <f t="shared" si="10"/>
        <v>4.4000000000000004</v>
      </c>
      <c r="J139" s="138">
        <f ca="1">AVERAGE(OFFSET('Air Point 6'!$H139,-11,0,12,1))</f>
        <v>0.88333333333333341</v>
      </c>
      <c r="K139" s="142">
        <v>4</v>
      </c>
      <c r="L139" s="183" t="s">
        <v>322</v>
      </c>
      <c r="M139" s="183">
        <v>30</v>
      </c>
      <c r="N139" s="183">
        <v>5</v>
      </c>
      <c r="O139" s="183">
        <v>50</v>
      </c>
      <c r="P139" s="183">
        <v>0</v>
      </c>
      <c r="Q139" s="183">
        <v>0</v>
      </c>
      <c r="R139" s="168">
        <v>5</v>
      </c>
      <c r="S139" s="183">
        <v>10</v>
      </c>
      <c r="T139" s="145" t="s">
        <v>394</v>
      </c>
    </row>
    <row r="140" spans="1:20" s="160" customFormat="1" x14ac:dyDescent="0.2">
      <c r="A140" s="19" t="s">
        <v>138</v>
      </c>
      <c r="B140" s="82">
        <v>43405</v>
      </c>
      <c r="C140" s="82" t="s">
        <v>395</v>
      </c>
      <c r="D140" s="20">
        <v>43447</v>
      </c>
      <c r="E140" s="20">
        <v>43453</v>
      </c>
      <c r="F140" s="19">
        <v>1</v>
      </c>
      <c r="G140" s="19">
        <v>0.6</v>
      </c>
      <c r="H140" s="19">
        <v>1.6</v>
      </c>
      <c r="I140" s="19">
        <f t="shared" si="10"/>
        <v>-3.3000000000000003</v>
      </c>
      <c r="J140" s="35">
        <f ca="1">AVERAGE(OFFSET('Air Point 6'!$H140,-11,0,12,1))</f>
        <v>0.95833333333333348</v>
      </c>
      <c r="K140" s="28">
        <v>4</v>
      </c>
      <c r="L140" s="91" t="s">
        <v>332</v>
      </c>
      <c r="M140" s="91">
        <v>95</v>
      </c>
      <c r="N140" s="91">
        <v>5</v>
      </c>
      <c r="O140" s="91">
        <v>0</v>
      </c>
      <c r="P140" s="91">
        <v>0</v>
      </c>
      <c r="Q140" s="91">
        <v>0</v>
      </c>
      <c r="R140" s="73">
        <v>5</v>
      </c>
      <c r="S140" s="73">
        <v>5</v>
      </c>
      <c r="T140" s="46" t="s">
        <v>396</v>
      </c>
    </row>
    <row r="141" spans="1:20" s="160" customFormat="1" x14ac:dyDescent="0.2">
      <c r="A141" s="19" t="s">
        <v>138</v>
      </c>
      <c r="B141" s="82">
        <v>43435</v>
      </c>
      <c r="C141" s="82" t="s">
        <v>397</v>
      </c>
      <c r="D141" s="20">
        <v>43489</v>
      </c>
      <c r="E141" s="20">
        <v>43495</v>
      </c>
      <c r="F141" s="19">
        <v>0.7</v>
      </c>
      <c r="G141" s="19">
        <v>0.7</v>
      </c>
      <c r="H141" s="19">
        <v>1.4</v>
      </c>
      <c r="I141" s="19">
        <f t="shared" si="10"/>
        <v>-0.20000000000000018</v>
      </c>
      <c r="J141" s="35">
        <f ca="1">AVERAGE(OFFSET('Air Point 6'!$H141,-11,0,12,1))</f>
        <v>1.0083333333333333</v>
      </c>
      <c r="K141" s="28">
        <v>4</v>
      </c>
      <c r="L141" s="91" t="s">
        <v>340</v>
      </c>
      <c r="M141" s="91">
        <v>35</v>
      </c>
      <c r="N141" s="91">
        <v>15</v>
      </c>
      <c r="O141" s="91">
        <v>15</v>
      </c>
      <c r="P141" s="91">
        <v>0</v>
      </c>
      <c r="Q141" s="91">
        <v>0</v>
      </c>
      <c r="R141" s="91">
        <v>15</v>
      </c>
      <c r="S141" s="91">
        <v>20</v>
      </c>
      <c r="T141" s="64" t="s">
        <v>76</v>
      </c>
    </row>
    <row r="142" spans="1:20" s="160" customFormat="1" x14ac:dyDescent="0.2">
      <c r="A142" s="19" t="s">
        <v>138</v>
      </c>
      <c r="B142" s="82">
        <v>43466</v>
      </c>
      <c r="C142" s="82" t="s">
        <v>398</v>
      </c>
      <c r="D142" s="20">
        <v>43507</v>
      </c>
      <c r="E142" s="20">
        <v>43509</v>
      </c>
      <c r="F142" s="19">
        <v>1.1000000000000001</v>
      </c>
      <c r="G142" s="19">
        <v>0.2</v>
      </c>
      <c r="H142" s="19">
        <v>1.3</v>
      </c>
      <c r="I142" s="19">
        <f t="shared" si="10"/>
        <v>-9.9999999999999867E-2</v>
      </c>
      <c r="J142" s="35">
        <f ca="1">AVERAGE(OFFSET('Air Point 6'!$H142,-11,0,12,1))</f>
        <v>1.0583333333333333</v>
      </c>
      <c r="K142" s="28">
        <v>4</v>
      </c>
      <c r="L142" s="91" t="s">
        <v>340</v>
      </c>
      <c r="M142" s="91">
        <v>30</v>
      </c>
      <c r="N142" s="91">
        <v>10</v>
      </c>
      <c r="O142" s="91">
        <v>15</v>
      </c>
      <c r="P142" s="91">
        <v>5</v>
      </c>
      <c r="Q142" s="91">
        <v>0</v>
      </c>
      <c r="R142" s="91">
        <v>5</v>
      </c>
      <c r="S142" s="91">
        <v>35</v>
      </c>
      <c r="T142" s="64" t="s">
        <v>76</v>
      </c>
    </row>
    <row r="143" spans="1:20" s="160" customFormat="1" x14ac:dyDescent="0.2">
      <c r="A143" s="19" t="s">
        <v>138</v>
      </c>
      <c r="B143" s="82">
        <v>43497</v>
      </c>
      <c r="C143" s="82" t="s">
        <v>399</v>
      </c>
      <c r="D143" s="20">
        <v>43532</v>
      </c>
      <c r="E143" s="20">
        <v>43537</v>
      </c>
      <c r="F143" s="19">
        <v>0.7</v>
      </c>
      <c r="G143" s="19">
        <v>0.5</v>
      </c>
      <c r="H143" s="19">
        <v>1.2</v>
      </c>
      <c r="I143" s="19">
        <f t="shared" si="10"/>
        <v>-0.10000000000000009</v>
      </c>
      <c r="J143" s="35">
        <f ca="1">AVERAGE(OFFSET('Air Point 6'!$H143,-11,0,12,1))</f>
        <v>1.1000000000000001</v>
      </c>
      <c r="K143" s="28">
        <v>4</v>
      </c>
      <c r="L143" s="91" t="s">
        <v>338</v>
      </c>
      <c r="M143" s="91">
        <v>45</v>
      </c>
      <c r="N143" s="91">
        <v>15</v>
      </c>
      <c r="O143" s="91">
        <v>0</v>
      </c>
      <c r="P143" s="91">
        <v>0</v>
      </c>
      <c r="Q143" s="91">
        <v>0</v>
      </c>
      <c r="R143" s="91">
        <v>30</v>
      </c>
      <c r="S143" s="91">
        <v>10</v>
      </c>
      <c r="T143" s="64" t="s">
        <v>76</v>
      </c>
    </row>
    <row r="144" spans="1:20" s="160" customFormat="1" x14ac:dyDescent="0.2">
      <c r="A144" s="19" t="s">
        <v>138</v>
      </c>
      <c r="B144" s="82">
        <v>43525</v>
      </c>
      <c r="C144" s="82" t="s">
        <v>400</v>
      </c>
      <c r="D144" s="20">
        <v>43560</v>
      </c>
      <c r="E144" s="20">
        <v>43565</v>
      </c>
      <c r="F144" s="19">
        <v>1</v>
      </c>
      <c r="G144" s="19">
        <v>0.5</v>
      </c>
      <c r="H144" s="19">
        <v>1.5</v>
      </c>
      <c r="I144" s="19">
        <f t="shared" si="10"/>
        <v>0.30000000000000004</v>
      </c>
      <c r="J144" s="35">
        <f ca="1">AVERAGE(OFFSET('Air Point 6'!$H144,-11,0,12,1))</f>
        <v>1.1666666666666667</v>
      </c>
      <c r="K144" s="28">
        <v>4</v>
      </c>
      <c r="L144" s="91" t="s">
        <v>340</v>
      </c>
      <c r="M144" s="91">
        <v>20</v>
      </c>
      <c r="N144" s="168">
        <v>5</v>
      </c>
      <c r="O144" s="91">
        <v>50</v>
      </c>
      <c r="P144" s="91">
        <v>0</v>
      </c>
      <c r="Q144" s="91">
        <v>0</v>
      </c>
      <c r="R144" s="168">
        <v>5</v>
      </c>
      <c r="S144" s="91">
        <v>30</v>
      </c>
      <c r="T144" s="64" t="s">
        <v>76</v>
      </c>
    </row>
    <row r="145" spans="1:20" s="160" customFormat="1" x14ac:dyDescent="0.2">
      <c r="A145" s="19" t="s">
        <v>138</v>
      </c>
      <c r="B145" s="82">
        <v>43556</v>
      </c>
      <c r="C145" s="82" t="s">
        <v>401</v>
      </c>
      <c r="D145" s="20">
        <v>43594</v>
      </c>
      <c r="E145" s="20">
        <v>43595</v>
      </c>
      <c r="F145" s="19">
        <v>0.2</v>
      </c>
      <c r="G145" s="19">
        <v>0.1</v>
      </c>
      <c r="H145" s="19">
        <v>0.3</v>
      </c>
      <c r="I145" s="19">
        <f t="shared" si="10"/>
        <v>-1.2</v>
      </c>
      <c r="J145" s="35">
        <f ca="1">AVERAGE(OFFSET('Air Point 6'!$H145,-11,0,12,1))</f>
        <v>1.1583333333333334</v>
      </c>
      <c r="K145" s="28">
        <v>4</v>
      </c>
      <c r="L145" s="91" t="s">
        <v>334</v>
      </c>
      <c r="M145" s="91">
        <v>90</v>
      </c>
      <c r="N145" s="168">
        <v>5</v>
      </c>
      <c r="O145" s="91">
        <v>0</v>
      </c>
      <c r="P145" s="91">
        <v>0</v>
      </c>
      <c r="Q145" s="91">
        <v>0</v>
      </c>
      <c r="R145" s="168">
        <v>5</v>
      </c>
      <c r="S145" s="91">
        <v>5</v>
      </c>
      <c r="T145" s="64" t="s">
        <v>76</v>
      </c>
    </row>
    <row r="146" spans="1:20" s="160" customFormat="1" x14ac:dyDescent="0.2">
      <c r="A146" s="19" t="s">
        <v>138</v>
      </c>
      <c r="B146" s="82">
        <v>43586</v>
      </c>
      <c r="C146" s="82" t="s">
        <v>402</v>
      </c>
      <c r="D146" s="20">
        <v>43623</v>
      </c>
      <c r="E146" s="20">
        <v>43633</v>
      </c>
      <c r="F146" s="19">
        <v>0.2</v>
      </c>
      <c r="G146" s="19">
        <v>0.1</v>
      </c>
      <c r="H146" s="19">
        <v>0.3</v>
      </c>
      <c r="I146" s="19">
        <f t="shared" si="10"/>
        <v>0</v>
      </c>
      <c r="J146" s="35">
        <f ca="1">AVERAGE(OFFSET('Air Point 6'!$H146,-11,0,12,1))</f>
        <v>1.1666666666666667</v>
      </c>
      <c r="K146" s="28">
        <v>4</v>
      </c>
      <c r="L146" s="91" t="s">
        <v>334</v>
      </c>
      <c r="M146" s="91">
        <v>50</v>
      </c>
      <c r="N146" s="91">
        <v>40</v>
      </c>
      <c r="O146" s="91">
        <v>0</v>
      </c>
      <c r="P146" s="91">
        <v>0</v>
      </c>
      <c r="Q146" s="91">
        <v>0</v>
      </c>
      <c r="R146" s="168">
        <v>5</v>
      </c>
      <c r="S146" s="91">
        <v>10</v>
      </c>
      <c r="T146" s="64" t="s">
        <v>76</v>
      </c>
    </row>
    <row r="147" spans="1:20" s="160" customFormat="1" ht="15" thickBot="1" x14ac:dyDescent="0.25">
      <c r="A147" s="48" t="s">
        <v>138</v>
      </c>
      <c r="B147" s="87">
        <v>43617</v>
      </c>
      <c r="C147" s="87" t="s">
        <v>403</v>
      </c>
      <c r="D147" s="65">
        <v>43656</v>
      </c>
      <c r="E147" s="65">
        <v>43665</v>
      </c>
      <c r="F147" s="48">
        <v>0.1</v>
      </c>
      <c r="G147" s="48">
        <v>0.2</v>
      </c>
      <c r="H147" s="48">
        <v>0.3</v>
      </c>
      <c r="I147" s="48">
        <f t="shared" si="10"/>
        <v>0</v>
      </c>
      <c r="J147" s="90">
        <f ca="1">AVERAGE(OFFSET('Air Point 6'!$H147,-11,0,12,1))</f>
        <v>1.1583333333333334</v>
      </c>
      <c r="K147" s="33">
        <v>4</v>
      </c>
      <c r="L147" s="88" t="s">
        <v>334</v>
      </c>
      <c r="M147" s="88">
        <v>75</v>
      </c>
      <c r="N147" s="88">
        <v>10</v>
      </c>
      <c r="O147" s="88">
        <v>0</v>
      </c>
      <c r="P147" s="88">
        <v>0</v>
      </c>
      <c r="Q147" s="88">
        <v>0</v>
      </c>
      <c r="R147" s="88">
        <v>10</v>
      </c>
      <c r="S147" s="88">
        <v>5</v>
      </c>
      <c r="T147" s="53" t="s">
        <v>76</v>
      </c>
    </row>
    <row r="148" spans="1:20" s="160" customFormat="1" x14ac:dyDescent="0.2">
      <c r="A148" s="50" t="s">
        <v>138</v>
      </c>
      <c r="B148" s="71">
        <v>43647</v>
      </c>
      <c r="C148" s="71" t="s">
        <v>404</v>
      </c>
      <c r="D148" s="81">
        <v>43684</v>
      </c>
      <c r="E148" s="81">
        <v>43693</v>
      </c>
      <c r="F148" s="50">
        <v>0.1</v>
      </c>
      <c r="G148" s="50">
        <v>0.2</v>
      </c>
      <c r="H148" s="50">
        <v>0.3</v>
      </c>
      <c r="I148" s="50">
        <f t="shared" si="10"/>
        <v>0</v>
      </c>
      <c r="J148" s="89">
        <f ca="1">AVERAGE(OFFSET('Air Point 6'!$H148,-11,0,12,1))</f>
        <v>1.166666666666667</v>
      </c>
      <c r="K148" s="22">
        <v>4</v>
      </c>
      <c r="L148" s="84" t="s">
        <v>334</v>
      </c>
      <c r="M148" s="84">
        <v>50</v>
      </c>
      <c r="N148" s="84">
        <v>20</v>
      </c>
      <c r="O148" s="84">
        <v>0</v>
      </c>
      <c r="P148" s="84">
        <v>0</v>
      </c>
      <c r="Q148" s="84">
        <v>0</v>
      </c>
      <c r="R148" s="84">
        <v>10</v>
      </c>
      <c r="S148" s="84">
        <v>20</v>
      </c>
      <c r="T148" s="61" t="s">
        <v>76</v>
      </c>
    </row>
    <row r="149" spans="1:20" s="160" customFormat="1" x14ac:dyDescent="0.2">
      <c r="A149" s="50" t="s">
        <v>158</v>
      </c>
      <c r="B149" s="71">
        <v>43678</v>
      </c>
      <c r="C149" s="71" t="s">
        <v>405</v>
      </c>
      <c r="D149" s="81">
        <v>43717</v>
      </c>
      <c r="E149" s="81">
        <v>43721</v>
      </c>
      <c r="F149" s="50">
        <v>0.3</v>
      </c>
      <c r="G149" s="50">
        <v>2.9</v>
      </c>
      <c r="H149" s="50">
        <v>3.2</v>
      </c>
      <c r="I149" s="50">
        <f t="shared" si="10"/>
        <v>2.9000000000000004</v>
      </c>
      <c r="J149" s="89">
        <f ca="1">AVERAGE(OFFSET('Air Point 6'!$H149,-11,0,12,1))</f>
        <v>1.4000000000000004</v>
      </c>
      <c r="K149" s="22">
        <v>4</v>
      </c>
      <c r="L149" s="84" t="s">
        <v>336</v>
      </c>
      <c r="M149" s="84">
        <v>10</v>
      </c>
      <c r="N149" s="84">
        <v>10</v>
      </c>
      <c r="O149" s="84">
        <v>40</v>
      </c>
      <c r="P149" s="84">
        <v>0</v>
      </c>
      <c r="Q149" s="84">
        <v>0</v>
      </c>
      <c r="R149" s="84">
        <v>40</v>
      </c>
      <c r="S149" s="157">
        <v>5</v>
      </c>
      <c r="T149" s="61" t="s">
        <v>76</v>
      </c>
    </row>
    <row r="150" spans="1:20" s="160" customFormat="1" x14ac:dyDescent="0.2">
      <c r="A150" s="50" t="s">
        <v>158</v>
      </c>
      <c r="B150" s="71">
        <v>43709</v>
      </c>
      <c r="C150" s="71" t="s">
        <v>406</v>
      </c>
      <c r="D150" s="81">
        <v>43749</v>
      </c>
      <c r="E150" s="81">
        <v>43749</v>
      </c>
      <c r="F150" s="50">
        <v>0.3</v>
      </c>
      <c r="G150" s="50">
        <v>0.7</v>
      </c>
      <c r="H150" s="50">
        <v>1</v>
      </c>
      <c r="I150" s="19">
        <v>-2.2000000000000002</v>
      </c>
      <c r="J150" s="89">
        <f ca="1">AVERAGE(OFFSET('Air Point 6'!$H150,-11,0,12,1))</f>
        <v>1.4416666666666671</v>
      </c>
      <c r="K150" s="22">
        <v>4</v>
      </c>
      <c r="L150" s="84" t="s">
        <v>338</v>
      </c>
      <c r="M150" s="84">
        <v>35</v>
      </c>
      <c r="N150" s="84">
        <v>10</v>
      </c>
      <c r="O150" s="84">
        <v>0</v>
      </c>
      <c r="P150" s="84">
        <v>5</v>
      </c>
      <c r="Q150" s="84">
        <v>0</v>
      </c>
      <c r="R150" s="157">
        <v>5</v>
      </c>
      <c r="S150" s="84">
        <v>50</v>
      </c>
      <c r="T150" s="61" t="s">
        <v>75</v>
      </c>
    </row>
    <row r="151" spans="1:20" s="160" customFormat="1" x14ac:dyDescent="0.2">
      <c r="A151" s="50" t="s">
        <v>158</v>
      </c>
      <c r="B151" s="71">
        <v>43739</v>
      </c>
      <c r="C151" s="71" t="s">
        <v>407</v>
      </c>
      <c r="D151" s="81">
        <v>43777</v>
      </c>
      <c r="E151" s="81">
        <v>43791</v>
      </c>
      <c r="F151" s="50">
        <v>0.4</v>
      </c>
      <c r="G151" s="50">
        <v>0.1</v>
      </c>
      <c r="H151" s="50">
        <v>0.5</v>
      </c>
      <c r="I151" s="19">
        <v>-0.5</v>
      </c>
      <c r="J151" s="89">
        <f ca="1">AVERAGE(OFFSET('Air Point 6'!$H151,-11,0,12,1))</f>
        <v>1.075</v>
      </c>
      <c r="K151" s="22">
        <v>4</v>
      </c>
      <c r="L151" s="84" t="s">
        <v>334</v>
      </c>
      <c r="M151" s="84">
        <v>80</v>
      </c>
      <c r="N151" s="168">
        <v>5</v>
      </c>
      <c r="O151" s="84">
        <v>0</v>
      </c>
      <c r="P151" s="84">
        <v>0</v>
      </c>
      <c r="Q151" s="84">
        <v>0</v>
      </c>
      <c r="R151" s="157">
        <v>5</v>
      </c>
      <c r="S151" s="84">
        <v>20</v>
      </c>
      <c r="T151" s="61" t="s">
        <v>75</v>
      </c>
    </row>
    <row r="152" spans="1:20" s="160" customFormat="1" x14ac:dyDescent="0.2">
      <c r="A152" s="19" t="s">
        <v>158</v>
      </c>
      <c r="B152" s="82">
        <v>43770</v>
      </c>
      <c r="C152" s="82" t="s">
        <v>408</v>
      </c>
      <c r="D152" s="20">
        <v>43805</v>
      </c>
      <c r="E152" s="20">
        <v>43819</v>
      </c>
      <c r="F152" s="19">
        <v>1.3</v>
      </c>
      <c r="G152" s="19">
        <v>1.3</v>
      </c>
      <c r="H152" s="19">
        <v>4.8</v>
      </c>
      <c r="I152" s="19">
        <f t="shared" si="10"/>
        <v>4.3</v>
      </c>
      <c r="J152" s="89">
        <f ca="1">AVERAGE(OFFSET('Air Point 6'!$H152,-11,0,12,1))</f>
        <v>1.3416666666666668</v>
      </c>
      <c r="K152" s="22">
        <v>4</v>
      </c>
      <c r="L152" s="91" t="s">
        <v>342</v>
      </c>
      <c r="M152" s="91">
        <v>80</v>
      </c>
      <c r="N152" s="168">
        <v>5</v>
      </c>
      <c r="O152" s="91">
        <v>0</v>
      </c>
      <c r="P152" s="91">
        <v>0</v>
      </c>
      <c r="Q152" s="91">
        <v>0</v>
      </c>
      <c r="R152" s="91">
        <v>5</v>
      </c>
      <c r="S152" s="91">
        <v>15</v>
      </c>
      <c r="T152" s="64" t="s">
        <v>409</v>
      </c>
    </row>
    <row r="153" spans="1:20" s="160" customFormat="1" x14ac:dyDescent="0.2">
      <c r="A153" s="19" t="s">
        <v>158</v>
      </c>
      <c r="B153" s="82">
        <v>43800</v>
      </c>
      <c r="C153" s="82" t="s">
        <v>410</v>
      </c>
      <c r="D153" s="20">
        <v>43479</v>
      </c>
      <c r="E153" s="20">
        <v>43847</v>
      </c>
      <c r="F153" s="19">
        <v>0.8</v>
      </c>
      <c r="G153" s="19">
        <v>0.2</v>
      </c>
      <c r="H153" s="19">
        <v>1</v>
      </c>
      <c r="I153" s="19">
        <v>3.8</v>
      </c>
      <c r="J153" s="35">
        <f ca="1">AVERAGE(OFFSET('Air Point 6'!$H153,-11,0,12,1))</f>
        <v>1.3083333333333333</v>
      </c>
      <c r="K153" s="28">
        <v>4</v>
      </c>
      <c r="L153" s="91" t="s">
        <v>338</v>
      </c>
      <c r="M153" s="91">
        <v>95</v>
      </c>
      <c r="N153" s="91">
        <v>5</v>
      </c>
      <c r="O153" s="91">
        <v>0</v>
      </c>
      <c r="P153" s="91">
        <v>0</v>
      </c>
      <c r="Q153" s="91">
        <v>0</v>
      </c>
      <c r="R153" s="168">
        <v>5</v>
      </c>
      <c r="S153" s="168">
        <v>5</v>
      </c>
      <c r="T153" s="64" t="s">
        <v>409</v>
      </c>
    </row>
    <row r="154" spans="1:20" s="160" customFormat="1" x14ac:dyDescent="0.2">
      <c r="A154" s="19" t="s">
        <v>158</v>
      </c>
      <c r="B154" s="82">
        <v>43831</v>
      </c>
      <c r="C154" s="82" t="s">
        <v>411</v>
      </c>
      <c r="D154" s="20">
        <v>43868</v>
      </c>
      <c r="E154" s="20">
        <v>43875</v>
      </c>
      <c r="F154" s="19">
        <v>4.2</v>
      </c>
      <c r="G154" s="19">
        <v>1.3</v>
      </c>
      <c r="H154" s="19">
        <v>5.5</v>
      </c>
      <c r="I154" s="19">
        <f t="shared" si="10"/>
        <v>4.5</v>
      </c>
      <c r="J154" s="35">
        <f ca="1">AVERAGE(OFFSET('Air Point 6'!$H154,-11,0,12,1))</f>
        <v>1.6583333333333332</v>
      </c>
      <c r="K154" s="28">
        <v>4</v>
      </c>
      <c r="L154" s="91" t="s">
        <v>322</v>
      </c>
      <c r="M154" s="91">
        <v>45</v>
      </c>
      <c r="N154" s="168">
        <v>5</v>
      </c>
      <c r="O154" s="91">
        <v>30</v>
      </c>
      <c r="P154" s="91">
        <v>0</v>
      </c>
      <c r="Q154" s="91">
        <v>0</v>
      </c>
      <c r="R154" s="168">
        <v>5</v>
      </c>
      <c r="S154" s="91">
        <v>25</v>
      </c>
      <c r="T154" s="64" t="s">
        <v>412</v>
      </c>
    </row>
    <row r="155" spans="1:20" s="160" customFormat="1" x14ac:dyDescent="0.2">
      <c r="A155" s="19" t="s">
        <v>158</v>
      </c>
      <c r="B155" s="82">
        <v>43862</v>
      </c>
      <c r="C155" s="82" t="s">
        <v>413</v>
      </c>
      <c r="D155" s="20">
        <v>43900</v>
      </c>
      <c r="E155" s="20">
        <v>43903</v>
      </c>
      <c r="F155" s="19">
        <v>2.4</v>
      </c>
      <c r="G155" s="19">
        <v>3.4</v>
      </c>
      <c r="H155" s="19">
        <v>5.8</v>
      </c>
      <c r="I155" s="19">
        <f t="shared" si="10"/>
        <v>0.29999999999999982</v>
      </c>
      <c r="J155" s="35">
        <f ca="1">AVERAGE(OFFSET('Air Point 6'!$H155,-11,0,12,1))</f>
        <v>2.0416666666666665</v>
      </c>
      <c r="K155" s="28">
        <v>4</v>
      </c>
      <c r="L155" s="91" t="s">
        <v>333</v>
      </c>
      <c r="M155" s="91">
        <v>5</v>
      </c>
      <c r="N155" s="168">
        <v>5</v>
      </c>
      <c r="O155" s="91">
        <v>15</v>
      </c>
      <c r="P155" s="91">
        <v>0</v>
      </c>
      <c r="Q155" s="91">
        <v>0</v>
      </c>
      <c r="R155" s="168">
        <v>5</v>
      </c>
      <c r="S155" s="91">
        <v>80</v>
      </c>
      <c r="T155" s="64" t="s">
        <v>75</v>
      </c>
    </row>
    <row r="156" spans="1:20" s="160" customFormat="1" x14ac:dyDescent="0.2">
      <c r="A156" s="19" t="s">
        <v>158</v>
      </c>
      <c r="B156" s="82">
        <v>43891</v>
      </c>
      <c r="C156" s="82" t="s">
        <v>414</v>
      </c>
      <c r="D156" s="20">
        <v>43929</v>
      </c>
      <c r="E156" s="20">
        <v>43930</v>
      </c>
      <c r="F156" s="19">
        <v>0.7</v>
      </c>
      <c r="G156" s="19">
        <v>1.8</v>
      </c>
      <c r="H156" s="19">
        <v>2.5</v>
      </c>
      <c r="I156" s="19">
        <v>-3.3</v>
      </c>
      <c r="J156" s="35">
        <f ca="1">AVERAGE(OFFSET('Air Point 6'!$H156,-11,0,12,1))</f>
        <v>2.125</v>
      </c>
      <c r="K156" s="28">
        <v>4</v>
      </c>
      <c r="L156" s="91" t="s">
        <v>342</v>
      </c>
      <c r="M156" s="91">
        <v>10</v>
      </c>
      <c r="N156" s="91">
        <v>10</v>
      </c>
      <c r="O156" s="91">
        <v>10</v>
      </c>
      <c r="P156" s="91">
        <v>0</v>
      </c>
      <c r="Q156" s="91">
        <v>0</v>
      </c>
      <c r="R156" s="168">
        <v>5</v>
      </c>
      <c r="S156" s="91">
        <v>70</v>
      </c>
      <c r="T156" s="64" t="s">
        <v>75</v>
      </c>
    </row>
    <row r="157" spans="1:20" s="160" customFormat="1" x14ac:dyDescent="0.2">
      <c r="A157" s="19" t="s">
        <v>158</v>
      </c>
      <c r="B157" s="82">
        <v>43922</v>
      </c>
      <c r="C157" s="82" t="s">
        <v>415</v>
      </c>
      <c r="D157" s="20">
        <v>43962</v>
      </c>
      <c r="E157" s="20">
        <v>43973</v>
      </c>
      <c r="F157" s="19">
        <v>0.6</v>
      </c>
      <c r="G157" s="19">
        <v>0.7</v>
      </c>
      <c r="H157" s="19">
        <v>1.3</v>
      </c>
      <c r="I157" s="19">
        <v>-1.2</v>
      </c>
      <c r="J157" s="35">
        <f ca="1">AVERAGE(OFFSET('Air Point 6'!$H157,-11,0,12,1))</f>
        <v>2.2083333333333335</v>
      </c>
      <c r="K157" s="28">
        <v>4</v>
      </c>
      <c r="L157" s="91" t="s">
        <v>340</v>
      </c>
      <c r="M157" s="91">
        <v>20</v>
      </c>
      <c r="N157" s="91">
        <v>15</v>
      </c>
      <c r="O157" s="91">
        <v>45</v>
      </c>
      <c r="P157" s="91">
        <v>0</v>
      </c>
      <c r="Q157" s="91">
        <v>0</v>
      </c>
      <c r="R157" s="168">
        <v>5</v>
      </c>
      <c r="S157" s="91">
        <v>20</v>
      </c>
      <c r="T157" s="64" t="s">
        <v>75</v>
      </c>
    </row>
    <row r="158" spans="1:20" s="160" customFormat="1" x14ac:dyDescent="0.2">
      <c r="A158" s="19" t="s">
        <v>158</v>
      </c>
      <c r="B158" s="82">
        <v>43952</v>
      </c>
      <c r="C158" s="82" t="s">
        <v>416</v>
      </c>
      <c r="D158" s="20">
        <v>43991</v>
      </c>
      <c r="E158" s="20">
        <v>44001</v>
      </c>
      <c r="F158" s="19">
        <v>0.4</v>
      </c>
      <c r="G158" s="19">
        <v>0.4</v>
      </c>
      <c r="H158" s="19">
        <v>1.3</v>
      </c>
      <c r="I158" s="19">
        <f t="shared" ref="I158" si="11">SUM(H158-H157)</f>
        <v>0</v>
      </c>
      <c r="J158" s="35">
        <f ca="1">AVERAGE(OFFSET('Air Point 6'!$H158,-11,0,12,1))</f>
        <v>2.291666666666667</v>
      </c>
      <c r="K158" s="28">
        <v>4</v>
      </c>
      <c r="L158" s="91" t="s">
        <v>338</v>
      </c>
      <c r="M158" s="91">
        <v>10</v>
      </c>
      <c r="N158" s="91">
        <v>10</v>
      </c>
      <c r="O158" s="91">
        <v>30</v>
      </c>
      <c r="P158" s="91">
        <v>0</v>
      </c>
      <c r="Q158" s="91">
        <v>0</v>
      </c>
      <c r="R158" s="168">
        <v>5</v>
      </c>
      <c r="S158" s="91">
        <v>50</v>
      </c>
      <c r="T158" s="64" t="s">
        <v>75</v>
      </c>
    </row>
    <row r="159" spans="1:20" s="160" customFormat="1" ht="15" thickBot="1" x14ac:dyDescent="0.25">
      <c r="A159" s="48" t="s">
        <v>158</v>
      </c>
      <c r="B159" s="87">
        <v>43983</v>
      </c>
      <c r="C159" s="87" t="s">
        <v>417</v>
      </c>
      <c r="D159" s="65">
        <v>44022</v>
      </c>
      <c r="E159" s="65">
        <v>44029</v>
      </c>
      <c r="F159" s="48">
        <v>0.5</v>
      </c>
      <c r="G159" s="48">
        <v>0.3</v>
      </c>
      <c r="H159" s="48">
        <v>0.8</v>
      </c>
      <c r="I159" s="48">
        <v>-0.5</v>
      </c>
      <c r="J159" s="90">
        <f ca="1">AVERAGE(OFFSET('Air Point 6'!$H159,-11,0,12,1))</f>
        <v>2.3333333333333335</v>
      </c>
      <c r="K159" s="33">
        <v>4</v>
      </c>
      <c r="L159" s="88" t="s">
        <v>338</v>
      </c>
      <c r="M159" s="88">
        <v>20</v>
      </c>
      <c r="N159" s="198">
        <v>5</v>
      </c>
      <c r="O159" s="88">
        <v>20</v>
      </c>
      <c r="P159" s="88">
        <v>0</v>
      </c>
      <c r="Q159" s="88">
        <v>0</v>
      </c>
      <c r="R159" s="198">
        <v>5</v>
      </c>
      <c r="S159" s="88">
        <v>60</v>
      </c>
      <c r="T159" s="53" t="s">
        <v>75</v>
      </c>
    </row>
    <row r="160" spans="1:20" s="160" customFormat="1" x14ac:dyDescent="0.2">
      <c r="A160" s="50" t="s">
        <v>158</v>
      </c>
      <c r="B160" s="71">
        <v>44013</v>
      </c>
      <c r="C160" s="71" t="s">
        <v>418</v>
      </c>
      <c r="D160" s="81">
        <v>44050</v>
      </c>
      <c r="E160" s="81">
        <v>44057</v>
      </c>
      <c r="F160" s="50">
        <v>0.5</v>
      </c>
      <c r="G160" s="50">
        <v>0.7</v>
      </c>
      <c r="H160" s="50">
        <v>1.2</v>
      </c>
      <c r="I160" s="50">
        <f t="shared" ref="I160" si="12">SUM(H160-H159)</f>
        <v>0.39999999999999991</v>
      </c>
      <c r="J160" s="89">
        <f ca="1">AVERAGE(OFFSET('Air Point 6'!$H160,-11,0,12,1))</f>
        <v>2.4083333333333337</v>
      </c>
      <c r="K160" s="22">
        <v>4</v>
      </c>
      <c r="L160" s="84" t="s">
        <v>340</v>
      </c>
      <c r="M160" s="84">
        <v>15</v>
      </c>
      <c r="N160" s="84">
        <v>5</v>
      </c>
      <c r="O160" s="84">
        <v>20</v>
      </c>
      <c r="P160" s="84">
        <v>0</v>
      </c>
      <c r="Q160" s="84">
        <v>0</v>
      </c>
      <c r="R160" s="157">
        <v>5</v>
      </c>
      <c r="S160" s="84">
        <v>60</v>
      </c>
      <c r="T160" s="61" t="s">
        <v>76</v>
      </c>
    </row>
    <row r="161" spans="1:20" s="160" customFormat="1" x14ac:dyDescent="0.2">
      <c r="A161" s="50" t="s">
        <v>166</v>
      </c>
      <c r="B161" s="71">
        <v>44044</v>
      </c>
      <c r="C161" s="71" t="s">
        <v>419</v>
      </c>
      <c r="D161" s="81">
        <v>44082</v>
      </c>
      <c r="E161" s="81">
        <v>44085</v>
      </c>
      <c r="F161" s="50">
        <v>0.4</v>
      </c>
      <c r="G161" s="50">
        <v>0.7</v>
      </c>
      <c r="H161" s="50">
        <v>1.1000000000000001</v>
      </c>
      <c r="I161" s="50">
        <f t="shared" ref="I161:I166" si="13">SUM(H161-H160)</f>
        <v>-9.9999999999999867E-2</v>
      </c>
      <c r="J161" s="89">
        <f ca="1">AVERAGE(OFFSET('Air Point 6'!$H161,-11,0,12,1))</f>
        <v>2.2333333333333338</v>
      </c>
      <c r="K161" s="22">
        <v>4</v>
      </c>
      <c r="L161" s="84" t="s">
        <v>340</v>
      </c>
      <c r="M161" s="84">
        <v>5</v>
      </c>
      <c r="N161" s="84">
        <v>10</v>
      </c>
      <c r="O161" s="84">
        <v>0</v>
      </c>
      <c r="P161" s="84">
        <v>5</v>
      </c>
      <c r="Q161" s="84">
        <v>0</v>
      </c>
      <c r="R161" s="84">
        <v>20</v>
      </c>
      <c r="S161" s="84">
        <v>60</v>
      </c>
      <c r="T161" s="61" t="s">
        <v>75</v>
      </c>
    </row>
    <row r="162" spans="1:20" s="160" customFormat="1" x14ac:dyDescent="0.2">
      <c r="A162" s="50" t="s">
        <v>166</v>
      </c>
      <c r="B162" s="71">
        <v>44075</v>
      </c>
      <c r="C162" s="82" t="s">
        <v>420</v>
      </c>
      <c r="D162" s="20">
        <v>44113</v>
      </c>
      <c r="E162" s="20">
        <v>44127</v>
      </c>
      <c r="F162" s="19">
        <v>0.2</v>
      </c>
      <c r="G162" s="19">
        <v>0.4</v>
      </c>
      <c r="H162" s="19">
        <v>0.6</v>
      </c>
      <c r="I162" s="19">
        <f t="shared" si="13"/>
        <v>-0.50000000000000011</v>
      </c>
      <c r="J162" s="35">
        <f ca="1">AVERAGE(OFFSET('Air Point 6'!$H162,-11,0,12,1))</f>
        <v>2.2000000000000006</v>
      </c>
      <c r="K162" s="28">
        <v>4</v>
      </c>
      <c r="L162" s="91" t="s">
        <v>338</v>
      </c>
      <c r="M162" s="91">
        <v>20</v>
      </c>
      <c r="N162" s="91">
        <v>30</v>
      </c>
      <c r="O162" s="91">
        <v>0</v>
      </c>
      <c r="P162" s="91">
        <v>0</v>
      </c>
      <c r="Q162" s="91">
        <v>0</v>
      </c>
      <c r="R162" s="91">
        <v>10</v>
      </c>
      <c r="S162" s="91">
        <v>40</v>
      </c>
      <c r="T162" s="64" t="s">
        <v>75</v>
      </c>
    </row>
    <row r="163" spans="1:20" s="160" customFormat="1" x14ac:dyDescent="0.2">
      <c r="A163" s="19" t="s">
        <v>166</v>
      </c>
      <c r="B163" s="82">
        <v>44105</v>
      </c>
      <c r="C163" s="82" t="s">
        <v>421</v>
      </c>
      <c r="D163" s="20">
        <v>44144</v>
      </c>
      <c r="E163" s="20">
        <v>44155</v>
      </c>
      <c r="F163" s="19">
        <v>0.6</v>
      </c>
      <c r="G163" s="19">
        <v>0.9</v>
      </c>
      <c r="H163" s="19">
        <v>1.5</v>
      </c>
      <c r="I163" s="19">
        <f t="shared" si="13"/>
        <v>0.9</v>
      </c>
      <c r="J163" s="35">
        <f ca="1">AVERAGE(OFFSET('Air Point 6'!$H163,-11,0,12,1))</f>
        <v>2.2833333333333337</v>
      </c>
      <c r="K163" s="28">
        <v>4</v>
      </c>
      <c r="L163" s="91" t="s">
        <v>340</v>
      </c>
      <c r="M163" s="91">
        <v>35</v>
      </c>
      <c r="N163" s="91">
        <v>5</v>
      </c>
      <c r="O163" s="91">
        <v>0</v>
      </c>
      <c r="P163" s="91">
        <v>0</v>
      </c>
      <c r="Q163" s="91">
        <v>0</v>
      </c>
      <c r="R163" s="91">
        <v>40</v>
      </c>
      <c r="S163" s="91">
        <v>20</v>
      </c>
      <c r="T163" s="64" t="s">
        <v>75</v>
      </c>
    </row>
    <row r="164" spans="1:20" s="160" customFormat="1" x14ac:dyDescent="0.2">
      <c r="A164" s="50" t="s">
        <v>166</v>
      </c>
      <c r="B164" s="71">
        <v>44136</v>
      </c>
      <c r="C164" s="82" t="s">
        <v>422</v>
      </c>
      <c r="D164" s="20">
        <v>44175</v>
      </c>
      <c r="E164" s="20">
        <v>44183</v>
      </c>
      <c r="F164" s="19">
        <v>0.3</v>
      </c>
      <c r="G164" s="19">
        <v>0.2</v>
      </c>
      <c r="H164" s="19">
        <v>1.3</v>
      </c>
      <c r="I164" s="19">
        <f t="shared" si="13"/>
        <v>-0.19999999999999996</v>
      </c>
      <c r="J164" s="35">
        <f ca="1">AVERAGE(OFFSET('Air Point 6'!$H164,-11,0,12,1))</f>
        <v>1.9916666666666671</v>
      </c>
      <c r="K164" s="28">
        <v>4</v>
      </c>
      <c r="L164" s="91" t="s">
        <v>334</v>
      </c>
      <c r="M164" s="91">
        <v>70</v>
      </c>
      <c r="N164" s="168">
        <v>5</v>
      </c>
      <c r="O164" s="91">
        <v>0</v>
      </c>
      <c r="P164" s="91">
        <v>0</v>
      </c>
      <c r="Q164" s="91">
        <v>0</v>
      </c>
      <c r="R164" s="91">
        <v>30</v>
      </c>
      <c r="S164" s="168">
        <v>5</v>
      </c>
      <c r="T164" s="64" t="s">
        <v>75</v>
      </c>
    </row>
    <row r="165" spans="1:20" s="160" customFormat="1" x14ac:dyDescent="0.2">
      <c r="A165" s="19" t="s">
        <v>166</v>
      </c>
      <c r="B165" s="232">
        <v>44166</v>
      </c>
      <c r="C165" s="174" t="s">
        <v>423</v>
      </c>
      <c r="D165" s="136">
        <v>44208</v>
      </c>
      <c r="E165" s="136">
        <v>44211</v>
      </c>
      <c r="F165" s="135">
        <v>0.6</v>
      </c>
      <c r="G165" s="135">
        <v>0.8</v>
      </c>
      <c r="H165" s="135">
        <v>1.4</v>
      </c>
      <c r="I165" s="135">
        <f t="shared" si="13"/>
        <v>9.9999999999999867E-2</v>
      </c>
      <c r="J165" s="138">
        <f ca="1">AVERAGE(OFFSET('Air Point 6'!$H165,-11,0,12,1))</f>
        <v>2.0250000000000004</v>
      </c>
      <c r="K165" s="142">
        <v>4</v>
      </c>
      <c r="L165" s="183" t="s">
        <v>340</v>
      </c>
      <c r="M165" s="183">
        <v>25</v>
      </c>
      <c r="N165" s="225">
        <v>5</v>
      </c>
      <c r="O165" s="183">
        <v>20</v>
      </c>
      <c r="P165" s="183">
        <v>0</v>
      </c>
      <c r="Q165" s="183">
        <v>0</v>
      </c>
      <c r="R165" s="225">
        <v>5</v>
      </c>
      <c r="S165" s="183">
        <v>50</v>
      </c>
      <c r="T165" s="179" t="s">
        <v>75</v>
      </c>
    </row>
    <row r="166" spans="1:20" s="160" customFormat="1" x14ac:dyDescent="0.2">
      <c r="A166" s="50" t="s">
        <v>166</v>
      </c>
      <c r="B166" s="82">
        <v>44197</v>
      </c>
      <c r="C166" s="82" t="s">
        <v>424</v>
      </c>
      <c r="D166" s="20">
        <v>44231</v>
      </c>
      <c r="E166" s="20">
        <v>44242</v>
      </c>
      <c r="F166" s="19">
        <v>0.4</v>
      </c>
      <c r="G166" s="19">
        <v>0.4</v>
      </c>
      <c r="H166" s="19">
        <v>0.8</v>
      </c>
      <c r="I166" s="19">
        <f t="shared" si="13"/>
        <v>-0.59999999999999987</v>
      </c>
      <c r="J166" s="35">
        <f ca="1">AVERAGE(OFFSET('Air Point 6'!$H166,-11,0,12,1))</f>
        <v>1.6333333333333335</v>
      </c>
      <c r="K166" s="28">
        <v>4</v>
      </c>
      <c r="L166" s="91" t="s">
        <v>338</v>
      </c>
      <c r="M166" s="91">
        <v>60</v>
      </c>
      <c r="N166" s="91">
        <v>10</v>
      </c>
      <c r="O166" s="91">
        <v>0</v>
      </c>
      <c r="P166" s="91">
        <v>0</v>
      </c>
      <c r="Q166" s="91">
        <v>0</v>
      </c>
      <c r="R166" s="91">
        <v>20</v>
      </c>
      <c r="S166" s="91">
        <v>10</v>
      </c>
      <c r="T166" s="64" t="s">
        <v>75</v>
      </c>
    </row>
    <row r="167" spans="1:20" s="160" customFormat="1" x14ac:dyDescent="0.2">
      <c r="A167" s="19" t="s">
        <v>166</v>
      </c>
      <c r="B167" s="82">
        <v>44228</v>
      </c>
      <c r="C167" s="82" t="s">
        <v>425</v>
      </c>
      <c r="D167" s="20">
        <v>44263</v>
      </c>
      <c r="E167" s="20">
        <v>44267</v>
      </c>
      <c r="F167" s="19">
        <v>0.2</v>
      </c>
      <c r="G167" s="19">
        <v>0.7</v>
      </c>
      <c r="H167" s="19">
        <v>0.9</v>
      </c>
      <c r="I167" s="19">
        <f t="shared" ref="I167:I169" si="14">SUM(H167-H166)</f>
        <v>9.9999999999999978E-2</v>
      </c>
      <c r="J167" s="35">
        <f ca="1">AVERAGE(OFFSET('Air Point 6'!$H167,-11,0,12,1))</f>
        <v>1.2250000000000001</v>
      </c>
      <c r="K167" s="28">
        <v>4</v>
      </c>
      <c r="L167" s="91" t="s">
        <v>338</v>
      </c>
      <c r="M167" s="168">
        <v>5</v>
      </c>
      <c r="N167" s="168">
        <v>5</v>
      </c>
      <c r="O167" s="91">
        <v>30</v>
      </c>
      <c r="P167" s="91">
        <v>0</v>
      </c>
      <c r="Q167" s="91">
        <v>0</v>
      </c>
      <c r="R167" s="91">
        <v>30</v>
      </c>
      <c r="S167" s="91">
        <v>40</v>
      </c>
      <c r="T167" s="64" t="s">
        <v>75</v>
      </c>
    </row>
    <row r="168" spans="1:20" s="160" customFormat="1" x14ac:dyDescent="0.2">
      <c r="A168" s="50" t="s">
        <v>166</v>
      </c>
      <c r="B168" s="82">
        <v>44256</v>
      </c>
      <c r="C168" s="82" t="s">
        <v>426</v>
      </c>
      <c r="D168" s="20">
        <v>44299</v>
      </c>
      <c r="E168" s="20">
        <v>44308</v>
      </c>
      <c r="F168" s="19">
        <v>0.4</v>
      </c>
      <c r="G168" s="19">
        <v>0.7</v>
      </c>
      <c r="H168" s="19">
        <v>1.1000000000000001</v>
      </c>
      <c r="I168" s="19">
        <f t="shared" si="14"/>
        <v>0.20000000000000007</v>
      </c>
      <c r="J168" s="35">
        <f ca="1">AVERAGE(OFFSET('Air Point 6'!$H168,-11,0,12,1))</f>
        <v>1.1083333333333336</v>
      </c>
      <c r="K168" s="28">
        <v>4</v>
      </c>
      <c r="L168" s="91" t="s">
        <v>338</v>
      </c>
      <c r="M168" s="91">
        <v>20</v>
      </c>
      <c r="N168" s="91">
        <v>5</v>
      </c>
      <c r="O168" s="91">
        <v>0</v>
      </c>
      <c r="P168" s="91">
        <v>0</v>
      </c>
      <c r="Q168" s="91">
        <v>0</v>
      </c>
      <c r="R168" s="91">
        <v>50</v>
      </c>
      <c r="S168" s="91">
        <v>25</v>
      </c>
      <c r="T168" s="64" t="s">
        <v>75</v>
      </c>
    </row>
    <row r="169" spans="1:20" s="160" customFormat="1" x14ac:dyDescent="0.2">
      <c r="A169" s="19" t="s">
        <v>166</v>
      </c>
      <c r="B169" s="82">
        <v>44287</v>
      </c>
      <c r="C169" s="82" t="s">
        <v>427</v>
      </c>
      <c r="D169" s="20">
        <v>44323</v>
      </c>
      <c r="E169" s="20">
        <v>44337</v>
      </c>
      <c r="F169" s="19">
        <v>0.1</v>
      </c>
      <c r="G169" s="19">
        <v>0.4</v>
      </c>
      <c r="H169" s="19">
        <v>0.5</v>
      </c>
      <c r="I169" s="19">
        <f t="shared" si="14"/>
        <v>-0.60000000000000009</v>
      </c>
      <c r="J169" s="35">
        <f ca="1">AVERAGE(OFFSET('Air Point 6'!$H169,-11,0,12,1))</f>
        <v>1.0416666666666667</v>
      </c>
      <c r="K169" s="28">
        <v>4</v>
      </c>
      <c r="L169" s="91" t="s">
        <v>334</v>
      </c>
      <c r="M169" s="91">
        <v>40</v>
      </c>
      <c r="N169" s="91">
        <v>30</v>
      </c>
      <c r="O169" s="91">
        <v>0</v>
      </c>
      <c r="P169" s="91">
        <v>0</v>
      </c>
      <c r="Q169" s="91">
        <v>0</v>
      </c>
      <c r="R169" s="91">
        <v>20</v>
      </c>
      <c r="S169" s="91">
        <v>10</v>
      </c>
      <c r="T169" s="64" t="s">
        <v>75</v>
      </c>
    </row>
    <row r="170" spans="1:20" s="160" customFormat="1" x14ac:dyDescent="0.2">
      <c r="A170" s="50" t="s">
        <v>166</v>
      </c>
      <c r="B170" s="82">
        <v>44317</v>
      </c>
      <c r="C170" s="82" t="s">
        <v>428</v>
      </c>
      <c r="D170" s="20">
        <v>44357</v>
      </c>
      <c r="E170" s="20">
        <v>44368</v>
      </c>
      <c r="F170" s="19">
        <v>0.5</v>
      </c>
      <c r="G170" s="19">
        <v>0.6</v>
      </c>
      <c r="H170" s="19">
        <v>1.1000000000000001</v>
      </c>
      <c r="I170" s="19">
        <f t="shared" ref="I170:I171" si="15">SUM(H170-H169)</f>
        <v>0.60000000000000009</v>
      </c>
      <c r="J170" s="35">
        <f ca="1">AVERAGE(OFFSET('Air Point 6'!$H170,-11,0,12,1))</f>
        <v>1.0250000000000001</v>
      </c>
      <c r="K170" s="28">
        <v>4</v>
      </c>
      <c r="L170" s="91" t="s">
        <v>340</v>
      </c>
      <c r="M170" s="91">
        <v>30</v>
      </c>
      <c r="N170" s="168">
        <v>5</v>
      </c>
      <c r="O170" s="91">
        <v>20</v>
      </c>
      <c r="P170" s="91">
        <v>0</v>
      </c>
      <c r="Q170" s="91">
        <v>0</v>
      </c>
      <c r="R170" s="91">
        <v>30</v>
      </c>
      <c r="S170" s="91">
        <v>20</v>
      </c>
      <c r="T170" s="64" t="s">
        <v>75</v>
      </c>
    </row>
    <row r="171" spans="1:20" s="160" customFormat="1" ht="15" thickBot="1" x14ac:dyDescent="0.25">
      <c r="A171" s="48" t="s">
        <v>166</v>
      </c>
      <c r="B171" s="87">
        <v>44348</v>
      </c>
      <c r="C171" s="87" t="s">
        <v>429</v>
      </c>
      <c r="D171" s="65">
        <v>44385</v>
      </c>
      <c r="E171" s="65">
        <v>44393</v>
      </c>
      <c r="F171" s="48">
        <v>0.5</v>
      </c>
      <c r="G171" s="48">
        <v>0.5</v>
      </c>
      <c r="H171" s="48">
        <v>1</v>
      </c>
      <c r="I171" s="48">
        <f t="shared" si="15"/>
        <v>-0.10000000000000009</v>
      </c>
      <c r="J171" s="90">
        <f ca="1">AVERAGE(OFFSET('Air Point 6'!$H171,-11,0,12,1))</f>
        <v>1.0416666666666665</v>
      </c>
      <c r="K171" s="33">
        <v>4</v>
      </c>
      <c r="L171" s="88" t="s">
        <v>338</v>
      </c>
      <c r="M171" s="88">
        <v>5</v>
      </c>
      <c r="N171" s="88">
        <v>5</v>
      </c>
      <c r="O171" s="88">
        <v>75</v>
      </c>
      <c r="P171" s="88">
        <v>0</v>
      </c>
      <c r="Q171" s="88">
        <v>0</v>
      </c>
      <c r="R171" s="88">
        <v>10</v>
      </c>
      <c r="S171" s="88">
        <v>5</v>
      </c>
      <c r="T171" s="53" t="s">
        <v>75</v>
      </c>
    </row>
    <row r="172" spans="1:20" s="160" customFormat="1" x14ac:dyDescent="0.2">
      <c r="A172" s="50" t="s">
        <v>179</v>
      </c>
      <c r="B172" s="71">
        <v>44378</v>
      </c>
      <c r="C172" s="71" t="s">
        <v>430</v>
      </c>
      <c r="D172" s="81">
        <v>44417</v>
      </c>
      <c r="E172" s="81">
        <v>44421</v>
      </c>
      <c r="F172" s="239">
        <v>0.1</v>
      </c>
      <c r="G172" s="239">
        <v>0.1</v>
      </c>
      <c r="H172" s="239">
        <v>0.1</v>
      </c>
      <c r="I172" s="50">
        <f t="shared" ref="I172" si="16">SUM(H172-H171)</f>
        <v>-0.9</v>
      </c>
      <c r="J172" s="89">
        <f ca="1">AVERAGE(OFFSET('Air Point 6'!$H172,-11,0,12,1))</f>
        <v>0.95000000000000007</v>
      </c>
      <c r="K172" s="22">
        <v>4</v>
      </c>
      <c r="L172" s="84" t="s">
        <v>334</v>
      </c>
      <c r="M172" s="84">
        <v>40</v>
      </c>
      <c r="N172" s="84">
        <v>10</v>
      </c>
      <c r="O172" s="84">
        <v>0</v>
      </c>
      <c r="P172" s="84">
        <v>0</v>
      </c>
      <c r="Q172" s="84">
        <v>0</v>
      </c>
      <c r="R172" s="84">
        <v>50</v>
      </c>
      <c r="S172" s="157">
        <v>5</v>
      </c>
      <c r="T172" s="61" t="s">
        <v>75</v>
      </c>
    </row>
  </sheetData>
  <conditionalFormatting sqref="I1:I8 I11:I29 I32:I108 I111:I163 I165:I1048576">
    <cfRule type="cellIs" dxfId="297" priority="12" operator="greaterThan">
      <formula>2</formula>
    </cfRule>
  </conditionalFormatting>
  <conditionalFormatting sqref="J1:J8 J21:J148 J173:J1048576">
    <cfRule type="cellIs" dxfId="296" priority="10" operator="greaterThan">
      <formula>4</formula>
    </cfRule>
  </conditionalFormatting>
  <conditionalFormatting sqref="J149:J150">
    <cfRule type="cellIs" dxfId="295" priority="6" operator="greaterThan">
      <formula>4</formula>
    </cfRule>
  </conditionalFormatting>
  <conditionalFormatting sqref="J151:J163">
    <cfRule type="cellIs" dxfId="294" priority="4" operator="greaterThan">
      <formula>4</formula>
    </cfRule>
  </conditionalFormatting>
  <conditionalFormatting sqref="I164">
    <cfRule type="cellIs" dxfId="293" priority="3" operator="greaterThan">
      <formula>2</formula>
    </cfRule>
  </conditionalFormatting>
  <conditionalFormatting sqref="J164:J172">
    <cfRule type="cellIs" dxfId="292" priority="2" operator="greaterThan">
      <formula>4</formula>
    </cfRule>
  </conditionalFormatting>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S93"/>
  <sheetViews>
    <sheetView showGridLines="0" zoomScale="90" zoomScaleNormal="90" workbookViewId="0">
      <pane ySplit="13" topLeftCell="A73" activePane="bottomLeft" state="frozenSplit"/>
      <selection pane="bottomLeft"/>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6" width="14.140625" style="1" customWidth="1"/>
    <col min="7" max="7" width="15" style="1" customWidth="1"/>
    <col min="8" max="8" width="14.140625" style="1" customWidth="1"/>
    <col min="9" max="9" width="9.28515625" style="1" bestFit="1" customWidth="1"/>
    <col min="10" max="10" width="13.7109375" style="1" customWidth="1"/>
    <col min="11" max="11" width="16.42578125" style="1" customWidth="1"/>
    <col min="12" max="13" width="9.28515625" style="1" bestFit="1" customWidth="1"/>
    <col min="14" max="14" width="13.42578125" style="1" customWidth="1"/>
    <col min="15" max="15" width="9.28515625" style="1" customWidth="1"/>
    <col min="16" max="16" width="15.140625" style="1" customWidth="1"/>
    <col min="17" max="17" width="9.28515625" style="1" customWidth="1"/>
    <col min="18" max="18" width="12.140625" style="1" customWidth="1"/>
    <col min="19" max="19" width="48" style="23" bestFit="1" customWidth="1"/>
    <col min="20" max="16384" width="9.140625" style="1"/>
  </cols>
  <sheetData>
    <row r="1" spans="1:19" ht="34.5" x14ac:dyDescent="0.5">
      <c r="A1" s="186" t="s">
        <v>297</v>
      </c>
      <c r="B1" s="186"/>
      <c r="C1" s="186"/>
      <c r="D1" s="186"/>
      <c r="E1" s="186"/>
      <c r="F1" s="186"/>
      <c r="G1" s="186"/>
      <c r="H1" s="186"/>
      <c r="I1" s="186"/>
      <c r="J1" s="186"/>
      <c r="K1" s="186"/>
      <c r="L1" s="186"/>
      <c r="M1" s="186"/>
      <c r="N1" s="186"/>
      <c r="O1" s="186"/>
      <c r="P1" s="186"/>
      <c r="Q1" s="186"/>
      <c r="R1" s="186"/>
      <c r="S1" s="186"/>
    </row>
    <row r="2" spans="1:19" ht="19.5" x14ac:dyDescent="0.3">
      <c r="A2" s="188" t="s">
        <v>431</v>
      </c>
      <c r="B2" s="188"/>
      <c r="C2" s="188"/>
      <c r="D2" s="188"/>
      <c r="E2" s="188"/>
      <c r="F2" s="188"/>
      <c r="G2" s="188"/>
      <c r="H2" s="188"/>
      <c r="I2" s="188"/>
      <c r="J2" s="188"/>
      <c r="K2" s="188"/>
      <c r="L2" s="188"/>
      <c r="M2" s="188"/>
      <c r="N2" s="188"/>
      <c r="O2" s="188"/>
      <c r="P2" s="188"/>
      <c r="Q2" s="188"/>
      <c r="R2" s="188"/>
      <c r="S2" s="188"/>
    </row>
    <row r="4" spans="1:19" ht="15" x14ac:dyDescent="0.25">
      <c r="A4" s="8" t="s">
        <v>432</v>
      </c>
      <c r="B4" s="158"/>
      <c r="C4" s="158"/>
      <c r="D4" s="158"/>
      <c r="E4" s="158"/>
      <c r="F4" s="158"/>
      <c r="G4" s="158"/>
      <c r="H4" s="158"/>
      <c r="I4" s="158"/>
      <c r="J4" s="158"/>
      <c r="K4" s="158"/>
      <c r="L4" s="158"/>
      <c r="M4" s="158"/>
      <c r="N4" s="158"/>
      <c r="O4" s="158"/>
      <c r="P4" s="158"/>
      <c r="Q4" s="158"/>
      <c r="R4" s="158"/>
      <c r="S4" s="216"/>
    </row>
    <row r="5" spans="1:19" x14ac:dyDescent="0.2">
      <c r="A5" s="12" t="s">
        <v>433</v>
      </c>
      <c r="B5" s="158"/>
      <c r="C5" s="158"/>
      <c r="D5" s="158"/>
      <c r="E5" s="158"/>
      <c r="F5" s="158"/>
      <c r="G5" s="158"/>
      <c r="H5" s="158"/>
      <c r="I5" s="158"/>
      <c r="J5" s="158"/>
      <c r="K5" s="158"/>
      <c r="L5" s="158"/>
      <c r="M5" s="158"/>
      <c r="N5" s="158"/>
      <c r="O5" s="158"/>
      <c r="P5" s="158"/>
      <c r="Q5" s="158"/>
      <c r="R5" s="158"/>
      <c r="S5" s="216"/>
    </row>
    <row r="6" spans="1:19" ht="15" x14ac:dyDescent="0.2">
      <c r="A6" s="158"/>
      <c r="B6" s="158"/>
      <c r="C6" s="158"/>
      <c r="D6" s="158"/>
      <c r="E6" s="158"/>
      <c r="F6" s="158"/>
      <c r="G6" s="158"/>
      <c r="H6" s="158"/>
      <c r="I6" s="158"/>
      <c r="J6" s="190"/>
      <c r="K6" s="197" t="s">
        <v>47</v>
      </c>
      <c r="L6" s="158"/>
      <c r="M6" s="158"/>
      <c r="N6" s="158"/>
      <c r="O6" s="158"/>
      <c r="P6" s="158"/>
      <c r="Q6" s="158"/>
      <c r="R6" s="158"/>
      <c r="S6" s="216"/>
    </row>
    <row r="7" spans="1:19" ht="15.75" x14ac:dyDescent="0.25">
      <c r="A7" s="8" t="s">
        <v>434</v>
      </c>
      <c r="B7" s="158"/>
      <c r="C7" s="158"/>
      <c r="D7" s="158"/>
      <c r="E7" s="158"/>
      <c r="F7" s="158"/>
      <c r="G7" s="158"/>
      <c r="H7" s="158"/>
      <c r="I7" s="158"/>
      <c r="J7" s="207"/>
      <c r="K7" s="197" t="s">
        <v>301</v>
      </c>
      <c r="L7" s="158"/>
      <c r="M7" s="158"/>
      <c r="N7" s="158"/>
      <c r="O7" s="158"/>
      <c r="P7" s="158"/>
      <c r="Q7" s="158"/>
      <c r="R7" s="158"/>
      <c r="S7" s="216"/>
    </row>
    <row r="8" spans="1:19" ht="15" x14ac:dyDescent="0.25">
      <c r="A8" s="8" t="s">
        <v>300</v>
      </c>
      <c r="B8" s="158"/>
      <c r="C8" s="158"/>
      <c r="D8" s="158"/>
      <c r="E8" s="158"/>
      <c r="F8" s="158"/>
      <c r="G8" s="158"/>
      <c r="H8" s="158"/>
      <c r="I8" s="158"/>
      <c r="J8" s="158"/>
      <c r="K8" s="158"/>
      <c r="L8" s="158"/>
      <c r="M8" s="158"/>
      <c r="N8" s="158"/>
      <c r="O8" s="158"/>
      <c r="P8" s="158"/>
      <c r="Q8" s="158"/>
      <c r="R8" s="158"/>
      <c r="S8" s="216"/>
    </row>
    <row r="9" spans="1:19" ht="15" x14ac:dyDescent="0.25">
      <c r="A9" s="8" t="s">
        <v>50</v>
      </c>
      <c r="B9" s="158"/>
      <c r="C9" s="158"/>
      <c r="D9" s="158"/>
      <c r="E9" s="158"/>
      <c r="F9" s="158"/>
      <c r="G9" s="158"/>
      <c r="H9" s="158"/>
      <c r="I9" s="158"/>
      <c r="J9" s="158"/>
      <c r="K9" s="158"/>
      <c r="L9" s="158"/>
      <c r="M9" s="158"/>
      <c r="N9" s="158"/>
      <c r="O9" s="158"/>
      <c r="P9" s="158"/>
      <c r="Q9" s="158"/>
      <c r="R9" s="158"/>
      <c r="S9" s="216"/>
    </row>
    <row r="10" spans="1:19" x14ac:dyDescent="0.2">
      <c r="A10" s="8"/>
      <c r="B10" s="158"/>
      <c r="C10" s="158"/>
      <c r="D10" s="158"/>
      <c r="E10" s="158"/>
      <c r="F10" s="158"/>
      <c r="G10" s="158"/>
      <c r="H10" s="158"/>
      <c r="I10" s="158"/>
      <c r="J10" s="158"/>
      <c r="K10" s="158"/>
      <c r="L10" s="158"/>
      <c r="M10" s="158"/>
      <c r="N10" s="158"/>
      <c r="O10" s="158"/>
      <c r="P10" s="158"/>
      <c r="Q10" s="158"/>
      <c r="R10" s="158"/>
      <c r="S10" s="216"/>
    </row>
    <row r="11" spans="1:19" ht="15" x14ac:dyDescent="0.25">
      <c r="A11" s="199" t="s">
        <v>435</v>
      </c>
      <c r="B11" s="217"/>
      <c r="C11" s="217"/>
      <c r="D11" s="217"/>
      <c r="E11" s="217"/>
      <c r="F11" s="217"/>
      <c r="G11" s="217"/>
      <c r="H11" s="217"/>
      <c r="I11" s="217"/>
      <c r="J11" s="217"/>
      <c r="K11" s="217"/>
      <c r="L11" s="217"/>
      <c r="M11" s="217"/>
      <c r="N11" s="217"/>
      <c r="O11" s="217"/>
      <c r="P11" s="217"/>
      <c r="Q11" s="217"/>
      <c r="R11" s="217"/>
      <c r="S11" s="220"/>
    </row>
    <row r="12" spans="1:19" x14ac:dyDescent="0.2">
      <c r="A12" s="8"/>
      <c r="B12" s="158"/>
      <c r="C12" s="158"/>
      <c r="D12" s="158"/>
      <c r="E12" s="158"/>
      <c r="F12" s="158"/>
      <c r="G12" s="158"/>
      <c r="H12" s="158"/>
      <c r="I12" s="158"/>
      <c r="J12" s="158"/>
      <c r="K12" s="158"/>
      <c r="L12" s="158"/>
      <c r="M12" s="158"/>
      <c r="N12" s="158"/>
      <c r="O12" s="158"/>
      <c r="P12" s="158"/>
      <c r="Q12" s="158"/>
      <c r="R12" s="158"/>
      <c r="S12" s="216"/>
    </row>
    <row r="13" spans="1:19" s="16" customFormat="1" ht="67.5" x14ac:dyDescent="0.25">
      <c r="A13" s="36" t="s">
        <v>51</v>
      </c>
      <c r="B13" s="36" t="s">
        <v>303</v>
      </c>
      <c r="C13" s="36" t="s">
        <v>53</v>
      </c>
      <c r="D13" s="36" t="s">
        <v>54</v>
      </c>
      <c r="E13" s="36" t="s">
        <v>55</v>
      </c>
      <c r="F13" s="36" t="s">
        <v>304</v>
      </c>
      <c r="G13" s="36" t="s">
        <v>305</v>
      </c>
      <c r="H13" s="36" t="s">
        <v>306</v>
      </c>
      <c r="I13" s="36" t="s">
        <v>308</v>
      </c>
      <c r="J13" s="38" t="s">
        <v>309</v>
      </c>
      <c r="K13" s="36" t="s">
        <v>310</v>
      </c>
      <c r="L13" s="36" t="s">
        <v>311</v>
      </c>
      <c r="M13" s="36" t="s">
        <v>312</v>
      </c>
      <c r="N13" s="36" t="s">
        <v>313</v>
      </c>
      <c r="O13" s="36" t="s">
        <v>314</v>
      </c>
      <c r="P13" s="36" t="s">
        <v>315</v>
      </c>
      <c r="Q13" s="36" t="s">
        <v>316</v>
      </c>
      <c r="R13" s="36" t="s">
        <v>317</v>
      </c>
      <c r="S13" s="36" t="s">
        <v>73</v>
      </c>
    </row>
    <row r="14" spans="1:19" x14ac:dyDescent="0.2">
      <c r="A14" s="25" t="s">
        <v>318</v>
      </c>
      <c r="B14" s="82">
        <v>39448</v>
      </c>
      <c r="C14" s="20" t="s">
        <v>76</v>
      </c>
      <c r="D14" s="20" t="s">
        <v>76</v>
      </c>
      <c r="E14" s="20" t="s">
        <v>76</v>
      </c>
      <c r="F14" s="19">
        <v>0.7</v>
      </c>
      <c r="G14" s="19">
        <v>1.6</v>
      </c>
      <c r="H14" s="19">
        <v>2.2999999999999998</v>
      </c>
      <c r="I14" s="20" t="s">
        <v>76</v>
      </c>
      <c r="J14" s="28">
        <v>4</v>
      </c>
      <c r="K14" s="46" t="s">
        <v>319</v>
      </c>
      <c r="L14" s="91">
        <v>0</v>
      </c>
      <c r="M14" s="19">
        <v>5</v>
      </c>
      <c r="N14" s="91">
        <v>0</v>
      </c>
      <c r="O14" s="91">
        <v>0</v>
      </c>
      <c r="P14" s="91">
        <v>0</v>
      </c>
      <c r="Q14" s="91">
        <v>95</v>
      </c>
      <c r="R14" s="91">
        <v>0</v>
      </c>
      <c r="S14" s="19" t="s">
        <v>76</v>
      </c>
    </row>
    <row r="15" spans="1:19" x14ac:dyDescent="0.2">
      <c r="A15" s="25" t="s">
        <v>318</v>
      </c>
      <c r="B15" s="82">
        <v>39479</v>
      </c>
      <c r="C15" s="20" t="s">
        <v>76</v>
      </c>
      <c r="D15" s="20" t="s">
        <v>76</v>
      </c>
      <c r="E15" s="20" t="s">
        <v>76</v>
      </c>
      <c r="F15" s="19">
        <v>0.2</v>
      </c>
      <c r="G15" s="19">
        <v>0.6</v>
      </c>
      <c r="H15" s="19">
        <v>0.8</v>
      </c>
      <c r="I15" s="20" t="s">
        <v>76</v>
      </c>
      <c r="J15" s="28">
        <v>4</v>
      </c>
      <c r="K15" s="46" t="s">
        <v>320</v>
      </c>
      <c r="L15" s="91">
        <v>0</v>
      </c>
      <c r="M15" s="91">
        <v>60</v>
      </c>
      <c r="N15" s="91">
        <v>0</v>
      </c>
      <c r="O15" s="91">
        <v>0</v>
      </c>
      <c r="P15" s="91">
        <v>0</v>
      </c>
      <c r="Q15" s="19">
        <v>40</v>
      </c>
      <c r="R15" s="91">
        <v>0</v>
      </c>
      <c r="S15" s="19" t="s">
        <v>76</v>
      </c>
    </row>
    <row r="16" spans="1:19" x14ac:dyDescent="0.2">
      <c r="A16" s="25" t="s">
        <v>318</v>
      </c>
      <c r="B16" s="82">
        <v>39508</v>
      </c>
      <c r="C16" s="20" t="s">
        <v>76</v>
      </c>
      <c r="D16" s="20" t="s">
        <v>76</v>
      </c>
      <c r="E16" s="20" t="s">
        <v>76</v>
      </c>
      <c r="F16" s="19">
        <v>0.9</v>
      </c>
      <c r="G16" s="19">
        <v>1.2</v>
      </c>
      <c r="H16" s="19">
        <v>2.1</v>
      </c>
      <c r="I16" s="20" t="s">
        <v>76</v>
      </c>
      <c r="J16" s="28">
        <v>4</v>
      </c>
      <c r="K16" s="46" t="s">
        <v>325</v>
      </c>
      <c r="L16" s="19">
        <v>10</v>
      </c>
      <c r="M16" s="91">
        <v>20</v>
      </c>
      <c r="N16" s="91">
        <v>0</v>
      </c>
      <c r="O16" s="91">
        <v>0</v>
      </c>
      <c r="P16" s="91">
        <v>0</v>
      </c>
      <c r="Q16" s="19">
        <v>70</v>
      </c>
      <c r="R16" s="91">
        <v>0</v>
      </c>
      <c r="S16" s="19" t="s">
        <v>76</v>
      </c>
    </row>
    <row r="17" spans="1:19" x14ac:dyDescent="0.2">
      <c r="A17" s="25" t="s">
        <v>318</v>
      </c>
      <c r="B17" s="82">
        <v>39539</v>
      </c>
      <c r="C17" s="20" t="s">
        <v>76</v>
      </c>
      <c r="D17" s="20" t="s">
        <v>76</v>
      </c>
      <c r="E17" s="20" t="s">
        <v>76</v>
      </c>
      <c r="F17" s="19">
        <v>1.1000000000000001</v>
      </c>
      <c r="G17" s="19">
        <v>1.2</v>
      </c>
      <c r="H17" s="19">
        <v>2.2999999999999998</v>
      </c>
      <c r="I17" s="20" t="s">
        <v>76</v>
      </c>
      <c r="J17" s="28">
        <v>4</v>
      </c>
      <c r="K17" s="46" t="s">
        <v>342</v>
      </c>
      <c r="L17" s="19">
        <v>80</v>
      </c>
      <c r="M17" s="91">
        <v>0</v>
      </c>
      <c r="N17" s="91">
        <v>0</v>
      </c>
      <c r="O17" s="91">
        <v>0</v>
      </c>
      <c r="P17" s="91">
        <v>0</v>
      </c>
      <c r="Q17" s="19">
        <v>10</v>
      </c>
      <c r="R17" s="19">
        <v>10</v>
      </c>
      <c r="S17" s="19" t="s">
        <v>76</v>
      </c>
    </row>
    <row r="18" spans="1:19" x14ac:dyDescent="0.2">
      <c r="A18" s="25" t="s">
        <v>318</v>
      </c>
      <c r="B18" s="82">
        <v>39569</v>
      </c>
      <c r="C18" s="20" t="s">
        <v>76</v>
      </c>
      <c r="D18" s="20" t="s">
        <v>76</v>
      </c>
      <c r="E18" s="20" t="s">
        <v>76</v>
      </c>
      <c r="F18" s="19">
        <v>0.5</v>
      </c>
      <c r="G18" s="19">
        <v>1.4</v>
      </c>
      <c r="H18" s="19">
        <v>1.9</v>
      </c>
      <c r="I18" s="20" t="s">
        <v>76</v>
      </c>
      <c r="J18" s="28">
        <v>4</v>
      </c>
      <c r="K18" s="46" t="s">
        <v>342</v>
      </c>
      <c r="L18" s="19">
        <v>15</v>
      </c>
      <c r="M18" s="19">
        <v>40</v>
      </c>
      <c r="N18" s="91">
        <v>0</v>
      </c>
      <c r="O18" s="91">
        <v>0</v>
      </c>
      <c r="P18" s="91">
        <v>0</v>
      </c>
      <c r="Q18" s="19">
        <v>25</v>
      </c>
      <c r="R18" s="91">
        <v>20</v>
      </c>
      <c r="S18" s="19" t="s">
        <v>76</v>
      </c>
    </row>
    <row r="19" spans="1:19" ht="15" thickBot="1" x14ac:dyDescent="0.25">
      <c r="A19" s="56" t="s">
        <v>318</v>
      </c>
      <c r="B19" s="87">
        <v>39600</v>
      </c>
      <c r="C19" s="65" t="s">
        <v>76</v>
      </c>
      <c r="D19" s="65" t="s">
        <v>76</v>
      </c>
      <c r="E19" s="65" t="s">
        <v>76</v>
      </c>
      <c r="F19" s="48">
        <v>0.5</v>
      </c>
      <c r="G19" s="48">
        <v>1.1000000000000001</v>
      </c>
      <c r="H19" s="48">
        <v>1.6</v>
      </c>
      <c r="I19" s="65" t="s">
        <v>76</v>
      </c>
      <c r="J19" s="33">
        <v>4</v>
      </c>
      <c r="K19" s="95" t="s">
        <v>342</v>
      </c>
      <c r="L19" s="48">
        <v>5</v>
      </c>
      <c r="M19" s="48">
        <v>10</v>
      </c>
      <c r="N19" s="88">
        <v>0</v>
      </c>
      <c r="O19" s="88">
        <v>0</v>
      </c>
      <c r="P19" s="88">
        <v>0</v>
      </c>
      <c r="Q19" s="48">
        <v>70</v>
      </c>
      <c r="R19" s="48">
        <v>15</v>
      </c>
      <c r="S19" s="48" t="s">
        <v>76</v>
      </c>
    </row>
    <row r="20" spans="1:19" x14ac:dyDescent="0.2">
      <c r="A20" s="50" t="s">
        <v>324</v>
      </c>
      <c r="B20" s="71">
        <v>39630</v>
      </c>
      <c r="C20" s="81" t="s">
        <v>76</v>
      </c>
      <c r="D20" s="81" t="s">
        <v>76</v>
      </c>
      <c r="E20" s="81" t="s">
        <v>76</v>
      </c>
      <c r="F20" s="50">
        <v>0.3</v>
      </c>
      <c r="G20" s="50">
        <v>0.9</v>
      </c>
      <c r="H20" s="50">
        <v>1.2</v>
      </c>
      <c r="I20" s="81" t="s">
        <v>76</v>
      </c>
      <c r="J20" s="22">
        <v>4</v>
      </c>
      <c r="K20" s="77" t="s">
        <v>319</v>
      </c>
      <c r="L20" s="50">
        <v>5</v>
      </c>
      <c r="M20" s="50">
        <v>5</v>
      </c>
      <c r="N20" s="84">
        <v>0</v>
      </c>
      <c r="O20" s="84">
        <v>0</v>
      </c>
      <c r="P20" s="84">
        <v>0</v>
      </c>
      <c r="Q20" s="50">
        <v>90</v>
      </c>
      <c r="R20" s="84">
        <v>0</v>
      </c>
      <c r="S20" s="50" t="s">
        <v>76</v>
      </c>
    </row>
    <row r="21" spans="1:19" x14ac:dyDescent="0.2">
      <c r="A21" s="19" t="s">
        <v>324</v>
      </c>
      <c r="B21" s="82">
        <v>39661</v>
      </c>
      <c r="C21" s="20" t="s">
        <v>76</v>
      </c>
      <c r="D21" s="20" t="s">
        <v>76</v>
      </c>
      <c r="E21" s="20" t="s">
        <v>76</v>
      </c>
      <c r="F21" s="19">
        <v>0.3</v>
      </c>
      <c r="G21" s="19">
        <v>0.5</v>
      </c>
      <c r="H21" s="19">
        <v>0.8</v>
      </c>
      <c r="I21" s="20" t="s">
        <v>76</v>
      </c>
      <c r="J21" s="28">
        <v>4</v>
      </c>
      <c r="K21" s="46" t="s">
        <v>321</v>
      </c>
      <c r="L21" s="19">
        <v>10</v>
      </c>
      <c r="M21" s="19">
        <v>65</v>
      </c>
      <c r="N21" s="91">
        <v>0</v>
      </c>
      <c r="O21" s="91">
        <v>0</v>
      </c>
      <c r="P21" s="91">
        <v>0</v>
      </c>
      <c r="Q21" s="91">
        <v>20</v>
      </c>
      <c r="R21" s="19">
        <v>5</v>
      </c>
      <c r="S21" s="19" t="s">
        <v>76</v>
      </c>
    </row>
    <row r="22" spans="1:19" x14ac:dyDescent="0.2">
      <c r="A22" s="19" t="s">
        <v>324</v>
      </c>
      <c r="B22" s="82">
        <v>39692</v>
      </c>
      <c r="C22" s="20" t="s">
        <v>76</v>
      </c>
      <c r="D22" s="20" t="s">
        <v>76</v>
      </c>
      <c r="E22" s="20" t="s">
        <v>76</v>
      </c>
      <c r="F22" s="19">
        <v>0.3</v>
      </c>
      <c r="G22" s="19">
        <v>0.2</v>
      </c>
      <c r="H22" s="19">
        <v>0.5</v>
      </c>
      <c r="I22" s="20" t="s">
        <v>76</v>
      </c>
      <c r="J22" s="28">
        <v>4</v>
      </c>
      <c r="K22" s="46" t="s">
        <v>320</v>
      </c>
      <c r="L22" s="19">
        <v>20</v>
      </c>
      <c r="M22" s="19">
        <v>5</v>
      </c>
      <c r="N22" s="91">
        <v>0</v>
      </c>
      <c r="O22" s="91">
        <v>0</v>
      </c>
      <c r="P22" s="91">
        <v>0</v>
      </c>
      <c r="Q22" s="91">
        <v>70</v>
      </c>
      <c r="R22" s="19">
        <v>5</v>
      </c>
      <c r="S22" s="19" t="s">
        <v>76</v>
      </c>
    </row>
    <row r="23" spans="1:19" x14ac:dyDescent="0.2">
      <c r="A23" s="19" t="s">
        <v>324</v>
      </c>
      <c r="B23" s="82">
        <v>39722</v>
      </c>
      <c r="C23" s="20" t="s">
        <v>76</v>
      </c>
      <c r="D23" s="20" t="s">
        <v>76</v>
      </c>
      <c r="E23" s="20" t="s">
        <v>76</v>
      </c>
      <c r="F23" s="19">
        <v>0.6</v>
      </c>
      <c r="G23" s="19">
        <v>1.8</v>
      </c>
      <c r="H23" s="19">
        <v>2.4</v>
      </c>
      <c r="I23" s="20" t="s">
        <v>76</v>
      </c>
      <c r="J23" s="28">
        <v>4</v>
      </c>
      <c r="K23" s="46" t="s">
        <v>325</v>
      </c>
      <c r="L23" s="19">
        <v>15</v>
      </c>
      <c r="M23" s="19">
        <v>5</v>
      </c>
      <c r="N23" s="91">
        <v>0</v>
      </c>
      <c r="O23" s="91">
        <v>0</v>
      </c>
      <c r="P23" s="91">
        <v>0</v>
      </c>
      <c r="Q23" s="91">
        <v>30</v>
      </c>
      <c r="R23" s="91">
        <v>50</v>
      </c>
      <c r="S23" s="19" t="s">
        <v>76</v>
      </c>
    </row>
    <row r="24" spans="1:19" x14ac:dyDescent="0.2">
      <c r="A24" s="19" t="s">
        <v>324</v>
      </c>
      <c r="B24" s="82">
        <v>39753</v>
      </c>
      <c r="C24" s="20" t="s">
        <v>76</v>
      </c>
      <c r="D24" s="20" t="s">
        <v>76</v>
      </c>
      <c r="E24" s="20" t="s">
        <v>76</v>
      </c>
      <c r="F24" s="19">
        <v>0.2</v>
      </c>
      <c r="G24" s="19">
        <v>0.6</v>
      </c>
      <c r="H24" s="19">
        <v>0.8</v>
      </c>
      <c r="I24" s="20" t="s">
        <v>76</v>
      </c>
      <c r="J24" s="28">
        <v>4</v>
      </c>
      <c r="K24" s="46" t="s">
        <v>320</v>
      </c>
      <c r="L24" s="19">
        <v>15</v>
      </c>
      <c r="M24" s="19">
        <v>40</v>
      </c>
      <c r="N24" s="91">
        <v>0</v>
      </c>
      <c r="O24" s="91">
        <v>0</v>
      </c>
      <c r="P24" s="91">
        <v>0</v>
      </c>
      <c r="Q24" s="19">
        <v>15</v>
      </c>
      <c r="R24" s="91">
        <v>30</v>
      </c>
      <c r="S24" s="19" t="s">
        <v>76</v>
      </c>
    </row>
    <row r="25" spans="1:19" x14ac:dyDescent="0.2">
      <c r="A25" s="19" t="s">
        <v>324</v>
      </c>
      <c r="B25" s="82">
        <v>39783</v>
      </c>
      <c r="C25" s="20" t="s">
        <v>76</v>
      </c>
      <c r="D25" s="20" t="s">
        <v>76</v>
      </c>
      <c r="E25" s="20" t="s">
        <v>76</v>
      </c>
      <c r="F25" s="19">
        <v>0.5</v>
      </c>
      <c r="G25" s="19">
        <v>1.5</v>
      </c>
      <c r="H25" s="19">
        <v>2</v>
      </c>
      <c r="I25" s="35">
        <f>AVERAGE(H14:H25)</f>
        <v>1.5583333333333333</v>
      </c>
      <c r="J25" s="28">
        <v>4</v>
      </c>
      <c r="K25" s="46" t="s">
        <v>325</v>
      </c>
      <c r="L25" s="19">
        <v>25</v>
      </c>
      <c r="M25" s="19">
        <v>5</v>
      </c>
      <c r="N25" s="91">
        <v>0</v>
      </c>
      <c r="O25" s="91">
        <v>0</v>
      </c>
      <c r="P25" s="91">
        <v>0</v>
      </c>
      <c r="Q25" s="19">
        <v>10</v>
      </c>
      <c r="R25" s="91">
        <v>60</v>
      </c>
      <c r="S25" s="19" t="s">
        <v>76</v>
      </c>
    </row>
    <row r="26" spans="1:19" x14ac:dyDescent="0.2">
      <c r="A26" s="19" t="s">
        <v>324</v>
      </c>
      <c r="B26" s="82">
        <v>39814</v>
      </c>
      <c r="C26" s="20" t="s">
        <v>76</v>
      </c>
      <c r="D26" s="20" t="s">
        <v>76</v>
      </c>
      <c r="E26" s="20" t="s">
        <v>76</v>
      </c>
      <c r="F26" s="19">
        <v>0.6</v>
      </c>
      <c r="G26" s="19">
        <v>1.4</v>
      </c>
      <c r="H26" s="19">
        <v>2</v>
      </c>
      <c r="I26" s="35">
        <f t="shared" ref="I26:I79" si="0">AVERAGE(H15:H26)</f>
        <v>1.5333333333333332</v>
      </c>
      <c r="J26" s="28">
        <v>4</v>
      </c>
      <c r="K26" s="46" t="s">
        <v>319</v>
      </c>
      <c r="L26" s="19">
        <v>5</v>
      </c>
      <c r="M26" s="19">
        <v>15</v>
      </c>
      <c r="N26" s="91">
        <v>0</v>
      </c>
      <c r="O26" s="91">
        <v>0</v>
      </c>
      <c r="P26" s="91">
        <v>0</v>
      </c>
      <c r="Q26" s="19">
        <v>30</v>
      </c>
      <c r="R26" s="91">
        <v>50</v>
      </c>
      <c r="S26" s="19" t="s">
        <v>76</v>
      </c>
    </row>
    <row r="27" spans="1:19" x14ac:dyDescent="0.2">
      <c r="A27" s="19" t="s">
        <v>324</v>
      </c>
      <c r="B27" s="82">
        <v>39845</v>
      </c>
      <c r="C27" s="20" t="s">
        <v>76</v>
      </c>
      <c r="D27" s="20" t="s">
        <v>76</v>
      </c>
      <c r="E27" s="20" t="s">
        <v>76</v>
      </c>
      <c r="F27" s="19">
        <v>0.9</v>
      </c>
      <c r="G27" s="19">
        <v>0.7</v>
      </c>
      <c r="H27" s="19">
        <v>1.6</v>
      </c>
      <c r="I27" s="35">
        <f t="shared" si="0"/>
        <v>1.6000000000000003</v>
      </c>
      <c r="J27" s="28">
        <v>4</v>
      </c>
      <c r="K27" s="46" t="s">
        <v>319</v>
      </c>
      <c r="L27" s="19">
        <v>80</v>
      </c>
      <c r="M27" s="19">
        <v>10</v>
      </c>
      <c r="N27" s="91">
        <v>0</v>
      </c>
      <c r="O27" s="91">
        <v>0</v>
      </c>
      <c r="P27" s="91">
        <v>0</v>
      </c>
      <c r="Q27" s="91">
        <v>0</v>
      </c>
      <c r="R27" s="19">
        <v>10</v>
      </c>
      <c r="S27" s="19" t="s">
        <v>76</v>
      </c>
    </row>
    <row r="28" spans="1:19" x14ac:dyDescent="0.2">
      <c r="A28" s="19" t="s">
        <v>324</v>
      </c>
      <c r="B28" s="82">
        <v>39873</v>
      </c>
      <c r="C28" s="20" t="s">
        <v>76</v>
      </c>
      <c r="D28" s="20" t="s">
        <v>76</v>
      </c>
      <c r="E28" s="20" t="s">
        <v>76</v>
      </c>
      <c r="F28" s="19">
        <v>0.5</v>
      </c>
      <c r="G28" s="19">
        <v>0.7</v>
      </c>
      <c r="H28" s="19">
        <v>1.2</v>
      </c>
      <c r="I28" s="35">
        <f t="shared" si="0"/>
        <v>1.5250000000000001</v>
      </c>
      <c r="J28" s="28">
        <v>4</v>
      </c>
      <c r="K28" s="46" t="s">
        <v>319</v>
      </c>
      <c r="L28" s="19">
        <v>35</v>
      </c>
      <c r="M28" s="19">
        <v>5</v>
      </c>
      <c r="N28" s="91">
        <v>0</v>
      </c>
      <c r="O28" s="91">
        <v>0</v>
      </c>
      <c r="P28" s="91">
        <v>0</v>
      </c>
      <c r="Q28" s="91">
        <v>20</v>
      </c>
      <c r="R28" s="19">
        <v>40</v>
      </c>
      <c r="S28" s="19" t="s">
        <v>76</v>
      </c>
    </row>
    <row r="29" spans="1:19" x14ac:dyDescent="0.2">
      <c r="A29" s="19" t="s">
        <v>324</v>
      </c>
      <c r="B29" s="82">
        <v>39904</v>
      </c>
      <c r="C29" s="20" t="s">
        <v>76</v>
      </c>
      <c r="D29" s="20" t="s">
        <v>76</v>
      </c>
      <c r="E29" s="20" t="s">
        <v>76</v>
      </c>
      <c r="F29" s="19">
        <v>1.3</v>
      </c>
      <c r="G29" s="19">
        <v>0.9</v>
      </c>
      <c r="H29" s="19">
        <v>2.2000000000000002</v>
      </c>
      <c r="I29" s="35">
        <f t="shared" si="0"/>
        <v>1.5166666666666666</v>
      </c>
      <c r="J29" s="28">
        <v>4</v>
      </c>
      <c r="K29" s="46" t="s">
        <v>325</v>
      </c>
      <c r="L29" s="19">
        <v>10</v>
      </c>
      <c r="M29" s="19">
        <v>5</v>
      </c>
      <c r="N29" s="91">
        <v>0</v>
      </c>
      <c r="O29" s="91">
        <v>0</v>
      </c>
      <c r="P29" s="91">
        <v>0</v>
      </c>
      <c r="Q29" s="91">
        <v>35</v>
      </c>
      <c r="R29" s="91">
        <v>50</v>
      </c>
      <c r="S29" s="19" t="s">
        <v>76</v>
      </c>
    </row>
    <row r="30" spans="1:19" x14ac:dyDescent="0.2">
      <c r="A30" s="19" t="s">
        <v>324</v>
      </c>
      <c r="B30" s="82">
        <v>39934</v>
      </c>
      <c r="C30" s="20" t="s">
        <v>76</v>
      </c>
      <c r="D30" s="20" t="s">
        <v>76</v>
      </c>
      <c r="E30" s="20" t="s">
        <v>76</v>
      </c>
      <c r="F30" s="19">
        <v>0.4</v>
      </c>
      <c r="G30" s="19">
        <v>0.8</v>
      </c>
      <c r="H30" s="19">
        <v>1.2</v>
      </c>
      <c r="I30" s="35">
        <f t="shared" si="0"/>
        <v>1.4583333333333333</v>
      </c>
      <c r="J30" s="28">
        <v>4</v>
      </c>
      <c r="K30" s="46" t="s">
        <v>321</v>
      </c>
      <c r="L30" s="19">
        <v>10</v>
      </c>
      <c r="M30" s="91">
        <v>0</v>
      </c>
      <c r="N30" s="91">
        <v>0</v>
      </c>
      <c r="O30" s="91">
        <v>0</v>
      </c>
      <c r="P30" s="91">
        <v>0</v>
      </c>
      <c r="Q30" s="91">
        <v>45</v>
      </c>
      <c r="R30" s="91">
        <v>45</v>
      </c>
      <c r="S30" s="19" t="s">
        <v>76</v>
      </c>
    </row>
    <row r="31" spans="1:19" ht="15" thickBot="1" x14ac:dyDescent="0.25">
      <c r="A31" s="48" t="s">
        <v>324</v>
      </c>
      <c r="B31" s="87">
        <v>39965</v>
      </c>
      <c r="C31" s="65" t="s">
        <v>76</v>
      </c>
      <c r="D31" s="65" t="s">
        <v>76</v>
      </c>
      <c r="E31" s="65" t="s">
        <v>76</v>
      </c>
      <c r="F31" s="48">
        <v>0.3</v>
      </c>
      <c r="G31" s="48">
        <v>0.6</v>
      </c>
      <c r="H31" s="48">
        <v>0.9</v>
      </c>
      <c r="I31" s="90">
        <f t="shared" si="0"/>
        <v>1.3999999999999997</v>
      </c>
      <c r="J31" s="33">
        <v>4</v>
      </c>
      <c r="K31" s="95" t="s">
        <v>321</v>
      </c>
      <c r="L31" s="48">
        <v>10</v>
      </c>
      <c r="M31" s="48">
        <v>40</v>
      </c>
      <c r="N31" s="88">
        <v>0</v>
      </c>
      <c r="O31" s="88">
        <v>0</v>
      </c>
      <c r="P31" s="88">
        <v>0</v>
      </c>
      <c r="Q31" s="88">
        <v>20</v>
      </c>
      <c r="R31" s="88">
        <v>30</v>
      </c>
      <c r="S31" s="48" t="s">
        <v>76</v>
      </c>
    </row>
    <row r="32" spans="1:19" x14ac:dyDescent="0.2">
      <c r="A32" s="50" t="s">
        <v>328</v>
      </c>
      <c r="B32" s="71">
        <v>39995</v>
      </c>
      <c r="C32" s="81" t="s">
        <v>76</v>
      </c>
      <c r="D32" s="81" t="s">
        <v>76</v>
      </c>
      <c r="E32" s="81" t="s">
        <v>76</v>
      </c>
      <c r="F32" s="50">
        <v>0.4</v>
      </c>
      <c r="G32" s="50">
        <v>0.5</v>
      </c>
      <c r="H32" s="50">
        <v>0.9</v>
      </c>
      <c r="I32" s="89">
        <f t="shared" si="0"/>
        <v>1.375</v>
      </c>
      <c r="J32" s="22">
        <v>4</v>
      </c>
      <c r="K32" s="77" t="s">
        <v>321</v>
      </c>
      <c r="L32" s="50">
        <v>5</v>
      </c>
      <c r="M32" s="84">
        <v>0</v>
      </c>
      <c r="N32" s="84">
        <v>0</v>
      </c>
      <c r="O32" s="84">
        <v>0</v>
      </c>
      <c r="P32" s="84">
        <v>0</v>
      </c>
      <c r="Q32" s="84">
        <v>75</v>
      </c>
      <c r="R32" s="84">
        <v>20</v>
      </c>
      <c r="S32" s="50" t="s">
        <v>76</v>
      </c>
    </row>
    <row r="33" spans="1:19" x14ac:dyDescent="0.2">
      <c r="A33" s="19" t="s">
        <v>328</v>
      </c>
      <c r="B33" s="82">
        <v>40026</v>
      </c>
      <c r="C33" s="20" t="s">
        <v>76</v>
      </c>
      <c r="D33" s="20" t="s">
        <v>76</v>
      </c>
      <c r="E33" s="20" t="s">
        <v>76</v>
      </c>
      <c r="F33" s="19">
        <v>0.2</v>
      </c>
      <c r="G33" s="19">
        <v>1.3</v>
      </c>
      <c r="H33" s="19">
        <v>1.5</v>
      </c>
      <c r="I33" s="35">
        <f t="shared" si="0"/>
        <v>1.4333333333333333</v>
      </c>
      <c r="J33" s="28">
        <v>4</v>
      </c>
      <c r="K33" s="46" t="s">
        <v>319</v>
      </c>
      <c r="L33" s="19">
        <v>15</v>
      </c>
      <c r="M33" s="19">
        <v>30</v>
      </c>
      <c r="N33" s="91">
        <v>0</v>
      </c>
      <c r="O33" s="91">
        <v>0</v>
      </c>
      <c r="P33" s="91">
        <v>0</v>
      </c>
      <c r="Q33" s="91">
        <v>20</v>
      </c>
      <c r="R33" s="91">
        <v>35</v>
      </c>
      <c r="S33" s="19" t="s">
        <v>76</v>
      </c>
    </row>
    <row r="34" spans="1:19" x14ac:dyDescent="0.2">
      <c r="A34" s="19" t="s">
        <v>328</v>
      </c>
      <c r="B34" s="82">
        <v>40057</v>
      </c>
      <c r="C34" s="20" t="s">
        <v>76</v>
      </c>
      <c r="D34" s="20" t="s">
        <v>76</v>
      </c>
      <c r="E34" s="20" t="s">
        <v>76</v>
      </c>
      <c r="F34" s="19" t="s">
        <v>76</v>
      </c>
      <c r="G34" s="19" t="s">
        <v>76</v>
      </c>
      <c r="H34" s="19" t="s">
        <v>76</v>
      </c>
      <c r="I34" s="35">
        <f t="shared" si="0"/>
        <v>1.5181818181818181</v>
      </c>
      <c r="J34" s="28">
        <v>4</v>
      </c>
      <c r="K34" s="46" t="s">
        <v>436</v>
      </c>
      <c r="L34" s="19">
        <v>60</v>
      </c>
      <c r="M34" s="91">
        <v>0</v>
      </c>
      <c r="N34" s="91">
        <v>0</v>
      </c>
      <c r="O34" s="91">
        <v>0</v>
      </c>
      <c r="P34" s="91">
        <v>0</v>
      </c>
      <c r="Q34" s="91">
        <v>0</v>
      </c>
      <c r="R34" s="19">
        <v>40</v>
      </c>
      <c r="S34" s="19" t="s">
        <v>437</v>
      </c>
    </row>
    <row r="35" spans="1:19" x14ac:dyDescent="0.2">
      <c r="A35" s="19" t="s">
        <v>328</v>
      </c>
      <c r="B35" s="82">
        <v>40087</v>
      </c>
      <c r="C35" s="20" t="s">
        <v>76</v>
      </c>
      <c r="D35" s="20" t="s">
        <v>76</v>
      </c>
      <c r="E35" s="20" t="s">
        <v>76</v>
      </c>
      <c r="F35" s="19">
        <v>1</v>
      </c>
      <c r="G35" s="19">
        <v>1.1000000000000001</v>
      </c>
      <c r="H35" s="19">
        <v>2.1</v>
      </c>
      <c r="I35" s="35">
        <f t="shared" si="0"/>
        <v>1.4909090909090912</v>
      </c>
      <c r="J35" s="28">
        <v>4</v>
      </c>
      <c r="K35" s="46" t="s">
        <v>342</v>
      </c>
      <c r="L35" s="19">
        <v>10</v>
      </c>
      <c r="M35" s="19">
        <v>10</v>
      </c>
      <c r="N35" s="91">
        <v>0</v>
      </c>
      <c r="O35" s="91">
        <v>0</v>
      </c>
      <c r="P35" s="91">
        <v>0</v>
      </c>
      <c r="Q35" s="19">
        <v>40</v>
      </c>
      <c r="R35" s="19">
        <v>40</v>
      </c>
      <c r="S35" s="19" t="s">
        <v>76</v>
      </c>
    </row>
    <row r="36" spans="1:19" x14ac:dyDescent="0.2">
      <c r="A36" s="19" t="s">
        <v>328</v>
      </c>
      <c r="B36" s="82">
        <v>40118</v>
      </c>
      <c r="C36" s="20" t="s">
        <v>76</v>
      </c>
      <c r="D36" s="20" t="s">
        <v>76</v>
      </c>
      <c r="E36" s="20" t="s">
        <v>76</v>
      </c>
      <c r="F36" s="19">
        <v>2.4</v>
      </c>
      <c r="G36" s="19">
        <v>2.8</v>
      </c>
      <c r="H36" s="19">
        <v>5.2</v>
      </c>
      <c r="I36" s="35">
        <f t="shared" si="0"/>
        <v>1.8909090909090909</v>
      </c>
      <c r="J36" s="28">
        <v>4</v>
      </c>
      <c r="K36" s="46" t="s">
        <v>436</v>
      </c>
      <c r="L36" s="19">
        <v>10</v>
      </c>
      <c r="M36" s="91">
        <v>0</v>
      </c>
      <c r="N36" s="91">
        <v>0</v>
      </c>
      <c r="O36" s="91">
        <v>0</v>
      </c>
      <c r="P36" s="91">
        <v>0</v>
      </c>
      <c r="Q36" s="19">
        <v>80</v>
      </c>
      <c r="R36" s="19">
        <v>10</v>
      </c>
      <c r="S36" s="19" t="s">
        <v>76</v>
      </c>
    </row>
    <row r="37" spans="1:19" x14ac:dyDescent="0.2">
      <c r="A37" s="19" t="s">
        <v>328</v>
      </c>
      <c r="B37" s="82">
        <v>40148</v>
      </c>
      <c r="C37" s="20" t="s">
        <v>76</v>
      </c>
      <c r="D37" s="20" t="s">
        <v>76</v>
      </c>
      <c r="E37" s="20" t="s">
        <v>76</v>
      </c>
      <c r="F37" s="19">
        <v>13.1</v>
      </c>
      <c r="G37" s="19">
        <v>8.9</v>
      </c>
      <c r="H37" s="19">
        <v>22</v>
      </c>
      <c r="I37" s="35">
        <f t="shared" si="0"/>
        <v>3.709090909090909</v>
      </c>
      <c r="J37" s="28">
        <v>4</v>
      </c>
      <c r="K37" s="46" t="s">
        <v>438</v>
      </c>
      <c r="L37" s="19">
        <v>40</v>
      </c>
      <c r="M37" s="19">
        <v>10</v>
      </c>
      <c r="N37" s="91">
        <v>0</v>
      </c>
      <c r="O37" s="91">
        <v>0</v>
      </c>
      <c r="P37" s="91">
        <v>0</v>
      </c>
      <c r="Q37" s="19">
        <v>40</v>
      </c>
      <c r="R37" s="19">
        <v>10</v>
      </c>
      <c r="S37" s="19" t="s">
        <v>76</v>
      </c>
    </row>
    <row r="38" spans="1:19" x14ac:dyDescent="0.2">
      <c r="A38" s="19" t="s">
        <v>328</v>
      </c>
      <c r="B38" s="82">
        <v>40179</v>
      </c>
      <c r="C38" s="20" t="s">
        <v>76</v>
      </c>
      <c r="D38" s="20" t="s">
        <v>76</v>
      </c>
      <c r="E38" s="20" t="s">
        <v>76</v>
      </c>
      <c r="F38" s="19">
        <v>0.8</v>
      </c>
      <c r="G38" s="19">
        <v>1.3</v>
      </c>
      <c r="H38" s="19">
        <v>2.1</v>
      </c>
      <c r="I38" s="35">
        <f t="shared" si="0"/>
        <v>3.7181818181818183</v>
      </c>
      <c r="J38" s="28">
        <v>4</v>
      </c>
      <c r="K38" s="46" t="s">
        <v>325</v>
      </c>
      <c r="L38" s="19">
        <v>60</v>
      </c>
      <c r="M38" s="91">
        <v>0</v>
      </c>
      <c r="N38" s="91">
        <v>0</v>
      </c>
      <c r="O38" s="91">
        <v>0</v>
      </c>
      <c r="P38" s="91">
        <v>0</v>
      </c>
      <c r="Q38" s="91">
        <v>30</v>
      </c>
      <c r="R38" s="19">
        <v>10</v>
      </c>
      <c r="S38" s="19" t="s">
        <v>76</v>
      </c>
    </row>
    <row r="39" spans="1:19" x14ac:dyDescent="0.2">
      <c r="A39" s="19" t="s">
        <v>328</v>
      </c>
      <c r="B39" s="82">
        <v>40210</v>
      </c>
      <c r="C39" s="20" t="s">
        <v>76</v>
      </c>
      <c r="D39" s="20" t="s">
        <v>76</v>
      </c>
      <c r="E39" s="20" t="s">
        <v>76</v>
      </c>
      <c r="F39" s="19">
        <v>0.5</v>
      </c>
      <c r="G39" s="19">
        <v>1.1000000000000001</v>
      </c>
      <c r="H39" s="19">
        <v>1.6</v>
      </c>
      <c r="I39" s="35">
        <f t="shared" si="0"/>
        <v>3.7181818181818187</v>
      </c>
      <c r="J39" s="28">
        <v>4</v>
      </c>
      <c r="K39" s="46" t="s">
        <v>319</v>
      </c>
      <c r="L39" s="19">
        <v>70</v>
      </c>
      <c r="M39" s="19">
        <v>10</v>
      </c>
      <c r="N39" s="91">
        <v>0</v>
      </c>
      <c r="O39" s="91">
        <v>0</v>
      </c>
      <c r="P39" s="91">
        <v>0</v>
      </c>
      <c r="Q39" s="19">
        <v>10</v>
      </c>
      <c r="R39" s="19">
        <v>10</v>
      </c>
      <c r="S39" s="19" t="s">
        <v>76</v>
      </c>
    </row>
    <row r="40" spans="1:19" x14ac:dyDescent="0.2">
      <c r="A40" s="19" t="s">
        <v>328</v>
      </c>
      <c r="B40" s="82">
        <v>40238</v>
      </c>
      <c r="C40" s="20" t="s">
        <v>76</v>
      </c>
      <c r="D40" s="20" t="s">
        <v>76</v>
      </c>
      <c r="E40" s="20" t="s">
        <v>76</v>
      </c>
      <c r="F40" s="19">
        <v>0.5</v>
      </c>
      <c r="G40" s="19">
        <v>0.9</v>
      </c>
      <c r="H40" s="19">
        <v>1.4</v>
      </c>
      <c r="I40" s="35">
        <f t="shared" si="0"/>
        <v>3.7363636363636363</v>
      </c>
      <c r="J40" s="28">
        <v>4</v>
      </c>
      <c r="K40" s="46" t="s">
        <v>319</v>
      </c>
      <c r="L40" s="19">
        <v>85</v>
      </c>
      <c r="M40" s="91">
        <v>0</v>
      </c>
      <c r="N40" s="91">
        <v>0</v>
      </c>
      <c r="O40" s="91">
        <v>0</v>
      </c>
      <c r="P40" s="91">
        <v>0</v>
      </c>
      <c r="Q40" s="19">
        <v>15</v>
      </c>
      <c r="R40" s="91">
        <v>0</v>
      </c>
      <c r="S40" s="19" t="s">
        <v>76</v>
      </c>
    </row>
    <row r="41" spans="1:19" x14ac:dyDescent="0.2">
      <c r="A41" s="19" t="s">
        <v>328</v>
      </c>
      <c r="B41" s="82">
        <v>40269</v>
      </c>
      <c r="C41" s="20" t="s">
        <v>76</v>
      </c>
      <c r="D41" s="20" t="s">
        <v>76</v>
      </c>
      <c r="E41" s="20" t="s">
        <v>76</v>
      </c>
      <c r="F41" s="19">
        <v>0.3</v>
      </c>
      <c r="G41" s="19">
        <v>0.8</v>
      </c>
      <c r="H41" s="19">
        <v>1.1000000000000001</v>
      </c>
      <c r="I41" s="35">
        <f t="shared" si="0"/>
        <v>3.6363636363636362</v>
      </c>
      <c r="J41" s="28">
        <v>4</v>
      </c>
      <c r="K41" s="46" t="s">
        <v>321</v>
      </c>
      <c r="L41" s="19">
        <v>10</v>
      </c>
      <c r="M41" s="91">
        <v>0</v>
      </c>
      <c r="N41" s="91">
        <v>0</v>
      </c>
      <c r="O41" s="91">
        <v>0</v>
      </c>
      <c r="P41" s="91">
        <v>0</v>
      </c>
      <c r="Q41" s="19">
        <v>80</v>
      </c>
      <c r="R41" s="19">
        <v>10</v>
      </c>
      <c r="S41" s="19" t="s">
        <v>76</v>
      </c>
    </row>
    <row r="42" spans="1:19" x14ac:dyDescent="0.2">
      <c r="A42" s="19" t="s">
        <v>328</v>
      </c>
      <c r="B42" s="82">
        <v>40299</v>
      </c>
      <c r="C42" s="20" t="s">
        <v>76</v>
      </c>
      <c r="D42" s="20" t="s">
        <v>76</v>
      </c>
      <c r="E42" s="20" t="s">
        <v>76</v>
      </c>
      <c r="F42" s="19">
        <v>0.7</v>
      </c>
      <c r="G42" s="19">
        <v>0.5</v>
      </c>
      <c r="H42" s="19">
        <v>1.2</v>
      </c>
      <c r="I42" s="35">
        <f t="shared" si="0"/>
        <v>3.6363636363636371</v>
      </c>
      <c r="J42" s="28">
        <v>4</v>
      </c>
      <c r="K42" s="46" t="s">
        <v>76</v>
      </c>
      <c r="L42" s="19" t="s">
        <v>76</v>
      </c>
      <c r="M42" s="19" t="s">
        <v>76</v>
      </c>
      <c r="N42" s="19" t="s">
        <v>76</v>
      </c>
      <c r="O42" s="19" t="s">
        <v>76</v>
      </c>
      <c r="P42" s="19" t="s">
        <v>76</v>
      </c>
      <c r="Q42" s="19" t="s">
        <v>76</v>
      </c>
      <c r="R42" s="19" t="s">
        <v>76</v>
      </c>
      <c r="S42" s="19" t="s">
        <v>76</v>
      </c>
    </row>
    <row r="43" spans="1:19" ht="15" thickBot="1" x14ac:dyDescent="0.25">
      <c r="A43" s="48" t="s">
        <v>328</v>
      </c>
      <c r="B43" s="87">
        <v>40330</v>
      </c>
      <c r="C43" s="65" t="s">
        <v>76</v>
      </c>
      <c r="D43" s="65" t="s">
        <v>76</v>
      </c>
      <c r="E43" s="65" t="s">
        <v>76</v>
      </c>
      <c r="F43" s="48">
        <v>0.4</v>
      </c>
      <c r="G43" s="48">
        <v>0.7</v>
      </c>
      <c r="H43" s="48">
        <v>1.1000000000000001</v>
      </c>
      <c r="I43" s="90">
        <f t="shared" si="0"/>
        <v>3.6545454545454548</v>
      </c>
      <c r="J43" s="33">
        <v>4</v>
      </c>
      <c r="K43" s="95" t="s">
        <v>321</v>
      </c>
      <c r="L43" s="48">
        <v>10</v>
      </c>
      <c r="M43" s="88">
        <v>0</v>
      </c>
      <c r="N43" s="88">
        <v>0</v>
      </c>
      <c r="O43" s="88">
        <v>0</v>
      </c>
      <c r="P43" s="88">
        <v>0</v>
      </c>
      <c r="Q43" s="48">
        <v>80</v>
      </c>
      <c r="R43" s="48">
        <v>10</v>
      </c>
      <c r="S43" s="48" t="s">
        <v>76</v>
      </c>
    </row>
    <row r="44" spans="1:19" x14ac:dyDescent="0.2">
      <c r="A44" s="50" t="s">
        <v>331</v>
      </c>
      <c r="B44" s="71">
        <v>40360</v>
      </c>
      <c r="C44" s="81" t="s">
        <v>76</v>
      </c>
      <c r="D44" s="81" t="s">
        <v>76</v>
      </c>
      <c r="E44" s="81" t="s">
        <v>76</v>
      </c>
      <c r="F44" s="50">
        <v>0.4</v>
      </c>
      <c r="G44" s="50">
        <v>0.7</v>
      </c>
      <c r="H44" s="50">
        <v>1.1000000000000001</v>
      </c>
      <c r="I44" s="89">
        <f t="shared" si="0"/>
        <v>3.6727272727272733</v>
      </c>
      <c r="J44" s="22">
        <v>4</v>
      </c>
      <c r="K44" s="77" t="s">
        <v>321</v>
      </c>
      <c r="L44" s="50">
        <v>10</v>
      </c>
      <c r="M44" s="50">
        <v>10</v>
      </c>
      <c r="N44" s="84">
        <v>0</v>
      </c>
      <c r="O44" s="84">
        <v>0</v>
      </c>
      <c r="P44" s="84">
        <v>0</v>
      </c>
      <c r="Q44" s="50">
        <v>10</v>
      </c>
      <c r="R44" s="50">
        <v>70</v>
      </c>
      <c r="S44" s="50" t="s">
        <v>76</v>
      </c>
    </row>
    <row r="45" spans="1:19" x14ac:dyDescent="0.2">
      <c r="A45" s="19" t="s">
        <v>331</v>
      </c>
      <c r="B45" s="82">
        <v>40391</v>
      </c>
      <c r="C45" s="20" t="s">
        <v>76</v>
      </c>
      <c r="D45" s="20" t="s">
        <v>76</v>
      </c>
      <c r="E45" s="20" t="s">
        <v>76</v>
      </c>
      <c r="F45" s="19">
        <v>0.2</v>
      </c>
      <c r="G45" s="19">
        <v>0.8</v>
      </c>
      <c r="H45" s="19">
        <v>1</v>
      </c>
      <c r="I45" s="35">
        <f t="shared" si="0"/>
        <v>3.6272727272727279</v>
      </c>
      <c r="J45" s="28">
        <v>4</v>
      </c>
      <c r="K45" s="46" t="s">
        <v>321</v>
      </c>
      <c r="L45" s="19">
        <v>10</v>
      </c>
      <c r="M45" s="91">
        <v>0</v>
      </c>
      <c r="N45" s="91">
        <v>0</v>
      </c>
      <c r="O45" s="91">
        <v>0</v>
      </c>
      <c r="P45" s="91">
        <v>0</v>
      </c>
      <c r="Q45" s="19">
        <v>70</v>
      </c>
      <c r="R45" s="19">
        <v>20</v>
      </c>
      <c r="S45" s="19" t="s">
        <v>76</v>
      </c>
    </row>
    <row r="46" spans="1:19" x14ac:dyDescent="0.2">
      <c r="A46" s="19" t="s">
        <v>331</v>
      </c>
      <c r="B46" s="82">
        <v>40422</v>
      </c>
      <c r="C46" s="20" t="s">
        <v>76</v>
      </c>
      <c r="D46" s="20" t="s">
        <v>76</v>
      </c>
      <c r="E46" s="20" t="s">
        <v>76</v>
      </c>
      <c r="F46" s="19">
        <v>1</v>
      </c>
      <c r="G46" s="19">
        <v>0.7</v>
      </c>
      <c r="H46" s="19">
        <v>1.7</v>
      </c>
      <c r="I46" s="35">
        <f t="shared" si="0"/>
        <v>3.4666666666666672</v>
      </c>
      <c r="J46" s="28">
        <v>4</v>
      </c>
      <c r="K46" s="46" t="s">
        <v>321</v>
      </c>
      <c r="L46" s="19">
        <v>20</v>
      </c>
      <c r="M46" s="19">
        <v>5</v>
      </c>
      <c r="N46" s="91">
        <v>0</v>
      </c>
      <c r="O46" s="91">
        <v>0</v>
      </c>
      <c r="P46" s="91">
        <v>0</v>
      </c>
      <c r="Q46" s="19">
        <v>5</v>
      </c>
      <c r="R46" s="19">
        <v>65</v>
      </c>
      <c r="S46" s="19" t="s">
        <v>76</v>
      </c>
    </row>
    <row r="47" spans="1:19" x14ac:dyDescent="0.2">
      <c r="A47" s="19" t="s">
        <v>331</v>
      </c>
      <c r="B47" s="82">
        <v>40452</v>
      </c>
      <c r="C47" s="20" t="s">
        <v>76</v>
      </c>
      <c r="D47" s="20" t="s">
        <v>76</v>
      </c>
      <c r="E47" s="20" t="s">
        <v>76</v>
      </c>
      <c r="F47" s="19">
        <v>25.5</v>
      </c>
      <c r="G47" s="19">
        <v>2.7</v>
      </c>
      <c r="H47" s="19">
        <v>28.2</v>
      </c>
      <c r="I47" s="35">
        <f t="shared" si="0"/>
        <v>5.6416666666666684</v>
      </c>
      <c r="J47" s="28">
        <v>4</v>
      </c>
      <c r="K47" s="46" t="s">
        <v>438</v>
      </c>
      <c r="L47" s="19">
        <v>70</v>
      </c>
      <c r="M47" s="19">
        <v>5</v>
      </c>
      <c r="N47" s="91">
        <v>0</v>
      </c>
      <c r="O47" s="91">
        <v>0</v>
      </c>
      <c r="P47" s="91">
        <v>0</v>
      </c>
      <c r="Q47" s="19">
        <v>5</v>
      </c>
      <c r="R47" s="19">
        <v>20</v>
      </c>
      <c r="S47" s="19" t="s">
        <v>439</v>
      </c>
    </row>
    <row r="48" spans="1:19" x14ac:dyDescent="0.2">
      <c r="A48" s="19" t="s">
        <v>331</v>
      </c>
      <c r="B48" s="82">
        <v>40483</v>
      </c>
      <c r="C48" s="20" t="s">
        <v>76</v>
      </c>
      <c r="D48" s="20" t="s">
        <v>76</v>
      </c>
      <c r="E48" s="20" t="s">
        <v>76</v>
      </c>
      <c r="F48" s="19">
        <v>1</v>
      </c>
      <c r="G48" s="19">
        <v>1.1000000000000001</v>
      </c>
      <c r="H48" s="19">
        <v>2.1</v>
      </c>
      <c r="I48" s="35">
        <f t="shared" si="0"/>
        <v>5.3833333333333337</v>
      </c>
      <c r="J48" s="28">
        <v>4</v>
      </c>
      <c r="K48" s="46" t="s">
        <v>325</v>
      </c>
      <c r="L48" s="19">
        <v>10</v>
      </c>
      <c r="M48" s="19">
        <v>10</v>
      </c>
      <c r="N48" s="91">
        <v>0</v>
      </c>
      <c r="O48" s="91">
        <v>0</v>
      </c>
      <c r="P48" s="91">
        <v>0</v>
      </c>
      <c r="Q48" s="91">
        <v>0</v>
      </c>
      <c r="R48" s="19">
        <v>80</v>
      </c>
      <c r="S48" s="19" t="s">
        <v>76</v>
      </c>
    </row>
    <row r="49" spans="1:19" x14ac:dyDescent="0.2">
      <c r="A49" s="19" t="s">
        <v>331</v>
      </c>
      <c r="B49" s="82">
        <v>40513</v>
      </c>
      <c r="C49" s="20" t="s">
        <v>76</v>
      </c>
      <c r="D49" s="20" t="s">
        <v>76</v>
      </c>
      <c r="E49" s="20" t="s">
        <v>76</v>
      </c>
      <c r="F49" s="19">
        <v>1.1000000000000001</v>
      </c>
      <c r="G49" s="19">
        <v>2.5</v>
      </c>
      <c r="H49" s="19">
        <v>3.6</v>
      </c>
      <c r="I49" s="35">
        <f t="shared" si="0"/>
        <v>3.85</v>
      </c>
      <c r="J49" s="28">
        <v>4</v>
      </c>
      <c r="K49" s="46" t="s">
        <v>325</v>
      </c>
      <c r="L49" s="19">
        <v>10</v>
      </c>
      <c r="M49" s="19">
        <v>10</v>
      </c>
      <c r="N49" s="91">
        <v>0</v>
      </c>
      <c r="O49" s="91">
        <v>0</v>
      </c>
      <c r="P49" s="91">
        <v>0</v>
      </c>
      <c r="Q49" s="91">
        <v>0</v>
      </c>
      <c r="R49" s="19">
        <v>80</v>
      </c>
      <c r="S49" s="19" t="s">
        <v>76</v>
      </c>
    </row>
    <row r="50" spans="1:19" x14ac:dyDescent="0.2">
      <c r="A50" s="19" t="s">
        <v>331</v>
      </c>
      <c r="B50" s="82">
        <v>40544</v>
      </c>
      <c r="C50" s="20" t="s">
        <v>76</v>
      </c>
      <c r="D50" s="20" t="s">
        <v>76</v>
      </c>
      <c r="E50" s="20" t="s">
        <v>76</v>
      </c>
      <c r="F50" s="19">
        <v>0.5</v>
      </c>
      <c r="G50" s="19">
        <v>1</v>
      </c>
      <c r="H50" s="19">
        <v>1.5</v>
      </c>
      <c r="I50" s="35">
        <f t="shared" si="0"/>
        <v>3.8000000000000003</v>
      </c>
      <c r="J50" s="28">
        <v>4</v>
      </c>
      <c r="K50" s="46" t="s">
        <v>332</v>
      </c>
      <c r="L50" s="19">
        <v>10</v>
      </c>
      <c r="M50" s="19">
        <v>10</v>
      </c>
      <c r="N50" s="91">
        <v>0</v>
      </c>
      <c r="O50" s="91">
        <v>0</v>
      </c>
      <c r="P50" s="91">
        <v>0</v>
      </c>
      <c r="Q50" s="19">
        <v>20</v>
      </c>
      <c r="R50" s="19">
        <v>60</v>
      </c>
      <c r="S50" s="19" t="s">
        <v>76</v>
      </c>
    </row>
    <row r="51" spans="1:19" x14ac:dyDescent="0.2">
      <c r="A51" s="19" t="s">
        <v>331</v>
      </c>
      <c r="B51" s="82">
        <v>40575</v>
      </c>
      <c r="C51" s="20" t="s">
        <v>76</v>
      </c>
      <c r="D51" s="20" t="s">
        <v>76</v>
      </c>
      <c r="E51" s="20" t="s">
        <v>76</v>
      </c>
      <c r="F51" s="19">
        <v>0.4</v>
      </c>
      <c r="G51" s="19">
        <v>1.1000000000000001</v>
      </c>
      <c r="H51" s="19">
        <v>1.5</v>
      </c>
      <c r="I51" s="35">
        <f t="shared" si="0"/>
        <v>3.7916666666666665</v>
      </c>
      <c r="J51" s="28">
        <v>4</v>
      </c>
      <c r="K51" s="46" t="s">
        <v>325</v>
      </c>
      <c r="L51" s="19">
        <v>15</v>
      </c>
      <c r="M51" s="19">
        <v>10</v>
      </c>
      <c r="N51" s="91">
        <v>0</v>
      </c>
      <c r="O51" s="91">
        <v>0</v>
      </c>
      <c r="P51" s="91">
        <v>0</v>
      </c>
      <c r="Q51" s="19">
        <v>50</v>
      </c>
      <c r="R51" s="19">
        <v>25</v>
      </c>
      <c r="S51" s="19" t="s">
        <v>76</v>
      </c>
    </row>
    <row r="52" spans="1:19" x14ac:dyDescent="0.2">
      <c r="A52" s="19" t="s">
        <v>331</v>
      </c>
      <c r="B52" s="82">
        <v>40603</v>
      </c>
      <c r="C52" s="20" t="s">
        <v>76</v>
      </c>
      <c r="D52" s="20" t="s">
        <v>76</v>
      </c>
      <c r="E52" s="20" t="s">
        <v>76</v>
      </c>
      <c r="F52" s="19">
        <v>2</v>
      </c>
      <c r="G52" s="19">
        <v>2.5</v>
      </c>
      <c r="H52" s="19">
        <v>4.5</v>
      </c>
      <c r="I52" s="35">
        <f t="shared" si="0"/>
        <v>4.05</v>
      </c>
      <c r="J52" s="28">
        <v>4</v>
      </c>
      <c r="K52" s="46" t="s">
        <v>440</v>
      </c>
      <c r="L52" s="19">
        <v>5</v>
      </c>
      <c r="M52" s="19">
        <v>10</v>
      </c>
      <c r="N52" s="91">
        <v>0</v>
      </c>
      <c r="O52" s="91">
        <v>0</v>
      </c>
      <c r="P52" s="91">
        <v>0</v>
      </c>
      <c r="Q52" s="19">
        <v>20</v>
      </c>
      <c r="R52" s="19">
        <v>65</v>
      </c>
      <c r="S52" s="19" t="s">
        <v>76</v>
      </c>
    </row>
    <row r="53" spans="1:19" x14ac:dyDescent="0.2">
      <c r="A53" s="19" t="s">
        <v>331</v>
      </c>
      <c r="B53" s="82">
        <v>40634</v>
      </c>
      <c r="C53" s="20" t="s">
        <v>76</v>
      </c>
      <c r="D53" s="20" t="s">
        <v>76</v>
      </c>
      <c r="E53" s="20" t="s">
        <v>76</v>
      </c>
      <c r="F53" s="19">
        <v>0.7</v>
      </c>
      <c r="G53" s="19">
        <v>1.2</v>
      </c>
      <c r="H53" s="19">
        <v>1.9</v>
      </c>
      <c r="I53" s="35">
        <f t="shared" si="0"/>
        <v>4.1166666666666663</v>
      </c>
      <c r="J53" s="28">
        <v>4</v>
      </c>
      <c r="K53" s="46" t="s">
        <v>436</v>
      </c>
      <c r="L53" s="19">
        <v>5</v>
      </c>
      <c r="M53" s="26">
        <v>1</v>
      </c>
      <c r="N53" s="91">
        <v>0</v>
      </c>
      <c r="O53" s="91">
        <v>0</v>
      </c>
      <c r="P53" s="91">
        <v>0</v>
      </c>
      <c r="Q53" s="91">
        <v>25</v>
      </c>
      <c r="R53" s="19">
        <v>70</v>
      </c>
      <c r="S53" s="19" t="s">
        <v>76</v>
      </c>
    </row>
    <row r="54" spans="1:19" x14ac:dyDescent="0.2">
      <c r="A54" s="19" t="s">
        <v>331</v>
      </c>
      <c r="B54" s="82">
        <v>40664</v>
      </c>
      <c r="C54" s="20" t="s">
        <v>76</v>
      </c>
      <c r="D54" s="20" t="s">
        <v>76</v>
      </c>
      <c r="E54" s="20" t="s">
        <v>76</v>
      </c>
      <c r="F54" s="19">
        <v>0.2</v>
      </c>
      <c r="G54" s="19">
        <v>0.3</v>
      </c>
      <c r="H54" s="19">
        <v>0.5</v>
      </c>
      <c r="I54" s="35">
        <f t="shared" si="0"/>
        <v>4.0583333333333336</v>
      </c>
      <c r="J54" s="28">
        <v>4</v>
      </c>
      <c r="K54" s="46" t="s">
        <v>325</v>
      </c>
      <c r="L54" s="19">
        <v>30</v>
      </c>
      <c r="M54" s="19">
        <v>10</v>
      </c>
      <c r="N54" s="91">
        <v>0</v>
      </c>
      <c r="O54" s="91">
        <v>0</v>
      </c>
      <c r="P54" s="91">
        <v>0</v>
      </c>
      <c r="Q54" s="19">
        <v>30</v>
      </c>
      <c r="R54" s="19">
        <v>30</v>
      </c>
      <c r="S54" s="19" t="s">
        <v>76</v>
      </c>
    </row>
    <row r="55" spans="1:19" ht="15" thickBot="1" x14ac:dyDescent="0.25">
      <c r="A55" s="48" t="s">
        <v>331</v>
      </c>
      <c r="B55" s="87">
        <v>40695</v>
      </c>
      <c r="C55" s="65" t="s">
        <v>76</v>
      </c>
      <c r="D55" s="65" t="s">
        <v>76</v>
      </c>
      <c r="E55" s="65" t="s">
        <v>76</v>
      </c>
      <c r="F55" s="48">
        <v>0.2</v>
      </c>
      <c r="G55" s="48">
        <v>0.5</v>
      </c>
      <c r="H55" s="48">
        <v>0.7</v>
      </c>
      <c r="I55" s="90">
        <f t="shared" si="0"/>
        <v>4.0250000000000004</v>
      </c>
      <c r="J55" s="33">
        <v>4</v>
      </c>
      <c r="K55" s="95" t="s">
        <v>321</v>
      </c>
      <c r="L55" s="48">
        <v>5</v>
      </c>
      <c r="M55" s="37">
        <v>1</v>
      </c>
      <c r="N55" s="88">
        <v>0</v>
      </c>
      <c r="O55" s="88">
        <v>0</v>
      </c>
      <c r="P55" s="88">
        <v>0</v>
      </c>
      <c r="Q55" s="48">
        <v>35</v>
      </c>
      <c r="R55" s="48">
        <v>60</v>
      </c>
      <c r="S55" s="48" t="s">
        <v>76</v>
      </c>
    </row>
    <row r="56" spans="1:19" x14ac:dyDescent="0.2">
      <c r="A56" s="50" t="s">
        <v>74</v>
      </c>
      <c r="B56" s="71">
        <v>40725</v>
      </c>
      <c r="C56" s="81" t="s">
        <v>76</v>
      </c>
      <c r="D56" s="81" t="s">
        <v>76</v>
      </c>
      <c r="E56" s="81" t="s">
        <v>76</v>
      </c>
      <c r="F56" s="50">
        <v>0.2</v>
      </c>
      <c r="G56" s="50">
        <v>0.6</v>
      </c>
      <c r="H56" s="50">
        <v>0.8</v>
      </c>
      <c r="I56" s="89">
        <f t="shared" si="0"/>
        <v>4</v>
      </c>
      <c r="J56" s="22">
        <v>4</v>
      </c>
      <c r="K56" s="77" t="s">
        <v>321</v>
      </c>
      <c r="L56" s="50">
        <v>40</v>
      </c>
      <c r="M56" s="50">
        <v>5</v>
      </c>
      <c r="N56" s="84">
        <v>0</v>
      </c>
      <c r="O56" s="84">
        <v>0</v>
      </c>
      <c r="P56" s="84">
        <v>0</v>
      </c>
      <c r="Q56" s="50">
        <v>15</v>
      </c>
      <c r="R56" s="50">
        <v>40</v>
      </c>
      <c r="S56" s="50" t="s">
        <v>76</v>
      </c>
    </row>
    <row r="57" spans="1:19" x14ac:dyDescent="0.2">
      <c r="A57" s="19" t="s">
        <v>74</v>
      </c>
      <c r="B57" s="82">
        <v>40756</v>
      </c>
      <c r="C57" s="20" t="s">
        <v>76</v>
      </c>
      <c r="D57" s="20" t="s">
        <v>76</v>
      </c>
      <c r="E57" s="20" t="s">
        <v>76</v>
      </c>
      <c r="F57" s="19">
        <v>0.2</v>
      </c>
      <c r="G57" s="19">
        <v>0.1</v>
      </c>
      <c r="H57" s="19">
        <v>0.3</v>
      </c>
      <c r="I57" s="35">
        <f t="shared" si="0"/>
        <v>3.9416666666666664</v>
      </c>
      <c r="J57" s="28">
        <v>4</v>
      </c>
      <c r="K57" s="46" t="s">
        <v>441</v>
      </c>
      <c r="L57" s="19">
        <v>65</v>
      </c>
      <c r="M57" s="91">
        <v>20</v>
      </c>
      <c r="N57" s="91">
        <v>0</v>
      </c>
      <c r="O57" s="91">
        <v>0</v>
      </c>
      <c r="P57" s="91">
        <v>0</v>
      </c>
      <c r="Q57" s="19">
        <v>15</v>
      </c>
      <c r="R57" s="26">
        <v>1</v>
      </c>
      <c r="S57" s="19" t="s">
        <v>76</v>
      </c>
    </row>
    <row r="58" spans="1:19" x14ac:dyDescent="0.2">
      <c r="A58" s="19" t="s">
        <v>74</v>
      </c>
      <c r="B58" s="82">
        <v>40787</v>
      </c>
      <c r="C58" s="20" t="s">
        <v>76</v>
      </c>
      <c r="D58" s="20" t="s">
        <v>76</v>
      </c>
      <c r="E58" s="20" t="s">
        <v>76</v>
      </c>
      <c r="F58" s="19">
        <v>1</v>
      </c>
      <c r="G58" s="19">
        <v>1</v>
      </c>
      <c r="H58" s="19">
        <v>2</v>
      </c>
      <c r="I58" s="35">
        <f t="shared" si="0"/>
        <v>3.9666666666666663</v>
      </c>
      <c r="J58" s="28">
        <v>4</v>
      </c>
      <c r="K58" s="46" t="s">
        <v>325</v>
      </c>
      <c r="L58" s="19">
        <v>50</v>
      </c>
      <c r="M58" s="26">
        <v>1</v>
      </c>
      <c r="N58" s="91">
        <v>0</v>
      </c>
      <c r="O58" s="91">
        <v>0</v>
      </c>
      <c r="P58" s="91">
        <v>0</v>
      </c>
      <c r="Q58" s="26">
        <v>1</v>
      </c>
      <c r="R58" s="19">
        <v>40</v>
      </c>
      <c r="S58" s="19" t="s">
        <v>76</v>
      </c>
    </row>
    <row r="59" spans="1:19" x14ac:dyDescent="0.2">
      <c r="A59" s="19" t="s">
        <v>74</v>
      </c>
      <c r="B59" s="82">
        <v>40817</v>
      </c>
      <c r="C59" s="20" t="s">
        <v>76</v>
      </c>
      <c r="D59" s="20" t="s">
        <v>76</v>
      </c>
      <c r="E59" s="20" t="s">
        <v>76</v>
      </c>
      <c r="F59" s="19">
        <v>0.4</v>
      </c>
      <c r="G59" s="19">
        <v>1</v>
      </c>
      <c r="H59" s="19">
        <v>1.4</v>
      </c>
      <c r="I59" s="35">
        <f t="shared" si="0"/>
        <v>1.7333333333333334</v>
      </c>
      <c r="J59" s="28">
        <v>4</v>
      </c>
      <c r="K59" s="46" t="s">
        <v>332</v>
      </c>
      <c r="L59" s="19">
        <v>10</v>
      </c>
      <c r="M59" s="26">
        <v>1</v>
      </c>
      <c r="N59" s="91">
        <v>0</v>
      </c>
      <c r="O59" s="91">
        <v>0</v>
      </c>
      <c r="P59" s="91">
        <v>0</v>
      </c>
      <c r="Q59" s="91">
        <v>80</v>
      </c>
      <c r="R59" s="19">
        <v>10</v>
      </c>
      <c r="S59" s="19" t="s">
        <v>76</v>
      </c>
    </row>
    <row r="60" spans="1:19" x14ac:dyDescent="0.2">
      <c r="A60" s="19" t="s">
        <v>74</v>
      </c>
      <c r="B60" s="82">
        <v>40848</v>
      </c>
      <c r="C60" s="20" t="s">
        <v>76</v>
      </c>
      <c r="D60" s="20" t="s">
        <v>76</v>
      </c>
      <c r="E60" s="20" t="s">
        <v>76</v>
      </c>
      <c r="F60" s="19">
        <v>2.1</v>
      </c>
      <c r="G60" s="19">
        <v>3.5</v>
      </c>
      <c r="H60" s="19">
        <v>5.6</v>
      </c>
      <c r="I60" s="35">
        <f t="shared" si="0"/>
        <v>2.0249999999999999</v>
      </c>
      <c r="J60" s="28">
        <v>4</v>
      </c>
      <c r="K60" s="46" t="s">
        <v>436</v>
      </c>
      <c r="L60" s="19">
        <v>10</v>
      </c>
      <c r="M60" s="19">
        <v>10</v>
      </c>
      <c r="N60" s="91">
        <v>0</v>
      </c>
      <c r="O60" s="91">
        <v>0</v>
      </c>
      <c r="P60" s="91">
        <v>0</v>
      </c>
      <c r="Q60" s="91">
        <v>25</v>
      </c>
      <c r="R60" s="19">
        <v>55</v>
      </c>
      <c r="S60" s="19" t="s">
        <v>76</v>
      </c>
    </row>
    <row r="61" spans="1:19" x14ac:dyDescent="0.2">
      <c r="A61" s="19" t="s">
        <v>74</v>
      </c>
      <c r="B61" s="82">
        <v>40878</v>
      </c>
      <c r="C61" s="20" t="s">
        <v>76</v>
      </c>
      <c r="D61" s="20" t="s">
        <v>76</v>
      </c>
      <c r="E61" s="20" t="s">
        <v>76</v>
      </c>
      <c r="F61" s="19">
        <v>0.6</v>
      </c>
      <c r="G61" s="19">
        <v>1.2</v>
      </c>
      <c r="H61" s="19">
        <v>1.8</v>
      </c>
      <c r="I61" s="35">
        <f t="shared" si="0"/>
        <v>1.8750000000000002</v>
      </c>
      <c r="J61" s="28">
        <v>4</v>
      </c>
      <c r="K61" s="46" t="s">
        <v>335</v>
      </c>
      <c r="L61" s="19">
        <v>10</v>
      </c>
      <c r="M61" s="91">
        <v>5</v>
      </c>
      <c r="N61" s="91">
        <v>0</v>
      </c>
      <c r="O61" s="91">
        <v>0</v>
      </c>
      <c r="P61" s="91">
        <v>0</v>
      </c>
      <c r="Q61" s="91">
        <v>65</v>
      </c>
      <c r="R61" s="19">
        <v>20</v>
      </c>
      <c r="S61" s="19" t="s">
        <v>76</v>
      </c>
    </row>
    <row r="62" spans="1:19" x14ac:dyDescent="0.2">
      <c r="A62" s="19" t="s">
        <v>74</v>
      </c>
      <c r="B62" s="82">
        <v>40909</v>
      </c>
      <c r="C62" s="20" t="s">
        <v>76</v>
      </c>
      <c r="D62" s="20" t="s">
        <v>76</v>
      </c>
      <c r="E62" s="20" t="s">
        <v>76</v>
      </c>
      <c r="F62" s="19">
        <v>1.2</v>
      </c>
      <c r="G62" s="19">
        <v>1.8</v>
      </c>
      <c r="H62" s="19">
        <v>3</v>
      </c>
      <c r="I62" s="35">
        <f t="shared" si="0"/>
        <v>2.0000000000000004</v>
      </c>
      <c r="J62" s="28">
        <v>4</v>
      </c>
      <c r="K62" s="46" t="s">
        <v>342</v>
      </c>
      <c r="L62" s="91">
        <v>10</v>
      </c>
      <c r="M62" s="26">
        <v>1</v>
      </c>
      <c r="N62" s="91">
        <v>0</v>
      </c>
      <c r="O62" s="91">
        <v>0</v>
      </c>
      <c r="P62" s="91">
        <v>0</v>
      </c>
      <c r="Q62" s="91">
        <v>25</v>
      </c>
      <c r="R62" s="91">
        <v>65</v>
      </c>
      <c r="S62" s="19" t="s">
        <v>76</v>
      </c>
    </row>
    <row r="63" spans="1:19" x14ac:dyDescent="0.2">
      <c r="A63" s="19" t="s">
        <v>74</v>
      </c>
      <c r="B63" s="82">
        <v>40940</v>
      </c>
      <c r="C63" s="20" t="s">
        <v>76</v>
      </c>
      <c r="D63" s="20" t="s">
        <v>76</v>
      </c>
      <c r="E63" s="20" t="s">
        <v>76</v>
      </c>
      <c r="F63" s="19">
        <v>0.4</v>
      </c>
      <c r="G63" s="19">
        <v>1.2</v>
      </c>
      <c r="H63" s="19">
        <v>1.6</v>
      </c>
      <c r="I63" s="35">
        <f t="shared" si="0"/>
        <v>2.0083333333333337</v>
      </c>
      <c r="J63" s="28">
        <v>4</v>
      </c>
      <c r="K63" s="46" t="s">
        <v>335</v>
      </c>
      <c r="L63" s="91">
        <v>10</v>
      </c>
      <c r="M63" s="91">
        <v>20</v>
      </c>
      <c r="N63" s="91">
        <v>0</v>
      </c>
      <c r="O63" s="91">
        <v>0</v>
      </c>
      <c r="P63" s="91">
        <v>0</v>
      </c>
      <c r="Q63" s="91">
        <v>20</v>
      </c>
      <c r="R63" s="19">
        <v>50</v>
      </c>
      <c r="S63" s="19" t="s">
        <v>76</v>
      </c>
    </row>
    <row r="64" spans="1:19" x14ac:dyDescent="0.2">
      <c r="A64" s="19" t="s">
        <v>74</v>
      </c>
      <c r="B64" s="82">
        <v>40969</v>
      </c>
      <c r="C64" s="20" t="s">
        <v>76</v>
      </c>
      <c r="D64" s="20" t="s">
        <v>76</v>
      </c>
      <c r="E64" s="20" t="s">
        <v>76</v>
      </c>
      <c r="F64" s="19">
        <v>0.8</v>
      </c>
      <c r="G64" s="19">
        <v>1.7</v>
      </c>
      <c r="H64" s="19">
        <v>2.5</v>
      </c>
      <c r="I64" s="35">
        <f t="shared" si="0"/>
        <v>1.8416666666666668</v>
      </c>
      <c r="J64" s="28">
        <v>4</v>
      </c>
      <c r="K64" s="46" t="s">
        <v>342</v>
      </c>
      <c r="L64" s="91">
        <v>45</v>
      </c>
      <c r="M64" s="19">
        <v>5</v>
      </c>
      <c r="N64" s="91">
        <v>0</v>
      </c>
      <c r="O64" s="91">
        <v>0</v>
      </c>
      <c r="P64" s="91">
        <v>0</v>
      </c>
      <c r="Q64" s="91">
        <v>10</v>
      </c>
      <c r="R64" s="19">
        <v>40</v>
      </c>
      <c r="S64" s="19" t="s">
        <v>76</v>
      </c>
    </row>
    <row r="65" spans="1:19" x14ac:dyDescent="0.2">
      <c r="A65" s="19" t="s">
        <v>74</v>
      </c>
      <c r="B65" s="82">
        <v>41000</v>
      </c>
      <c r="C65" s="20" t="s">
        <v>76</v>
      </c>
      <c r="D65" s="20" t="s">
        <v>76</v>
      </c>
      <c r="E65" s="20">
        <v>41089</v>
      </c>
      <c r="F65" s="19" t="s">
        <v>76</v>
      </c>
      <c r="G65" s="19" t="s">
        <v>76</v>
      </c>
      <c r="H65" s="19" t="s">
        <v>76</v>
      </c>
      <c r="I65" s="35">
        <f t="shared" si="0"/>
        <v>1.8363636363636366</v>
      </c>
      <c r="J65" s="28">
        <v>4</v>
      </c>
      <c r="K65" s="46" t="s">
        <v>76</v>
      </c>
      <c r="L65" s="19" t="s">
        <v>76</v>
      </c>
      <c r="M65" s="19" t="s">
        <v>76</v>
      </c>
      <c r="N65" s="19" t="s">
        <v>76</v>
      </c>
      <c r="O65" s="19" t="s">
        <v>76</v>
      </c>
      <c r="P65" s="19" t="s">
        <v>76</v>
      </c>
      <c r="Q65" s="19" t="s">
        <v>76</v>
      </c>
      <c r="R65" s="19" t="s">
        <v>76</v>
      </c>
      <c r="S65" s="19" t="s">
        <v>442</v>
      </c>
    </row>
    <row r="66" spans="1:19" x14ac:dyDescent="0.2">
      <c r="A66" s="19" t="s">
        <v>74</v>
      </c>
      <c r="B66" s="82">
        <v>41030</v>
      </c>
      <c r="C66" s="20" t="s">
        <v>76</v>
      </c>
      <c r="D66" s="20" t="s">
        <v>76</v>
      </c>
      <c r="E66" s="20">
        <v>41089</v>
      </c>
      <c r="F66" s="19">
        <v>0.2</v>
      </c>
      <c r="G66" s="19">
        <v>0.3</v>
      </c>
      <c r="H66" s="19">
        <v>0.5</v>
      </c>
      <c r="I66" s="35">
        <f t="shared" si="0"/>
        <v>1.8363636363636362</v>
      </c>
      <c r="J66" s="28">
        <v>4</v>
      </c>
      <c r="K66" s="46" t="s">
        <v>334</v>
      </c>
      <c r="L66" s="91">
        <v>50</v>
      </c>
      <c r="M66" s="91">
        <v>5</v>
      </c>
      <c r="N66" s="91">
        <v>0</v>
      </c>
      <c r="O66" s="91">
        <v>5</v>
      </c>
      <c r="P66" s="91">
        <v>0</v>
      </c>
      <c r="Q66" s="91">
        <v>20</v>
      </c>
      <c r="R66" s="91">
        <v>20</v>
      </c>
      <c r="S66" s="19" t="s">
        <v>76</v>
      </c>
    </row>
    <row r="67" spans="1:19" ht="15" thickBot="1" x14ac:dyDescent="0.25">
      <c r="A67" s="48" t="s">
        <v>74</v>
      </c>
      <c r="B67" s="87">
        <v>41061</v>
      </c>
      <c r="C67" s="65" t="s">
        <v>76</v>
      </c>
      <c r="D67" s="65">
        <v>41108</v>
      </c>
      <c r="E67" s="65">
        <v>41117</v>
      </c>
      <c r="F67" s="48">
        <v>0.7</v>
      </c>
      <c r="G67" s="48">
        <v>0.7</v>
      </c>
      <c r="H67" s="48">
        <v>1.4</v>
      </c>
      <c r="I67" s="90">
        <f t="shared" si="0"/>
        <v>1.9</v>
      </c>
      <c r="J67" s="33">
        <v>4</v>
      </c>
      <c r="K67" s="95" t="s">
        <v>335</v>
      </c>
      <c r="L67" s="88">
        <v>40</v>
      </c>
      <c r="M67" s="88">
        <v>15</v>
      </c>
      <c r="N67" s="88">
        <v>0</v>
      </c>
      <c r="O67" s="88">
        <v>0</v>
      </c>
      <c r="P67" s="88">
        <v>0</v>
      </c>
      <c r="Q67" s="88">
        <v>15</v>
      </c>
      <c r="R67" s="88">
        <v>30</v>
      </c>
      <c r="S67" s="48" t="s">
        <v>76</v>
      </c>
    </row>
    <row r="68" spans="1:19" x14ac:dyDescent="0.2">
      <c r="A68" s="50" t="s">
        <v>79</v>
      </c>
      <c r="B68" s="71">
        <v>41091</v>
      </c>
      <c r="C68" s="81" t="s">
        <v>76</v>
      </c>
      <c r="D68" s="81">
        <v>41135</v>
      </c>
      <c r="E68" s="81">
        <v>41144</v>
      </c>
      <c r="F68" s="50">
        <v>0.3</v>
      </c>
      <c r="G68" s="50">
        <v>0.1</v>
      </c>
      <c r="H68" s="50">
        <v>0.4</v>
      </c>
      <c r="I68" s="89">
        <f t="shared" si="0"/>
        <v>1.8636363636363633</v>
      </c>
      <c r="J68" s="22">
        <v>4</v>
      </c>
      <c r="K68" s="77" t="s">
        <v>334</v>
      </c>
      <c r="L68" s="84">
        <v>30</v>
      </c>
      <c r="M68" s="84">
        <v>10</v>
      </c>
      <c r="N68" s="84">
        <v>0</v>
      </c>
      <c r="O68" s="84">
        <v>0</v>
      </c>
      <c r="P68" s="84">
        <v>0</v>
      </c>
      <c r="Q68" s="84">
        <v>30</v>
      </c>
      <c r="R68" s="84">
        <v>30</v>
      </c>
      <c r="S68" s="50" t="s">
        <v>76</v>
      </c>
    </row>
    <row r="69" spans="1:19" x14ac:dyDescent="0.2">
      <c r="A69" s="19" t="s">
        <v>79</v>
      </c>
      <c r="B69" s="82">
        <v>41122</v>
      </c>
      <c r="C69" s="20" t="s">
        <v>76</v>
      </c>
      <c r="D69" s="20">
        <v>41166</v>
      </c>
      <c r="E69" s="20">
        <v>41172</v>
      </c>
      <c r="F69" s="19">
        <v>0.4</v>
      </c>
      <c r="G69" s="19">
        <v>0.3</v>
      </c>
      <c r="H69" s="19">
        <v>0.7</v>
      </c>
      <c r="I69" s="35">
        <f>AVERAGE(H58:H69)</f>
        <v>1.8999999999999995</v>
      </c>
      <c r="J69" s="28">
        <v>4</v>
      </c>
      <c r="K69" s="46" t="s">
        <v>338</v>
      </c>
      <c r="L69" s="91">
        <v>45</v>
      </c>
      <c r="M69" s="91">
        <v>5</v>
      </c>
      <c r="N69" s="91">
        <v>0</v>
      </c>
      <c r="O69" s="91">
        <v>0</v>
      </c>
      <c r="P69" s="91">
        <v>0</v>
      </c>
      <c r="Q69" s="91">
        <v>25</v>
      </c>
      <c r="R69" s="91">
        <v>25</v>
      </c>
      <c r="S69" s="19" t="s">
        <v>76</v>
      </c>
    </row>
    <row r="70" spans="1:19" x14ac:dyDescent="0.2">
      <c r="A70" s="19" t="s">
        <v>79</v>
      </c>
      <c r="B70" s="82">
        <v>41153</v>
      </c>
      <c r="C70" s="20" t="s">
        <v>76</v>
      </c>
      <c r="D70" s="20">
        <v>41197</v>
      </c>
      <c r="E70" s="20">
        <v>41200</v>
      </c>
      <c r="F70" s="19">
        <v>0.7</v>
      </c>
      <c r="G70" s="19">
        <v>1.2</v>
      </c>
      <c r="H70" s="19">
        <v>1.9</v>
      </c>
      <c r="I70" s="35">
        <f t="shared" si="0"/>
        <v>1.8909090909090904</v>
      </c>
      <c r="J70" s="28">
        <v>4</v>
      </c>
      <c r="K70" s="46" t="s">
        <v>335</v>
      </c>
      <c r="L70" s="91">
        <v>25</v>
      </c>
      <c r="M70" s="91">
        <v>5</v>
      </c>
      <c r="N70" s="91">
        <v>0</v>
      </c>
      <c r="O70" s="91">
        <v>0</v>
      </c>
      <c r="P70" s="91">
        <v>0</v>
      </c>
      <c r="Q70" s="91">
        <v>10</v>
      </c>
      <c r="R70" s="91">
        <v>60</v>
      </c>
      <c r="S70" s="19" t="s">
        <v>76</v>
      </c>
    </row>
    <row r="71" spans="1:19" x14ac:dyDescent="0.2">
      <c r="A71" s="19" t="s">
        <v>79</v>
      </c>
      <c r="B71" s="82">
        <v>41183</v>
      </c>
      <c r="C71" s="20" t="s">
        <v>76</v>
      </c>
      <c r="D71" s="20">
        <v>41228</v>
      </c>
      <c r="E71" s="20">
        <v>41228</v>
      </c>
      <c r="F71" s="19">
        <v>0.4</v>
      </c>
      <c r="G71" s="19">
        <v>0.8</v>
      </c>
      <c r="H71" s="19">
        <v>1.2</v>
      </c>
      <c r="I71" s="35">
        <f t="shared" si="0"/>
        <v>1.8727272727272721</v>
      </c>
      <c r="J71" s="28">
        <v>4</v>
      </c>
      <c r="K71" s="46" t="s">
        <v>335</v>
      </c>
      <c r="L71" s="91">
        <v>45</v>
      </c>
      <c r="M71" s="91">
        <v>10</v>
      </c>
      <c r="N71" s="91">
        <v>10</v>
      </c>
      <c r="O71" s="91">
        <v>0</v>
      </c>
      <c r="P71" s="91">
        <v>0</v>
      </c>
      <c r="Q71" s="91">
        <v>15</v>
      </c>
      <c r="R71" s="91">
        <v>20</v>
      </c>
      <c r="S71" s="19" t="s">
        <v>76</v>
      </c>
    </row>
    <row r="72" spans="1:19" x14ac:dyDescent="0.2">
      <c r="A72" s="19" t="s">
        <v>79</v>
      </c>
      <c r="B72" s="82">
        <v>41214</v>
      </c>
      <c r="C72" s="20" t="s">
        <v>76</v>
      </c>
      <c r="D72" s="20">
        <v>41261</v>
      </c>
      <c r="E72" s="20">
        <v>41263</v>
      </c>
      <c r="F72" s="19">
        <v>0.7</v>
      </c>
      <c r="G72" s="19">
        <v>0.8</v>
      </c>
      <c r="H72" s="19">
        <v>1.5</v>
      </c>
      <c r="I72" s="35">
        <f t="shared" si="0"/>
        <v>1.5</v>
      </c>
      <c r="J72" s="28">
        <v>4</v>
      </c>
      <c r="K72" s="46" t="s">
        <v>335</v>
      </c>
      <c r="L72" s="91">
        <v>10</v>
      </c>
      <c r="M72" s="91">
        <v>10</v>
      </c>
      <c r="N72" s="91">
        <v>40</v>
      </c>
      <c r="O72" s="91">
        <v>0</v>
      </c>
      <c r="P72" s="91">
        <v>0</v>
      </c>
      <c r="Q72" s="91">
        <v>20</v>
      </c>
      <c r="R72" s="91">
        <v>20</v>
      </c>
      <c r="S72" s="19" t="s">
        <v>76</v>
      </c>
    </row>
    <row r="73" spans="1:19" x14ac:dyDescent="0.2">
      <c r="A73" s="19" t="s">
        <v>79</v>
      </c>
      <c r="B73" s="82">
        <v>41244</v>
      </c>
      <c r="C73" s="20" t="s">
        <v>76</v>
      </c>
      <c r="D73" s="20">
        <v>41290</v>
      </c>
      <c r="E73" s="20">
        <v>41291</v>
      </c>
      <c r="F73" s="19">
        <v>0.3</v>
      </c>
      <c r="G73" s="19">
        <v>0.5</v>
      </c>
      <c r="H73" s="19">
        <v>0.8</v>
      </c>
      <c r="I73" s="35">
        <f t="shared" si="0"/>
        <v>1.4090909090909092</v>
      </c>
      <c r="J73" s="28">
        <v>4</v>
      </c>
      <c r="K73" s="46" t="s">
        <v>338</v>
      </c>
      <c r="L73" s="91">
        <v>20</v>
      </c>
      <c r="M73" s="91">
        <v>10</v>
      </c>
      <c r="N73" s="91">
        <v>20</v>
      </c>
      <c r="O73" s="91">
        <v>0</v>
      </c>
      <c r="P73" s="91">
        <v>0</v>
      </c>
      <c r="Q73" s="91">
        <v>25</v>
      </c>
      <c r="R73" s="91">
        <v>25</v>
      </c>
      <c r="S73" s="19" t="s">
        <v>76</v>
      </c>
    </row>
    <row r="74" spans="1:19" x14ac:dyDescent="0.2">
      <c r="A74" s="19" t="s">
        <v>79</v>
      </c>
      <c r="B74" s="82">
        <v>41275</v>
      </c>
      <c r="C74" s="20" t="s">
        <v>76</v>
      </c>
      <c r="D74" s="20">
        <v>41319</v>
      </c>
      <c r="E74" s="20">
        <v>41319</v>
      </c>
      <c r="F74" s="19">
        <v>0.4</v>
      </c>
      <c r="G74" s="19">
        <v>1.1000000000000001</v>
      </c>
      <c r="H74" s="19">
        <v>1.5</v>
      </c>
      <c r="I74" s="35">
        <f t="shared" si="0"/>
        <v>1.2727272727272727</v>
      </c>
      <c r="J74" s="28">
        <v>4</v>
      </c>
      <c r="K74" s="46" t="s">
        <v>335</v>
      </c>
      <c r="L74" s="91">
        <v>20</v>
      </c>
      <c r="M74" s="91">
        <v>5</v>
      </c>
      <c r="N74" s="91">
        <v>0</v>
      </c>
      <c r="O74" s="91">
        <v>0</v>
      </c>
      <c r="P74" s="91">
        <v>0</v>
      </c>
      <c r="Q74" s="91">
        <v>30</v>
      </c>
      <c r="R74" s="91">
        <v>45</v>
      </c>
      <c r="S74" s="19" t="s">
        <v>76</v>
      </c>
    </row>
    <row r="75" spans="1:19" x14ac:dyDescent="0.2">
      <c r="A75" s="19" t="s">
        <v>79</v>
      </c>
      <c r="B75" s="82">
        <v>41306</v>
      </c>
      <c r="C75" s="20" t="s">
        <v>76</v>
      </c>
      <c r="D75" s="20">
        <v>41344</v>
      </c>
      <c r="E75" s="20">
        <v>41354</v>
      </c>
      <c r="F75" s="19">
        <v>0.5</v>
      </c>
      <c r="G75" s="19">
        <v>0.5</v>
      </c>
      <c r="H75" s="19">
        <v>1</v>
      </c>
      <c r="I75" s="35">
        <f t="shared" si="0"/>
        <v>1.2181818181818183</v>
      </c>
      <c r="J75" s="28">
        <v>4</v>
      </c>
      <c r="K75" s="46" t="s">
        <v>321</v>
      </c>
      <c r="L75" s="91">
        <v>25</v>
      </c>
      <c r="M75" s="91">
        <v>10</v>
      </c>
      <c r="N75" s="91">
        <v>25</v>
      </c>
      <c r="O75" s="91">
        <v>0</v>
      </c>
      <c r="P75" s="91">
        <v>0</v>
      </c>
      <c r="Q75" s="91">
        <v>20</v>
      </c>
      <c r="R75" s="91">
        <v>20</v>
      </c>
      <c r="S75" s="19" t="s">
        <v>76</v>
      </c>
    </row>
    <row r="76" spans="1:19" x14ac:dyDescent="0.2">
      <c r="A76" s="19" t="s">
        <v>79</v>
      </c>
      <c r="B76" s="82">
        <v>41334</v>
      </c>
      <c r="C76" s="20" t="s">
        <v>76</v>
      </c>
      <c r="D76" s="20">
        <v>41381</v>
      </c>
      <c r="E76" s="20">
        <v>41382</v>
      </c>
      <c r="F76" s="19">
        <v>0.3</v>
      </c>
      <c r="G76" s="19">
        <v>0.5</v>
      </c>
      <c r="H76" s="19">
        <v>0.8</v>
      </c>
      <c r="I76" s="35">
        <f t="shared" si="0"/>
        <v>1.0636363636363637</v>
      </c>
      <c r="J76" s="28">
        <v>4</v>
      </c>
      <c r="K76" s="46" t="s">
        <v>338</v>
      </c>
      <c r="L76" s="91">
        <v>30</v>
      </c>
      <c r="M76" s="91">
        <v>10</v>
      </c>
      <c r="N76" s="91">
        <v>15</v>
      </c>
      <c r="O76" s="91">
        <v>0</v>
      </c>
      <c r="P76" s="91">
        <v>0</v>
      </c>
      <c r="Q76" s="91">
        <v>30</v>
      </c>
      <c r="R76" s="91">
        <v>15</v>
      </c>
      <c r="S76" s="19" t="s">
        <v>76</v>
      </c>
    </row>
    <row r="77" spans="1:19" x14ac:dyDescent="0.2">
      <c r="A77" s="19" t="s">
        <v>79</v>
      </c>
      <c r="B77" s="82">
        <v>41365</v>
      </c>
      <c r="C77" s="20" t="s">
        <v>76</v>
      </c>
      <c r="D77" s="20">
        <v>41407</v>
      </c>
      <c r="E77" s="20">
        <v>41410</v>
      </c>
      <c r="F77" s="19">
        <v>11.9</v>
      </c>
      <c r="G77" s="19">
        <v>2</v>
      </c>
      <c r="H77" s="19">
        <v>13.9</v>
      </c>
      <c r="I77" s="35">
        <f t="shared" si="0"/>
        <v>2.1333333333333333</v>
      </c>
      <c r="J77" s="28">
        <v>4</v>
      </c>
      <c r="K77" s="46" t="s">
        <v>443</v>
      </c>
      <c r="L77" s="91">
        <v>60</v>
      </c>
      <c r="M77" s="91">
        <v>10</v>
      </c>
      <c r="N77" s="91">
        <v>0</v>
      </c>
      <c r="O77" s="91">
        <v>0</v>
      </c>
      <c r="P77" s="91">
        <v>0</v>
      </c>
      <c r="Q77" s="91">
        <v>15</v>
      </c>
      <c r="R77" s="91">
        <v>15</v>
      </c>
      <c r="S77" s="19" t="s">
        <v>444</v>
      </c>
    </row>
    <row r="78" spans="1:19" x14ac:dyDescent="0.2">
      <c r="A78" s="19" t="s">
        <v>79</v>
      </c>
      <c r="B78" s="82">
        <v>41395</v>
      </c>
      <c r="C78" s="20" t="s">
        <v>76</v>
      </c>
      <c r="D78" s="20">
        <v>41437</v>
      </c>
      <c r="E78" s="20">
        <v>41438</v>
      </c>
      <c r="F78" s="19">
        <v>0.6</v>
      </c>
      <c r="G78" s="19">
        <v>0.8</v>
      </c>
      <c r="H78" s="19">
        <v>1.4</v>
      </c>
      <c r="I78" s="35">
        <f t="shared" si="0"/>
        <v>2.2083333333333335</v>
      </c>
      <c r="J78" s="28">
        <v>4</v>
      </c>
      <c r="K78" s="46" t="s">
        <v>335</v>
      </c>
      <c r="L78" s="91">
        <v>10</v>
      </c>
      <c r="M78" s="91">
        <v>5</v>
      </c>
      <c r="N78" s="91">
        <v>20</v>
      </c>
      <c r="O78" s="91">
        <v>0</v>
      </c>
      <c r="P78" s="91">
        <v>0</v>
      </c>
      <c r="Q78" s="91">
        <v>15</v>
      </c>
      <c r="R78" s="91">
        <v>50</v>
      </c>
      <c r="S78" s="19" t="s">
        <v>76</v>
      </c>
    </row>
    <row r="79" spans="1:19" ht="15" thickBot="1" x14ac:dyDescent="0.25">
      <c r="A79" s="48" t="s">
        <v>79</v>
      </c>
      <c r="B79" s="87">
        <v>41426</v>
      </c>
      <c r="C79" s="65" t="s">
        <v>76</v>
      </c>
      <c r="D79" s="65">
        <v>41474</v>
      </c>
      <c r="E79" s="65">
        <v>41480</v>
      </c>
      <c r="F79" s="48">
        <v>0.3</v>
      </c>
      <c r="G79" s="48">
        <v>0.2</v>
      </c>
      <c r="H79" s="48">
        <v>0.5</v>
      </c>
      <c r="I79" s="90">
        <f t="shared" si="0"/>
        <v>2.1333333333333333</v>
      </c>
      <c r="J79" s="33">
        <v>4</v>
      </c>
      <c r="K79" s="95" t="s">
        <v>338</v>
      </c>
      <c r="L79" s="88">
        <v>60</v>
      </c>
      <c r="M79" s="88">
        <v>5</v>
      </c>
      <c r="N79" s="88">
        <v>10</v>
      </c>
      <c r="O79" s="88">
        <v>0</v>
      </c>
      <c r="P79" s="88">
        <v>0</v>
      </c>
      <c r="Q79" s="88">
        <v>15</v>
      </c>
      <c r="R79" s="88">
        <v>10</v>
      </c>
      <c r="S79" s="48" t="s">
        <v>76</v>
      </c>
    </row>
    <row r="80" spans="1:19" x14ac:dyDescent="0.2">
      <c r="A80" s="50" t="s">
        <v>82</v>
      </c>
      <c r="B80" s="71">
        <v>41456</v>
      </c>
      <c r="C80" s="81" t="s">
        <v>76</v>
      </c>
      <c r="D80" s="81">
        <v>41507</v>
      </c>
      <c r="E80" s="81">
        <v>41508</v>
      </c>
      <c r="F80" s="50">
        <v>0.2</v>
      </c>
      <c r="G80" s="50">
        <v>0.4</v>
      </c>
      <c r="H80" s="50">
        <v>0.6</v>
      </c>
      <c r="I80" s="35">
        <f t="shared" ref="I80:I90" ca="1" si="1">AVERAGE(OFFSET($H80,-11,0,12,1))</f>
        <v>2.15</v>
      </c>
      <c r="J80" s="22">
        <v>4</v>
      </c>
      <c r="K80" s="77" t="s">
        <v>334</v>
      </c>
      <c r="L80" s="84">
        <v>20</v>
      </c>
      <c r="M80" s="84">
        <v>10</v>
      </c>
      <c r="N80" s="84">
        <v>0</v>
      </c>
      <c r="O80" s="84">
        <v>0</v>
      </c>
      <c r="P80" s="84">
        <v>0</v>
      </c>
      <c r="Q80" s="34">
        <v>1</v>
      </c>
      <c r="R80" s="84">
        <v>70</v>
      </c>
      <c r="S80" s="50" t="s">
        <v>76</v>
      </c>
    </row>
    <row r="81" spans="1:19" x14ac:dyDescent="0.2">
      <c r="A81" s="19" t="s">
        <v>82</v>
      </c>
      <c r="B81" s="82">
        <v>41487</v>
      </c>
      <c r="C81" s="20" t="s">
        <v>76</v>
      </c>
      <c r="D81" s="20">
        <v>41526</v>
      </c>
      <c r="E81" s="20">
        <v>41536</v>
      </c>
      <c r="F81" s="19">
        <v>0.2</v>
      </c>
      <c r="G81" s="19">
        <v>0.5</v>
      </c>
      <c r="H81" s="19">
        <v>0.7</v>
      </c>
      <c r="I81" s="35">
        <f t="shared" ca="1" si="1"/>
        <v>2.15</v>
      </c>
      <c r="J81" s="28">
        <v>4</v>
      </c>
      <c r="K81" s="46" t="s">
        <v>320</v>
      </c>
      <c r="L81" s="91">
        <v>35</v>
      </c>
      <c r="M81" s="91">
        <v>20</v>
      </c>
      <c r="N81" s="91">
        <v>10</v>
      </c>
      <c r="O81" s="91">
        <v>5</v>
      </c>
      <c r="P81" s="91">
        <v>0</v>
      </c>
      <c r="Q81" s="26">
        <v>1</v>
      </c>
      <c r="R81" s="91">
        <v>30</v>
      </c>
      <c r="S81" s="19" t="s">
        <v>76</v>
      </c>
    </row>
    <row r="82" spans="1:19" x14ac:dyDescent="0.2">
      <c r="A82" s="19" t="s">
        <v>82</v>
      </c>
      <c r="B82" s="82">
        <v>41518</v>
      </c>
      <c r="C82" s="20" t="s">
        <v>76</v>
      </c>
      <c r="D82" s="20">
        <v>41562</v>
      </c>
      <c r="E82" s="20">
        <v>41564</v>
      </c>
      <c r="F82" s="19">
        <v>0.3</v>
      </c>
      <c r="G82" s="19">
        <v>0.8</v>
      </c>
      <c r="H82" s="19">
        <v>1.1000000000000001</v>
      </c>
      <c r="I82" s="35">
        <f t="shared" ca="1" si="1"/>
        <v>2.0833333333333335</v>
      </c>
      <c r="J82" s="28">
        <v>4</v>
      </c>
      <c r="K82" s="46" t="s">
        <v>340</v>
      </c>
      <c r="L82" s="91">
        <v>60</v>
      </c>
      <c r="M82" s="91">
        <v>5</v>
      </c>
      <c r="N82" s="91">
        <v>10</v>
      </c>
      <c r="O82" s="91">
        <v>0</v>
      </c>
      <c r="P82" s="91">
        <v>0</v>
      </c>
      <c r="Q82" s="91">
        <v>15</v>
      </c>
      <c r="R82" s="91">
        <v>10</v>
      </c>
      <c r="S82" s="19" t="s">
        <v>76</v>
      </c>
    </row>
    <row r="83" spans="1:19" x14ac:dyDescent="0.2">
      <c r="A83" s="19" t="s">
        <v>82</v>
      </c>
      <c r="B83" s="82">
        <v>41548</v>
      </c>
      <c r="C83" s="20" t="s">
        <v>76</v>
      </c>
      <c r="D83" s="20">
        <v>41586</v>
      </c>
      <c r="E83" s="20">
        <v>41592</v>
      </c>
      <c r="F83" s="19">
        <v>0.7</v>
      </c>
      <c r="G83" s="19">
        <v>0.8</v>
      </c>
      <c r="H83" s="19">
        <v>1.5</v>
      </c>
      <c r="I83" s="35">
        <f t="shared" ca="1" si="1"/>
        <v>2.1083333333333334</v>
      </c>
      <c r="J83" s="28">
        <v>4</v>
      </c>
      <c r="K83" s="46" t="s">
        <v>332</v>
      </c>
      <c r="L83" s="91">
        <v>15</v>
      </c>
      <c r="M83" s="91">
        <v>5</v>
      </c>
      <c r="N83" s="91">
        <v>30</v>
      </c>
      <c r="O83" s="91">
        <v>0</v>
      </c>
      <c r="P83" s="91">
        <v>0</v>
      </c>
      <c r="Q83" s="91">
        <v>20</v>
      </c>
      <c r="R83" s="91">
        <v>30</v>
      </c>
      <c r="S83" s="19" t="s">
        <v>339</v>
      </c>
    </row>
    <row r="84" spans="1:19" x14ac:dyDescent="0.2">
      <c r="A84" s="19" t="s">
        <v>82</v>
      </c>
      <c r="B84" s="82">
        <v>41579</v>
      </c>
      <c r="C84" s="20" t="s">
        <v>76</v>
      </c>
      <c r="D84" s="20">
        <v>41627</v>
      </c>
      <c r="E84" s="20">
        <v>41627</v>
      </c>
      <c r="F84" s="19">
        <v>0.9</v>
      </c>
      <c r="G84" s="19">
        <v>1.1000000000000001</v>
      </c>
      <c r="H84" s="19">
        <v>2</v>
      </c>
      <c r="I84" s="35">
        <f t="shared" ca="1" si="1"/>
        <v>2.15</v>
      </c>
      <c r="J84" s="28">
        <v>4</v>
      </c>
      <c r="K84" s="46" t="s">
        <v>332</v>
      </c>
      <c r="L84" s="91">
        <v>70</v>
      </c>
      <c r="M84" s="26">
        <v>1</v>
      </c>
      <c r="N84" s="91">
        <v>10</v>
      </c>
      <c r="O84" s="91">
        <v>0</v>
      </c>
      <c r="P84" s="91">
        <v>0</v>
      </c>
      <c r="Q84" s="26">
        <v>1</v>
      </c>
      <c r="R84" s="91">
        <v>20</v>
      </c>
      <c r="S84" s="19" t="s">
        <v>76</v>
      </c>
    </row>
    <row r="85" spans="1:19" x14ac:dyDescent="0.2">
      <c r="A85" s="19" t="s">
        <v>82</v>
      </c>
      <c r="B85" s="82">
        <v>41609</v>
      </c>
      <c r="C85" s="20" t="s">
        <v>76</v>
      </c>
      <c r="D85" s="20">
        <v>41659</v>
      </c>
      <c r="E85" s="20">
        <v>41669</v>
      </c>
      <c r="F85" s="19">
        <v>1.2</v>
      </c>
      <c r="G85" s="19">
        <v>1.1000000000000001</v>
      </c>
      <c r="H85" s="19">
        <v>2.2999999999999998</v>
      </c>
      <c r="I85" s="35">
        <f t="shared" ca="1" si="1"/>
        <v>2.2749999999999999</v>
      </c>
      <c r="J85" s="28">
        <v>4</v>
      </c>
      <c r="K85" s="46" t="s">
        <v>332</v>
      </c>
      <c r="L85" s="91">
        <v>20</v>
      </c>
      <c r="M85" s="91">
        <v>5</v>
      </c>
      <c r="N85" s="91">
        <v>60</v>
      </c>
      <c r="O85" s="91">
        <v>0</v>
      </c>
      <c r="P85" s="91">
        <v>0</v>
      </c>
      <c r="Q85" s="26">
        <v>1</v>
      </c>
      <c r="R85" s="91">
        <v>15</v>
      </c>
      <c r="S85" s="19" t="s">
        <v>76</v>
      </c>
    </row>
    <row r="86" spans="1:19" x14ac:dyDescent="0.2">
      <c r="A86" s="19" t="s">
        <v>82</v>
      </c>
      <c r="B86" s="82">
        <v>41640</v>
      </c>
      <c r="C86" s="20" t="s">
        <v>76</v>
      </c>
      <c r="D86" s="20">
        <v>41683</v>
      </c>
      <c r="E86" s="20">
        <v>41697</v>
      </c>
      <c r="F86" s="19">
        <v>0.4</v>
      </c>
      <c r="G86" s="19">
        <v>1.5</v>
      </c>
      <c r="H86" s="19">
        <v>1.9</v>
      </c>
      <c r="I86" s="35">
        <f t="shared" ca="1" si="1"/>
        <v>2.3083333333333336</v>
      </c>
      <c r="J86" s="28">
        <v>4</v>
      </c>
      <c r="K86" s="46" t="s">
        <v>332</v>
      </c>
      <c r="L86" s="91">
        <v>20</v>
      </c>
      <c r="M86" s="26">
        <v>1</v>
      </c>
      <c r="N86" s="91">
        <v>0</v>
      </c>
      <c r="O86" s="91">
        <v>40</v>
      </c>
      <c r="P86" s="91">
        <v>0</v>
      </c>
      <c r="Q86" s="26">
        <v>1</v>
      </c>
      <c r="R86" s="91">
        <v>40</v>
      </c>
      <c r="S86" s="19" t="s">
        <v>76</v>
      </c>
    </row>
    <row r="87" spans="1:19" x14ac:dyDescent="0.2">
      <c r="A87" s="19" t="s">
        <v>82</v>
      </c>
      <c r="B87" s="82">
        <v>41671</v>
      </c>
      <c r="C87" s="20" t="s">
        <v>76</v>
      </c>
      <c r="D87" s="20">
        <v>41709</v>
      </c>
      <c r="E87" s="20">
        <v>41711</v>
      </c>
      <c r="F87" s="19">
        <v>0.7</v>
      </c>
      <c r="G87" s="19">
        <v>1.1000000000000001</v>
      </c>
      <c r="H87" s="19">
        <v>1.8</v>
      </c>
      <c r="I87" s="35">
        <f t="shared" ca="1" si="1"/>
        <v>2.3750000000000004</v>
      </c>
      <c r="J87" s="28">
        <v>4</v>
      </c>
      <c r="K87" s="46" t="s">
        <v>332</v>
      </c>
      <c r="L87" s="91">
        <v>55</v>
      </c>
      <c r="M87" s="91">
        <v>5</v>
      </c>
      <c r="N87" s="91">
        <v>20</v>
      </c>
      <c r="O87" s="91">
        <v>0</v>
      </c>
      <c r="P87" s="91">
        <v>0</v>
      </c>
      <c r="Q87" s="91">
        <v>10</v>
      </c>
      <c r="R87" s="91">
        <v>10</v>
      </c>
      <c r="S87" s="19" t="s">
        <v>76</v>
      </c>
    </row>
    <row r="88" spans="1:19" x14ac:dyDescent="0.2">
      <c r="A88" s="19" t="s">
        <v>82</v>
      </c>
      <c r="B88" s="82">
        <v>41699</v>
      </c>
      <c r="C88" s="20" t="s">
        <v>76</v>
      </c>
      <c r="D88" s="20">
        <v>41739</v>
      </c>
      <c r="E88" s="20">
        <v>41753</v>
      </c>
      <c r="F88" s="19">
        <v>0.4</v>
      </c>
      <c r="G88" s="19">
        <v>1.5</v>
      </c>
      <c r="H88" s="19">
        <v>1.9</v>
      </c>
      <c r="I88" s="35">
        <f t="shared" ca="1" si="1"/>
        <v>2.4666666666666668</v>
      </c>
      <c r="J88" s="28">
        <v>4</v>
      </c>
      <c r="K88" s="46" t="s">
        <v>332</v>
      </c>
      <c r="L88" s="91">
        <v>20</v>
      </c>
      <c r="M88" s="91">
        <v>20</v>
      </c>
      <c r="N88" s="91">
        <v>20</v>
      </c>
      <c r="O88" s="91">
        <v>0</v>
      </c>
      <c r="P88" s="91">
        <v>0</v>
      </c>
      <c r="Q88" s="91">
        <v>20</v>
      </c>
      <c r="R88" s="91">
        <v>20</v>
      </c>
      <c r="S88" s="19" t="s">
        <v>76</v>
      </c>
    </row>
    <row r="89" spans="1:19" x14ac:dyDescent="0.2">
      <c r="A89" s="19" t="s">
        <v>82</v>
      </c>
      <c r="B89" s="82">
        <v>41730</v>
      </c>
      <c r="C89" s="20" t="s">
        <v>76</v>
      </c>
      <c r="D89" s="20">
        <v>41773</v>
      </c>
      <c r="E89" s="20">
        <v>41781</v>
      </c>
      <c r="F89" s="19">
        <v>0.5</v>
      </c>
      <c r="G89" s="19">
        <v>0.6</v>
      </c>
      <c r="H89" s="19">
        <v>1.1000000000000001</v>
      </c>
      <c r="I89" s="35">
        <f t="shared" ca="1" si="1"/>
        <v>1.4000000000000004</v>
      </c>
      <c r="J89" s="28">
        <v>4</v>
      </c>
      <c r="K89" s="46" t="s">
        <v>332</v>
      </c>
      <c r="L89" s="91">
        <v>70</v>
      </c>
      <c r="M89" s="91">
        <v>10</v>
      </c>
      <c r="N89" s="91">
        <v>0</v>
      </c>
      <c r="O89" s="91">
        <v>0</v>
      </c>
      <c r="P89" s="91">
        <v>0</v>
      </c>
      <c r="Q89" s="91">
        <v>20</v>
      </c>
      <c r="R89" s="26">
        <v>1</v>
      </c>
      <c r="S89" s="19" t="s">
        <v>76</v>
      </c>
    </row>
    <row r="90" spans="1:19" x14ac:dyDescent="0.2">
      <c r="A90" s="19" t="s">
        <v>82</v>
      </c>
      <c r="B90" s="82">
        <v>41760</v>
      </c>
      <c r="C90" s="20" t="s">
        <v>76</v>
      </c>
      <c r="D90" s="20">
        <v>41801</v>
      </c>
      <c r="E90" s="20">
        <v>41823</v>
      </c>
      <c r="F90" s="19">
        <v>0.1</v>
      </c>
      <c r="G90" s="26">
        <v>0.1</v>
      </c>
      <c r="H90" s="19">
        <v>0.1</v>
      </c>
      <c r="I90" s="35">
        <f t="shared" ca="1" si="1"/>
        <v>1.2916666666666667</v>
      </c>
      <c r="J90" s="28">
        <v>4</v>
      </c>
      <c r="K90" s="46" t="s">
        <v>334</v>
      </c>
      <c r="L90" s="91">
        <v>90</v>
      </c>
      <c r="M90" s="91">
        <v>5</v>
      </c>
      <c r="N90" s="91">
        <v>0</v>
      </c>
      <c r="O90" s="91">
        <v>0</v>
      </c>
      <c r="P90" s="91">
        <v>0</v>
      </c>
      <c r="Q90" s="91">
        <v>5</v>
      </c>
      <c r="R90" s="26">
        <v>1</v>
      </c>
      <c r="S90" s="19" t="s">
        <v>341</v>
      </c>
    </row>
    <row r="91" spans="1:19" x14ac:dyDescent="0.2">
      <c r="A91" s="19" t="s">
        <v>82</v>
      </c>
      <c r="B91" s="82">
        <v>41791</v>
      </c>
      <c r="C91" s="20" t="s">
        <v>76</v>
      </c>
      <c r="D91" s="20">
        <v>41828</v>
      </c>
      <c r="E91" s="20">
        <v>41837</v>
      </c>
      <c r="F91" s="19">
        <v>0.7</v>
      </c>
      <c r="G91" s="19">
        <v>0.8</v>
      </c>
      <c r="H91" s="19">
        <v>1.5</v>
      </c>
      <c r="I91" s="35">
        <f ca="1">AVERAGE(OFFSET($H91,-11,0,12,1))</f>
        <v>1.375</v>
      </c>
      <c r="J91" s="28">
        <v>4</v>
      </c>
      <c r="K91" s="46" t="s">
        <v>340</v>
      </c>
      <c r="L91" s="91">
        <v>70</v>
      </c>
      <c r="M91" s="91">
        <v>10</v>
      </c>
      <c r="N91" s="91">
        <v>0</v>
      </c>
      <c r="O91" s="91">
        <v>0</v>
      </c>
      <c r="P91" s="91">
        <v>0</v>
      </c>
      <c r="Q91" s="91">
        <v>10</v>
      </c>
      <c r="R91" s="91">
        <v>10</v>
      </c>
      <c r="S91" s="19" t="s">
        <v>76</v>
      </c>
    </row>
    <row r="92" spans="1:19" x14ac:dyDescent="0.2">
      <c r="A92" s="112"/>
      <c r="B92" s="158"/>
      <c r="C92" s="158"/>
      <c r="D92" s="106"/>
      <c r="E92" s="106"/>
      <c r="F92" s="158"/>
      <c r="G92" s="158"/>
      <c r="H92" s="158"/>
      <c r="I92" s="158"/>
      <c r="J92" s="158"/>
      <c r="K92" s="158"/>
      <c r="L92" s="158"/>
      <c r="M92" s="158"/>
      <c r="N92" s="158"/>
      <c r="O92" s="158"/>
      <c r="P92" s="158"/>
      <c r="Q92" s="158"/>
      <c r="R92" s="158"/>
      <c r="S92" s="216"/>
    </row>
    <row r="93" spans="1:19" x14ac:dyDescent="0.2">
      <c r="A93" s="112"/>
      <c r="B93" s="158"/>
      <c r="C93" s="158"/>
      <c r="D93" s="106"/>
      <c r="E93" s="106"/>
      <c r="F93" s="158"/>
      <c r="G93" s="158"/>
      <c r="H93" s="158"/>
      <c r="I93" s="158"/>
      <c r="J93" s="158"/>
      <c r="K93" s="158"/>
      <c r="L93" s="158"/>
      <c r="M93" s="158"/>
      <c r="N93" s="158"/>
      <c r="O93" s="158"/>
      <c r="P93" s="158"/>
      <c r="Q93" s="158"/>
      <c r="R93" s="158"/>
      <c r="S93" s="216"/>
    </row>
  </sheetData>
  <conditionalFormatting sqref="I1:I12 I25:I1048576">
    <cfRule type="cellIs" dxfId="291" priority="4" operator="greaterThan">
      <formula>4</formula>
    </cfRule>
  </conditionalFormatting>
  <hyperlinks>
    <hyperlink ref="A5" r:id="rId1" display="Licence Number 3241" xr:uid="{00000000-0004-0000-0D00-000000000000}"/>
  </hyperlinks>
  <pageMargins left="0.7" right="0.7" top="0.75" bottom="0.75" header="0.3" footer="0.3"/>
  <pageSetup paperSize="9" orientation="portrait" horizontalDpi="300" verticalDpi="3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R90"/>
  <sheetViews>
    <sheetView showGridLines="0" zoomScale="90" zoomScaleNormal="90" workbookViewId="0">
      <pane ySplit="10" topLeftCell="A68" activePane="bottomLeft" state="frozenSplit"/>
      <selection pane="bottomLeft"/>
    </sheetView>
  </sheetViews>
  <sheetFormatPr defaultColWidth="9.140625" defaultRowHeight="14.25" x14ac:dyDescent="0.2"/>
  <cols>
    <col min="1" max="1" width="12.28515625" style="1" customWidth="1"/>
    <col min="2" max="4" width="12.28515625" style="1" bestFit="1" customWidth="1"/>
    <col min="5" max="5" width="14.140625" style="1" customWidth="1"/>
    <col min="6" max="6" width="15" style="1" customWidth="1"/>
    <col min="7" max="7" width="14.140625" style="1" customWidth="1"/>
    <col min="8" max="8" width="9.28515625" style="1" bestFit="1" customWidth="1"/>
    <col min="9" max="9" width="13.7109375" style="1" customWidth="1"/>
    <col min="10" max="10" width="16.42578125" style="1" customWidth="1"/>
    <col min="11" max="12" width="9.28515625" style="1" bestFit="1" customWidth="1"/>
    <col min="13" max="13" width="13.42578125" style="1" customWidth="1"/>
    <col min="14" max="14" width="9.28515625" style="1" customWidth="1"/>
    <col min="15" max="15" width="15.140625" style="1" customWidth="1"/>
    <col min="16" max="16" width="9.28515625" style="1" customWidth="1"/>
    <col min="17" max="17" width="12.140625" style="1" customWidth="1"/>
    <col min="18" max="18" width="48" style="23" bestFit="1" customWidth="1"/>
    <col min="19" max="16384" width="9.140625" style="1"/>
  </cols>
  <sheetData>
    <row r="1" spans="1:18" ht="34.5" x14ac:dyDescent="0.5">
      <c r="A1" s="186" t="s">
        <v>297</v>
      </c>
      <c r="B1" s="186"/>
      <c r="C1" s="186"/>
      <c r="D1" s="186"/>
      <c r="E1" s="186"/>
      <c r="F1" s="186"/>
      <c r="G1" s="186"/>
      <c r="H1" s="186"/>
      <c r="I1" s="186"/>
      <c r="J1" s="186"/>
      <c r="K1" s="186"/>
      <c r="L1" s="186"/>
      <c r="M1" s="186"/>
      <c r="N1" s="186"/>
      <c r="O1" s="186"/>
      <c r="P1" s="186"/>
      <c r="Q1" s="186"/>
      <c r="R1" s="186"/>
    </row>
    <row r="2" spans="1:18" ht="19.5" x14ac:dyDescent="0.3">
      <c r="A2" s="188" t="s">
        <v>445</v>
      </c>
      <c r="B2" s="188"/>
      <c r="C2" s="188"/>
      <c r="D2" s="188"/>
      <c r="E2" s="188"/>
      <c r="F2" s="188"/>
      <c r="G2" s="188"/>
      <c r="H2" s="188"/>
      <c r="I2" s="188"/>
      <c r="J2" s="188"/>
      <c r="K2" s="188"/>
      <c r="L2" s="188"/>
      <c r="M2" s="188"/>
      <c r="N2" s="188"/>
      <c r="O2" s="188"/>
      <c r="P2" s="188"/>
      <c r="Q2" s="188"/>
      <c r="R2" s="188"/>
    </row>
    <row r="4" spans="1:18" ht="15" x14ac:dyDescent="0.25">
      <c r="A4" s="8" t="s">
        <v>446</v>
      </c>
      <c r="B4" s="158"/>
      <c r="C4" s="158"/>
      <c r="D4" s="158"/>
      <c r="E4" s="158"/>
      <c r="F4" s="158"/>
      <c r="G4" s="158"/>
      <c r="H4" s="158"/>
      <c r="I4" s="217"/>
      <c r="J4" s="14" t="s">
        <v>47</v>
      </c>
      <c r="K4" s="158"/>
      <c r="L4" s="158"/>
      <c r="M4" s="158"/>
      <c r="N4" s="158"/>
      <c r="O4" s="158"/>
      <c r="P4" s="158"/>
      <c r="Q4" s="158"/>
      <c r="R4" s="216"/>
    </row>
    <row r="5" spans="1:18" ht="15" x14ac:dyDescent="0.25">
      <c r="A5" s="8" t="s">
        <v>300</v>
      </c>
      <c r="B5" s="158"/>
      <c r="C5" s="158"/>
      <c r="D5" s="158"/>
      <c r="E5" s="158"/>
      <c r="F5" s="158"/>
      <c r="G5" s="158"/>
      <c r="H5" s="158"/>
      <c r="I5" s="218"/>
      <c r="J5" s="14" t="s">
        <v>301</v>
      </c>
      <c r="K5" s="158"/>
      <c r="L5" s="158"/>
      <c r="M5" s="158"/>
      <c r="N5" s="158"/>
      <c r="O5" s="158"/>
      <c r="P5" s="158"/>
      <c r="Q5" s="158"/>
      <c r="R5" s="216"/>
    </row>
    <row r="6" spans="1:18" ht="15" x14ac:dyDescent="0.25">
      <c r="A6" s="8" t="s">
        <v>50</v>
      </c>
      <c r="B6" s="158"/>
      <c r="C6" s="158"/>
      <c r="D6" s="158"/>
      <c r="E6" s="158"/>
      <c r="F6" s="158"/>
      <c r="G6" s="158"/>
      <c r="H6" s="158"/>
      <c r="I6" s="158"/>
      <c r="J6" s="158"/>
      <c r="K6" s="158"/>
      <c r="L6" s="158"/>
      <c r="M6" s="158"/>
      <c r="N6" s="158"/>
      <c r="O6" s="158"/>
      <c r="P6" s="158"/>
      <c r="Q6" s="158"/>
      <c r="R6" s="216"/>
    </row>
    <row r="7" spans="1:18" x14ac:dyDescent="0.2">
      <c r="A7" s="8"/>
      <c r="B7" s="158"/>
      <c r="C7" s="158"/>
      <c r="D7" s="158"/>
      <c r="E7" s="158"/>
      <c r="F7" s="158"/>
      <c r="G7" s="158"/>
      <c r="H7" s="158"/>
      <c r="I7" s="158"/>
      <c r="J7" s="158"/>
      <c r="K7" s="158"/>
      <c r="L7" s="158"/>
      <c r="M7" s="158"/>
      <c r="N7" s="158"/>
      <c r="O7" s="158"/>
      <c r="P7" s="158"/>
      <c r="Q7" s="158"/>
      <c r="R7" s="216"/>
    </row>
    <row r="8" spans="1:18" ht="15" x14ac:dyDescent="0.25">
      <c r="A8" s="199" t="s">
        <v>435</v>
      </c>
      <c r="B8" s="217"/>
      <c r="C8" s="217"/>
      <c r="D8" s="217"/>
      <c r="E8" s="217"/>
      <c r="F8" s="217"/>
      <c r="G8" s="217"/>
      <c r="H8" s="217"/>
      <c r="I8" s="217"/>
      <c r="J8" s="217"/>
      <c r="K8" s="217"/>
      <c r="L8" s="217"/>
      <c r="M8" s="217"/>
      <c r="N8" s="217"/>
      <c r="O8" s="217"/>
      <c r="P8" s="217"/>
      <c r="Q8" s="217"/>
      <c r="R8" s="220"/>
    </row>
    <row r="9" spans="1:18" x14ac:dyDescent="0.2">
      <c r="A9" s="8"/>
      <c r="B9" s="158"/>
      <c r="C9" s="158"/>
      <c r="D9" s="158"/>
      <c r="E9" s="158"/>
      <c r="F9" s="158"/>
      <c r="G9" s="158"/>
      <c r="H9" s="158"/>
      <c r="I9" s="158"/>
      <c r="J9" s="158"/>
      <c r="K9" s="158"/>
      <c r="L9" s="158"/>
      <c r="M9" s="158"/>
      <c r="N9" s="158"/>
      <c r="O9" s="158"/>
      <c r="P9" s="158"/>
      <c r="Q9" s="158"/>
      <c r="R9" s="216"/>
    </row>
    <row r="10" spans="1:18" s="16" customFormat="1" ht="67.5" x14ac:dyDescent="0.25">
      <c r="A10" s="36" t="s">
        <v>51</v>
      </c>
      <c r="B10" s="36" t="s">
        <v>303</v>
      </c>
      <c r="C10" s="36" t="s">
        <v>54</v>
      </c>
      <c r="D10" s="36" t="s">
        <v>55</v>
      </c>
      <c r="E10" s="36" t="s">
        <v>304</v>
      </c>
      <c r="F10" s="36" t="s">
        <v>305</v>
      </c>
      <c r="G10" s="36" t="s">
        <v>306</v>
      </c>
      <c r="H10" s="36" t="s">
        <v>308</v>
      </c>
      <c r="I10" s="38" t="s">
        <v>309</v>
      </c>
      <c r="J10" s="36" t="s">
        <v>310</v>
      </c>
      <c r="K10" s="36" t="s">
        <v>311</v>
      </c>
      <c r="L10" s="36" t="s">
        <v>312</v>
      </c>
      <c r="M10" s="36" t="s">
        <v>313</v>
      </c>
      <c r="N10" s="36" t="s">
        <v>314</v>
      </c>
      <c r="O10" s="36" t="s">
        <v>315</v>
      </c>
      <c r="P10" s="36" t="s">
        <v>316</v>
      </c>
      <c r="Q10" s="36" t="s">
        <v>317</v>
      </c>
      <c r="R10" s="36" t="s">
        <v>73</v>
      </c>
    </row>
    <row r="11" spans="1:18" ht="25.5" x14ac:dyDescent="0.2">
      <c r="A11" s="25" t="s">
        <v>318</v>
      </c>
      <c r="B11" s="82">
        <v>39448</v>
      </c>
      <c r="C11" s="20" t="s">
        <v>76</v>
      </c>
      <c r="D11" s="20" t="s">
        <v>76</v>
      </c>
      <c r="E11" s="19">
        <v>0.9</v>
      </c>
      <c r="F11" s="19">
        <v>1.2</v>
      </c>
      <c r="G11" s="19">
        <v>2.1</v>
      </c>
      <c r="H11" s="20" t="s">
        <v>76</v>
      </c>
      <c r="I11" s="28">
        <v>4</v>
      </c>
      <c r="J11" s="114" t="s">
        <v>447</v>
      </c>
      <c r="K11" s="19">
        <v>0</v>
      </c>
      <c r="L11" s="19">
        <v>0</v>
      </c>
      <c r="M11" s="19">
        <v>0</v>
      </c>
      <c r="N11" s="19">
        <v>0</v>
      </c>
      <c r="O11" s="19">
        <v>0</v>
      </c>
      <c r="P11" s="19">
        <v>100</v>
      </c>
      <c r="Q11" s="19">
        <v>0</v>
      </c>
      <c r="R11" s="46" t="s">
        <v>448</v>
      </c>
    </row>
    <row r="12" spans="1:18" x14ac:dyDescent="0.2">
      <c r="A12" s="25" t="s">
        <v>318</v>
      </c>
      <c r="B12" s="82">
        <v>39479</v>
      </c>
      <c r="C12" s="20" t="s">
        <v>76</v>
      </c>
      <c r="D12" s="20" t="s">
        <v>76</v>
      </c>
      <c r="E12" s="19">
        <v>0.6</v>
      </c>
      <c r="F12" s="19">
        <v>0.8</v>
      </c>
      <c r="G12" s="19">
        <v>1.4</v>
      </c>
      <c r="H12" s="20" t="s">
        <v>76</v>
      </c>
      <c r="I12" s="28">
        <v>4</v>
      </c>
      <c r="J12" s="114" t="s">
        <v>321</v>
      </c>
      <c r="K12" s="19">
        <v>20</v>
      </c>
      <c r="L12" s="19">
        <v>0</v>
      </c>
      <c r="M12" s="19">
        <v>0</v>
      </c>
      <c r="N12" s="19">
        <v>0</v>
      </c>
      <c r="O12" s="19">
        <v>0</v>
      </c>
      <c r="P12" s="19">
        <v>0</v>
      </c>
      <c r="Q12" s="19">
        <v>80</v>
      </c>
      <c r="R12" s="19" t="s">
        <v>76</v>
      </c>
    </row>
    <row r="13" spans="1:18" x14ac:dyDescent="0.2">
      <c r="A13" s="25" t="s">
        <v>318</v>
      </c>
      <c r="B13" s="82">
        <v>39508</v>
      </c>
      <c r="C13" s="20" t="s">
        <v>76</v>
      </c>
      <c r="D13" s="20" t="s">
        <v>76</v>
      </c>
      <c r="E13" s="19">
        <v>1.4</v>
      </c>
      <c r="F13" s="19">
        <v>0.5</v>
      </c>
      <c r="G13" s="19">
        <v>1.9</v>
      </c>
      <c r="H13" s="20" t="s">
        <v>76</v>
      </c>
      <c r="I13" s="28">
        <v>4</v>
      </c>
      <c r="J13" s="114" t="s">
        <v>447</v>
      </c>
      <c r="K13" s="19">
        <v>0</v>
      </c>
      <c r="L13" s="19">
        <v>0</v>
      </c>
      <c r="M13" s="19">
        <v>0</v>
      </c>
      <c r="N13" s="19">
        <v>0</v>
      </c>
      <c r="O13" s="19">
        <v>0</v>
      </c>
      <c r="P13" s="19">
        <v>100</v>
      </c>
      <c r="Q13" s="19">
        <v>0</v>
      </c>
      <c r="R13" s="19" t="s">
        <v>76</v>
      </c>
    </row>
    <row r="14" spans="1:18" x14ac:dyDescent="0.2">
      <c r="A14" s="25" t="s">
        <v>318</v>
      </c>
      <c r="B14" s="82">
        <v>39539</v>
      </c>
      <c r="C14" s="20" t="s">
        <v>76</v>
      </c>
      <c r="D14" s="20" t="s">
        <v>76</v>
      </c>
      <c r="E14" s="19">
        <v>0.6</v>
      </c>
      <c r="F14" s="19">
        <v>0.2</v>
      </c>
      <c r="G14" s="19">
        <v>0.8</v>
      </c>
      <c r="H14" s="20" t="s">
        <v>76</v>
      </c>
      <c r="I14" s="28">
        <v>4</v>
      </c>
      <c r="J14" s="114" t="s">
        <v>321</v>
      </c>
      <c r="K14" s="19">
        <v>30</v>
      </c>
      <c r="L14" s="19">
        <v>10</v>
      </c>
      <c r="M14" s="19">
        <v>0</v>
      </c>
      <c r="N14" s="19">
        <v>0</v>
      </c>
      <c r="O14" s="19">
        <v>0</v>
      </c>
      <c r="P14" s="19">
        <v>40</v>
      </c>
      <c r="Q14" s="19">
        <v>20</v>
      </c>
      <c r="R14" s="19" t="s">
        <v>76</v>
      </c>
    </row>
    <row r="15" spans="1:18" x14ac:dyDescent="0.2">
      <c r="A15" s="25" t="s">
        <v>318</v>
      </c>
      <c r="B15" s="82">
        <v>39569</v>
      </c>
      <c r="C15" s="20" t="s">
        <v>76</v>
      </c>
      <c r="D15" s="20" t="s">
        <v>76</v>
      </c>
      <c r="E15" s="19">
        <v>0.5</v>
      </c>
      <c r="F15" s="19">
        <v>0.5</v>
      </c>
      <c r="G15" s="19">
        <v>1</v>
      </c>
      <c r="H15" s="20" t="s">
        <v>76</v>
      </c>
      <c r="I15" s="28">
        <v>4</v>
      </c>
      <c r="J15" s="114" t="s">
        <v>447</v>
      </c>
      <c r="K15" s="19">
        <v>30</v>
      </c>
      <c r="L15" s="19">
        <v>50</v>
      </c>
      <c r="M15" s="19">
        <v>0</v>
      </c>
      <c r="N15" s="19">
        <v>0</v>
      </c>
      <c r="O15" s="19">
        <v>0</v>
      </c>
      <c r="P15" s="19">
        <v>10</v>
      </c>
      <c r="Q15" s="19">
        <v>10</v>
      </c>
      <c r="R15" s="19" t="s">
        <v>76</v>
      </c>
    </row>
    <row r="16" spans="1:18" ht="15" thickBot="1" x14ac:dyDescent="0.25">
      <c r="A16" s="56" t="s">
        <v>318</v>
      </c>
      <c r="B16" s="87">
        <v>39600</v>
      </c>
      <c r="C16" s="65" t="s">
        <v>76</v>
      </c>
      <c r="D16" s="65" t="s">
        <v>76</v>
      </c>
      <c r="E16" s="48">
        <v>0.4</v>
      </c>
      <c r="F16" s="48">
        <v>0.4</v>
      </c>
      <c r="G16" s="48">
        <v>0.9</v>
      </c>
      <c r="H16" s="65" t="s">
        <v>76</v>
      </c>
      <c r="I16" s="33">
        <v>4</v>
      </c>
      <c r="J16" s="108" t="s">
        <v>321</v>
      </c>
      <c r="K16" s="48">
        <v>5</v>
      </c>
      <c r="L16" s="48">
        <v>15</v>
      </c>
      <c r="M16" s="48">
        <v>0</v>
      </c>
      <c r="N16" s="48">
        <v>0</v>
      </c>
      <c r="O16" s="48">
        <v>0</v>
      </c>
      <c r="P16" s="48">
        <v>60</v>
      </c>
      <c r="Q16" s="48">
        <v>20</v>
      </c>
      <c r="R16" s="48" t="s">
        <v>76</v>
      </c>
    </row>
    <row r="17" spans="1:18" x14ac:dyDescent="0.2">
      <c r="A17" s="50" t="s">
        <v>324</v>
      </c>
      <c r="B17" s="71">
        <v>39630</v>
      </c>
      <c r="C17" s="81" t="s">
        <v>76</v>
      </c>
      <c r="D17" s="81" t="s">
        <v>76</v>
      </c>
      <c r="E17" s="50">
        <v>0.4</v>
      </c>
      <c r="F17" s="50">
        <v>0.2</v>
      </c>
      <c r="G17" s="50">
        <v>0.5</v>
      </c>
      <c r="H17" s="81" t="s">
        <v>76</v>
      </c>
      <c r="I17" s="22">
        <v>4</v>
      </c>
      <c r="J17" s="113" t="s">
        <v>320</v>
      </c>
      <c r="K17" s="50">
        <v>5</v>
      </c>
      <c r="L17" s="50">
        <v>10</v>
      </c>
      <c r="M17" s="50">
        <v>0</v>
      </c>
      <c r="N17" s="50">
        <v>0</v>
      </c>
      <c r="O17" s="50">
        <v>0</v>
      </c>
      <c r="P17" s="50">
        <v>85</v>
      </c>
      <c r="Q17" s="107" t="s">
        <v>441</v>
      </c>
      <c r="R17" s="50" t="s">
        <v>76</v>
      </c>
    </row>
    <row r="18" spans="1:18" x14ac:dyDescent="0.2">
      <c r="A18" s="19" t="s">
        <v>324</v>
      </c>
      <c r="B18" s="82">
        <v>39661</v>
      </c>
      <c r="C18" s="20" t="s">
        <v>76</v>
      </c>
      <c r="D18" s="20" t="s">
        <v>76</v>
      </c>
      <c r="E18" s="19">
        <v>0.1</v>
      </c>
      <c r="F18" s="19">
        <v>0.2</v>
      </c>
      <c r="G18" s="19">
        <v>0.3</v>
      </c>
      <c r="H18" s="20" t="s">
        <v>76</v>
      </c>
      <c r="I18" s="28">
        <v>4</v>
      </c>
      <c r="J18" s="114" t="s">
        <v>320</v>
      </c>
      <c r="K18" s="19">
        <v>20</v>
      </c>
      <c r="L18" s="19">
        <v>20</v>
      </c>
      <c r="M18" s="19">
        <v>0</v>
      </c>
      <c r="N18" s="19">
        <v>0</v>
      </c>
      <c r="O18" s="19">
        <v>0</v>
      </c>
      <c r="P18" s="19">
        <v>55</v>
      </c>
      <c r="Q18" s="19">
        <v>5</v>
      </c>
      <c r="R18" s="19" t="s">
        <v>76</v>
      </c>
    </row>
    <row r="19" spans="1:18" x14ac:dyDescent="0.2">
      <c r="A19" s="19" t="s">
        <v>324</v>
      </c>
      <c r="B19" s="82">
        <v>39692</v>
      </c>
      <c r="C19" s="20" t="s">
        <v>76</v>
      </c>
      <c r="D19" s="20" t="s">
        <v>76</v>
      </c>
      <c r="E19" s="19">
        <v>0.7</v>
      </c>
      <c r="F19" s="19">
        <v>0.5</v>
      </c>
      <c r="G19" s="19">
        <v>1.2</v>
      </c>
      <c r="H19" s="20" t="s">
        <v>76</v>
      </c>
      <c r="I19" s="28">
        <v>4</v>
      </c>
      <c r="J19" s="114" t="s">
        <v>447</v>
      </c>
      <c r="K19" s="19">
        <v>10</v>
      </c>
      <c r="L19" s="19">
        <v>0</v>
      </c>
      <c r="M19" s="19">
        <v>0</v>
      </c>
      <c r="N19" s="19">
        <v>0</v>
      </c>
      <c r="O19" s="19">
        <v>0</v>
      </c>
      <c r="P19" s="19">
        <v>85</v>
      </c>
      <c r="Q19" s="19">
        <v>5</v>
      </c>
      <c r="R19" s="19" t="s">
        <v>76</v>
      </c>
    </row>
    <row r="20" spans="1:18" x14ac:dyDescent="0.2">
      <c r="A20" s="19" t="s">
        <v>324</v>
      </c>
      <c r="B20" s="82">
        <v>39722</v>
      </c>
      <c r="C20" s="20" t="s">
        <v>76</v>
      </c>
      <c r="D20" s="20" t="s">
        <v>76</v>
      </c>
      <c r="E20" s="19">
        <v>1</v>
      </c>
      <c r="F20" s="19">
        <v>1.3</v>
      </c>
      <c r="G20" s="19">
        <v>2.2999999999999998</v>
      </c>
      <c r="H20" s="20" t="s">
        <v>76</v>
      </c>
      <c r="I20" s="28">
        <v>4</v>
      </c>
      <c r="J20" s="114" t="s">
        <v>325</v>
      </c>
      <c r="K20" s="19">
        <v>10</v>
      </c>
      <c r="L20" s="19">
        <v>30</v>
      </c>
      <c r="M20" s="19">
        <v>0</v>
      </c>
      <c r="N20" s="19">
        <v>0</v>
      </c>
      <c r="O20" s="19">
        <v>0</v>
      </c>
      <c r="P20" s="19">
        <v>30</v>
      </c>
      <c r="Q20" s="19">
        <v>30</v>
      </c>
      <c r="R20" s="19" t="s">
        <v>76</v>
      </c>
    </row>
    <row r="21" spans="1:18" x14ac:dyDescent="0.2">
      <c r="A21" s="19" t="s">
        <v>324</v>
      </c>
      <c r="B21" s="82">
        <v>39753</v>
      </c>
      <c r="C21" s="20" t="s">
        <v>76</v>
      </c>
      <c r="D21" s="20" t="s">
        <v>76</v>
      </c>
      <c r="E21" s="19">
        <v>0.8</v>
      </c>
      <c r="F21" s="19">
        <v>1.8</v>
      </c>
      <c r="G21" s="19">
        <v>2.6</v>
      </c>
      <c r="H21" s="20" t="s">
        <v>76</v>
      </c>
      <c r="I21" s="28">
        <v>4</v>
      </c>
      <c r="J21" s="114" t="s">
        <v>325</v>
      </c>
      <c r="K21" s="19">
        <v>10</v>
      </c>
      <c r="L21" s="19">
        <v>30</v>
      </c>
      <c r="M21" s="19">
        <v>0</v>
      </c>
      <c r="N21" s="19">
        <v>0</v>
      </c>
      <c r="O21" s="19">
        <v>0</v>
      </c>
      <c r="P21" s="19">
        <v>20</v>
      </c>
      <c r="Q21" s="19">
        <v>40</v>
      </c>
      <c r="R21" s="19" t="s">
        <v>76</v>
      </c>
    </row>
    <row r="22" spans="1:18" x14ac:dyDescent="0.2">
      <c r="A22" s="19" t="s">
        <v>324</v>
      </c>
      <c r="B22" s="82">
        <v>39783</v>
      </c>
      <c r="C22" s="20" t="s">
        <v>76</v>
      </c>
      <c r="D22" s="20" t="s">
        <v>76</v>
      </c>
      <c r="E22" s="19">
        <v>1.1000000000000001</v>
      </c>
      <c r="F22" s="19">
        <v>1.5</v>
      </c>
      <c r="G22" s="19">
        <v>2.6</v>
      </c>
      <c r="H22" s="35">
        <f>AVERAGE(G11:G22)</f>
        <v>1.4666666666666666</v>
      </c>
      <c r="I22" s="28">
        <v>4</v>
      </c>
      <c r="J22" s="114" t="s">
        <v>325</v>
      </c>
      <c r="K22" s="19">
        <v>20</v>
      </c>
      <c r="L22" s="19">
        <v>5</v>
      </c>
      <c r="M22" s="19">
        <v>0</v>
      </c>
      <c r="N22" s="19">
        <v>0</v>
      </c>
      <c r="O22" s="19">
        <v>0</v>
      </c>
      <c r="P22" s="19">
        <v>15</v>
      </c>
      <c r="Q22" s="19">
        <v>60</v>
      </c>
      <c r="R22" s="19" t="s">
        <v>76</v>
      </c>
    </row>
    <row r="23" spans="1:18" x14ac:dyDescent="0.2">
      <c r="A23" s="19" t="s">
        <v>324</v>
      </c>
      <c r="B23" s="82">
        <v>39814</v>
      </c>
      <c r="C23" s="20" t="s">
        <v>76</v>
      </c>
      <c r="D23" s="20" t="s">
        <v>76</v>
      </c>
      <c r="E23" s="19">
        <v>1.1000000000000001</v>
      </c>
      <c r="F23" s="19">
        <v>0.8</v>
      </c>
      <c r="G23" s="19">
        <v>1.9</v>
      </c>
      <c r="H23" s="35">
        <f t="shared" ref="H23:H86" si="0">AVERAGE(G12:G23)</f>
        <v>1.45</v>
      </c>
      <c r="I23" s="28">
        <v>4</v>
      </c>
      <c r="J23" s="114" t="s">
        <v>447</v>
      </c>
      <c r="K23" s="19">
        <v>10</v>
      </c>
      <c r="L23" s="19">
        <v>20</v>
      </c>
      <c r="M23" s="19">
        <v>0</v>
      </c>
      <c r="N23" s="19">
        <v>0</v>
      </c>
      <c r="O23" s="19">
        <v>0</v>
      </c>
      <c r="P23" s="19">
        <v>10</v>
      </c>
      <c r="Q23" s="19">
        <v>60</v>
      </c>
      <c r="R23" s="19" t="s">
        <v>76</v>
      </c>
    </row>
    <row r="24" spans="1:18" x14ac:dyDescent="0.2">
      <c r="A24" s="19" t="s">
        <v>324</v>
      </c>
      <c r="B24" s="82">
        <v>39845</v>
      </c>
      <c r="C24" s="20" t="s">
        <v>76</v>
      </c>
      <c r="D24" s="20" t="s">
        <v>76</v>
      </c>
      <c r="E24" s="19">
        <v>2.1</v>
      </c>
      <c r="F24" s="19">
        <v>0.8</v>
      </c>
      <c r="G24" s="19">
        <v>2.9</v>
      </c>
      <c r="H24" s="35">
        <f t="shared" si="0"/>
        <v>1.575</v>
      </c>
      <c r="I24" s="28">
        <v>4</v>
      </c>
      <c r="J24" s="114" t="s">
        <v>325</v>
      </c>
      <c r="K24" s="19">
        <v>90</v>
      </c>
      <c r="L24" s="19">
        <v>0</v>
      </c>
      <c r="M24" s="19">
        <v>0</v>
      </c>
      <c r="N24" s="19">
        <v>0</v>
      </c>
      <c r="O24" s="19">
        <v>0</v>
      </c>
      <c r="P24" s="19">
        <v>5</v>
      </c>
      <c r="Q24" s="19">
        <v>5</v>
      </c>
      <c r="R24" s="19" t="s">
        <v>76</v>
      </c>
    </row>
    <row r="25" spans="1:18" x14ac:dyDescent="0.2">
      <c r="A25" s="19" t="s">
        <v>324</v>
      </c>
      <c r="B25" s="82">
        <v>39873</v>
      </c>
      <c r="C25" s="20" t="s">
        <v>76</v>
      </c>
      <c r="D25" s="20" t="s">
        <v>76</v>
      </c>
      <c r="E25" s="19">
        <v>0.9</v>
      </c>
      <c r="F25" s="19">
        <v>1.1000000000000001</v>
      </c>
      <c r="G25" s="19">
        <v>2</v>
      </c>
      <c r="H25" s="35">
        <f t="shared" si="0"/>
        <v>1.5833333333333333</v>
      </c>
      <c r="I25" s="28">
        <v>4</v>
      </c>
      <c r="J25" s="114" t="s">
        <v>325</v>
      </c>
      <c r="K25" s="19">
        <v>30</v>
      </c>
      <c r="L25" s="19">
        <v>0</v>
      </c>
      <c r="M25" s="19">
        <v>0</v>
      </c>
      <c r="N25" s="19">
        <v>0</v>
      </c>
      <c r="O25" s="19">
        <v>0</v>
      </c>
      <c r="P25" s="19">
        <v>30</v>
      </c>
      <c r="Q25" s="19">
        <v>40</v>
      </c>
      <c r="R25" s="19" t="s">
        <v>76</v>
      </c>
    </row>
    <row r="26" spans="1:18" x14ac:dyDescent="0.2">
      <c r="A26" s="19" t="s">
        <v>324</v>
      </c>
      <c r="B26" s="82">
        <v>39904</v>
      </c>
      <c r="C26" s="20" t="s">
        <v>76</v>
      </c>
      <c r="D26" s="20" t="s">
        <v>76</v>
      </c>
      <c r="E26" s="19">
        <v>0.8</v>
      </c>
      <c r="F26" s="19">
        <v>0.7</v>
      </c>
      <c r="G26" s="19">
        <v>1.5</v>
      </c>
      <c r="H26" s="35">
        <f t="shared" si="0"/>
        <v>1.6416666666666666</v>
      </c>
      <c r="I26" s="28">
        <v>4</v>
      </c>
      <c r="J26" s="114" t="s">
        <v>447</v>
      </c>
      <c r="K26" s="19">
        <v>50</v>
      </c>
      <c r="L26" s="19">
        <v>10</v>
      </c>
      <c r="M26" s="19">
        <v>0</v>
      </c>
      <c r="N26" s="19">
        <v>0</v>
      </c>
      <c r="O26" s="19">
        <v>0</v>
      </c>
      <c r="P26" s="19">
        <v>20</v>
      </c>
      <c r="Q26" s="19">
        <v>20</v>
      </c>
      <c r="R26" s="19" t="s">
        <v>76</v>
      </c>
    </row>
    <row r="27" spans="1:18" x14ac:dyDescent="0.2">
      <c r="A27" s="19" t="s">
        <v>324</v>
      </c>
      <c r="B27" s="82">
        <v>39934</v>
      </c>
      <c r="C27" s="20" t="s">
        <v>76</v>
      </c>
      <c r="D27" s="20" t="s">
        <v>76</v>
      </c>
      <c r="E27" s="19">
        <v>0.5</v>
      </c>
      <c r="F27" s="19">
        <v>0.6</v>
      </c>
      <c r="G27" s="19">
        <v>1.1000000000000001</v>
      </c>
      <c r="H27" s="35">
        <f t="shared" si="0"/>
        <v>1.6500000000000001</v>
      </c>
      <c r="I27" s="28">
        <v>4</v>
      </c>
      <c r="J27" s="114" t="s">
        <v>321</v>
      </c>
      <c r="K27" s="19">
        <v>30</v>
      </c>
      <c r="L27" s="19">
        <v>0</v>
      </c>
      <c r="M27" s="19">
        <v>0</v>
      </c>
      <c r="N27" s="19">
        <v>0</v>
      </c>
      <c r="O27" s="19">
        <v>0</v>
      </c>
      <c r="P27" s="19">
        <v>50</v>
      </c>
      <c r="Q27" s="19">
        <v>20</v>
      </c>
      <c r="R27" s="19" t="s">
        <v>76</v>
      </c>
    </row>
    <row r="28" spans="1:18" ht="15" thickBot="1" x14ac:dyDescent="0.25">
      <c r="A28" s="48" t="s">
        <v>324</v>
      </c>
      <c r="B28" s="87">
        <v>39965</v>
      </c>
      <c r="C28" s="65" t="s">
        <v>76</v>
      </c>
      <c r="D28" s="65" t="s">
        <v>76</v>
      </c>
      <c r="E28" s="48">
        <v>0.6</v>
      </c>
      <c r="F28" s="48">
        <v>1</v>
      </c>
      <c r="G28" s="48">
        <v>1.6</v>
      </c>
      <c r="H28" s="90">
        <f t="shared" si="0"/>
        <v>1.7083333333333337</v>
      </c>
      <c r="I28" s="33">
        <v>4</v>
      </c>
      <c r="J28" s="108" t="s">
        <v>447</v>
      </c>
      <c r="K28" s="48">
        <v>40</v>
      </c>
      <c r="L28" s="48">
        <v>20</v>
      </c>
      <c r="M28" s="48">
        <v>0</v>
      </c>
      <c r="N28" s="48">
        <v>0</v>
      </c>
      <c r="O28" s="48">
        <v>0</v>
      </c>
      <c r="P28" s="48">
        <v>25</v>
      </c>
      <c r="Q28" s="48">
        <v>15</v>
      </c>
      <c r="R28" s="48" t="s">
        <v>76</v>
      </c>
    </row>
    <row r="29" spans="1:18" x14ac:dyDescent="0.2">
      <c r="A29" s="50" t="s">
        <v>328</v>
      </c>
      <c r="B29" s="71">
        <v>39995</v>
      </c>
      <c r="C29" s="81" t="s">
        <v>76</v>
      </c>
      <c r="D29" s="81" t="s">
        <v>76</v>
      </c>
      <c r="E29" s="50">
        <v>0.3</v>
      </c>
      <c r="F29" s="50">
        <v>0.3</v>
      </c>
      <c r="G29" s="50">
        <v>0.6</v>
      </c>
      <c r="H29" s="89">
        <f t="shared" si="0"/>
        <v>1.716666666666667</v>
      </c>
      <c r="I29" s="22">
        <v>4</v>
      </c>
      <c r="J29" s="113" t="s">
        <v>320</v>
      </c>
      <c r="K29" s="50">
        <v>10</v>
      </c>
      <c r="L29" s="50">
        <v>20</v>
      </c>
      <c r="M29" s="50">
        <v>0</v>
      </c>
      <c r="N29" s="50">
        <v>0</v>
      </c>
      <c r="O29" s="50">
        <v>0</v>
      </c>
      <c r="P29" s="50">
        <v>50</v>
      </c>
      <c r="Q29" s="50">
        <v>20</v>
      </c>
      <c r="R29" s="50" t="s">
        <v>76</v>
      </c>
    </row>
    <row r="30" spans="1:18" x14ac:dyDescent="0.2">
      <c r="A30" s="19" t="s">
        <v>328</v>
      </c>
      <c r="B30" s="82">
        <v>40026</v>
      </c>
      <c r="C30" s="20" t="s">
        <v>76</v>
      </c>
      <c r="D30" s="20" t="s">
        <v>76</v>
      </c>
      <c r="E30" s="19">
        <v>0.4</v>
      </c>
      <c r="F30" s="19">
        <v>1.4</v>
      </c>
      <c r="G30" s="19">
        <v>1.8</v>
      </c>
      <c r="H30" s="35">
        <f t="shared" si="0"/>
        <v>1.841666666666667</v>
      </c>
      <c r="I30" s="28">
        <v>4</v>
      </c>
      <c r="J30" s="114" t="s">
        <v>325</v>
      </c>
      <c r="K30" s="19">
        <v>20</v>
      </c>
      <c r="L30" s="19">
        <v>20</v>
      </c>
      <c r="M30" s="19">
        <v>0</v>
      </c>
      <c r="N30" s="19">
        <v>0</v>
      </c>
      <c r="O30" s="19">
        <v>0</v>
      </c>
      <c r="P30" s="19">
        <v>20</v>
      </c>
      <c r="Q30" s="19">
        <v>40</v>
      </c>
      <c r="R30" s="19" t="s">
        <v>76</v>
      </c>
    </row>
    <row r="31" spans="1:18" x14ac:dyDescent="0.2">
      <c r="A31" s="19" t="s">
        <v>328</v>
      </c>
      <c r="B31" s="82">
        <v>40057</v>
      </c>
      <c r="C31" s="20" t="s">
        <v>76</v>
      </c>
      <c r="D31" s="20" t="s">
        <v>76</v>
      </c>
      <c r="E31" s="19" t="s">
        <v>76</v>
      </c>
      <c r="F31" s="19" t="s">
        <v>76</v>
      </c>
      <c r="G31" s="19" t="s">
        <v>76</v>
      </c>
      <c r="H31" s="35">
        <f t="shared" si="0"/>
        <v>1.9000000000000006</v>
      </c>
      <c r="I31" s="28">
        <v>4</v>
      </c>
      <c r="J31" s="114" t="s">
        <v>438</v>
      </c>
      <c r="K31" s="19">
        <v>100</v>
      </c>
      <c r="L31" s="19">
        <v>0</v>
      </c>
      <c r="M31" s="19">
        <v>0</v>
      </c>
      <c r="N31" s="19">
        <v>0</v>
      </c>
      <c r="O31" s="19">
        <v>0</v>
      </c>
      <c r="P31" s="19">
        <v>0</v>
      </c>
      <c r="Q31" s="19">
        <v>0</v>
      </c>
      <c r="R31" s="19" t="s">
        <v>449</v>
      </c>
    </row>
    <row r="32" spans="1:18" x14ac:dyDescent="0.2">
      <c r="A32" s="19" t="s">
        <v>328</v>
      </c>
      <c r="B32" s="82">
        <v>40087</v>
      </c>
      <c r="C32" s="20" t="s">
        <v>76</v>
      </c>
      <c r="D32" s="20" t="s">
        <v>76</v>
      </c>
      <c r="E32" s="19">
        <v>1.4</v>
      </c>
      <c r="F32" s="19">
        <v>1.2</v>
      </c>
      <c r="G32" s="19">
        <v>2.6</v>
      </c>
      <c r="H32" s="35">
        <f t="shared" si="0"/>
        <v>1.9272727272727275</v>
      </c>
      <c r="I32" s="28">
        <v>4</v>
      </c>
      <c r="J32" s="19" t="s">
        <v>325</v>
      </c>
      <c r="K32" s="19">
        <v>30</v>
      </c>
      <c r="L32" s="19">
        <v>10</v>
      </c>
      <c r="M32" s="19">
        <v>0</v>
      </c>
      <c r="N32" s="19">
        <v>0</v>
      </c>
      <c r="O32" s="19">
        <v>0</v>
      </c>
      <c r="P32" s="19">
        <v>30</v>
      </c>
      <c r="Q32" s="19">
        <v>30</v>
      </c>
      <c r="R32" s="19" t="s">
        <v>76</v>
      </c>
    </row>
    <row r="33" spans="1:18" x14ac:dyDescent="0.2">
      <c r="A33" s="19" t="s">
        <v>328</v>
      </c>
      <c r="B33" s="82">
        <v>40118</v>
      </c>
      <c r="C33" s="20" t="s">
        <v>76</v>
      </c>
      <c r="D33" s="20" t="s">
        <v>76</v>
      </c>
      <c r="E33" s="19">
        <v>1.3</v>
      </c>
      <c r="F33" s="19">
        <v>2.8</v>
      </c>
      <c r="G33" s="19">
        <v>4.0999999999999996</v>
      </c>
      <c r="H33" s="35">
        <f t="shared" si="0"/>
        <v>2.0636363636363639</v>
      </c>
      <c r="I33" s="28">
        <v>4</v>
      </c>
      <c r="J33" s="19" t="s">
        <v>326</v>
      </c>
      <c r="K33" s="19">
        <v>0</v>
      </c>
      <c r="L33" s="19">
        <v>0</v>
      </c>
      <c r="M33" s="19">
        <v>0</v>
      </c>
      <c r="N33" s="19">
        <v>0</v>
      </c>
      <c r="O33" s="19">
        <v>0</v>
      </c>
      <c r="P33" s="19">
        <v>80</v>
      </c>
      <c r="Q33" s="19">
        <v>20</v>
      </c>
      <c r="R33" s="19" t="s">
        <v>76</v>
      </c>
    </row>
    <row r="34" spans="1:18" x14ac:dyDescent="0.2">
      <c r="A34" s="19" t="s">
        <v>328</v>
      </c>
      <c r="B34" s="82">
        <v>40148</v>
      </c>
      <c r="C34" s="20" t="s">
        <v>76</v>
      </c>
      <c r="D34" s="20" t="s">
        <v>76</v>
      </c>
      <c r="E34" s="19">
        <v>1.6</v>
      </c>
      <c r="F34" s="19">
        <v>2.8</v>
      </c>
      <c r="G34" s="19">
        <v>4.4000000000000004</v>
      </c>
      <c r="H34" s="35">
        <f t="shared" si="0"/>
        <v>2.2272727272727271</v>
      </c>
      <c r="I34" s="28">
        <v>4</v>
      </c>
      <c r="J34" s="19" t="s">
        <v>436</v>
      </c>
      <c r="K34" s="19">
        <v>0</v>
      </c>
      <c r="L34" s="19">
        <v>5</v>
      </c>
      <c r="M34" s="19">
        <v>0</v>
      </c>
      <c r="N34" s="19">
        <v>0</v>
      </c>
      <c r="O34" s="19">
        <v>0</v>
      </c>
      <c r="P34" s="19">
        <v>50</v>
      </c>
      <c r="Q34" s="19">
        <v>45</v>
      </c>
      <c r="R34" s="19" t="s">
        <v>76</v>
      </c>
    </row>
    <row r="35" spans="1:18" x14ac:dyDescent="0.2">
      <c r="A35" s="19" t="s">
        <v>328</v>
      </c>
      <c r="B35" s="82">
        <v>40179</v>
      </c>
      <c r="C35" s="20" t="s">
        <v>76</v>
      </c>
      <c r="D35" s="20" t="s">
        <v>76</v>
      </c>
      <c r="E35" s="19">
        <v>0.7</v>
      </c>
      <c r="F35" s="19">
        <v>0.1</v>
      </c>
      <c r="G35" s="19">
        <v>0.8</v>
      </c>
      <c r="H35" s="35">
        <f t="shared" si="0"/>
        <v>2.1272727272727274</v>
      </c>
      <c r="I35" s="28">
        <v>4</v>
      </c>
      <c r="J35" s="19" t="s">
        <v>320</v>
      </c>
      <c r="K35" s="19">
        <v>70</v>
      </c>
      <c r="L35" s="19">
        <v>0</v>
      </c>
      <c r="M35" s="19">
        <v>0</v>
      </c>
      <c r="N35" s="19">
        <v>0</v>
      </c>
      <c r="O35" s="19">
        <v>0</v>
      </c>
      <c r="P35" s="19">
        <v>20</v>
      </c>
      <c r="Q35" s="19">
        <v>10</v>
      </c>
      <c r="R35" s="19" t="s">
        <v>76</v>
      </c>
    </row>
    <row r="36" spans="1:18" x14ac:dyDescent="0.2">
      <c r="A36" s="19" t="s">
        <v>328</v>
      </c>
      <c r="B36" s="82">
        <v>40210</v>
      </c>
      <c r="C36" s="20" t="s">
        <v>76</v>
      </c>
      <c r="D36" s="20" t="s">
        <v>76</v>
      </c>
      <c r="E36" s="19">
        <v>1</v>
      </c>
      <c r="F36" s="19">
        <v>0.5</v>
      </c>
      <c r="G36" s="19">
        <v>1.5</v>
      </c>
      <c r="H36" s="35">
        <f t="shared" si="0"/>
        <v>2</v>
      </c>
      <c r="I36" s="28">
        <v>4</v>
      </c>
      <c r="J36" s="19" t="s">
        <v>447</v>
      </c>
      <c r="K36" s="19">
        <v>60</v>
      </c>
      <c r="L36" s="19">
        <v>0</v>
      </c>
      <c r="M36" s="19">
        <v>0</v>
      </c>
      <c r="N36" s="19">
        <v>0</v>
      </c>
      <c r="O36" s="19">
        <v>0</v>
      </c>
      <c r="P36" s="19">
        <v>20</v>
      </c>
      <c r="Q36" s="19">
        <v>20</v>
      </c>
      <c r="R36" s="19" t="s">
        <v>76</v>
      </c>
    </row>
    <row r="37" spans="1:18" x14ac:dyDescent="0.2">
      <c r="A37" s="19" t="s">
        <v>328</v>
      </c>
      <c r="B37" s="82">
        <v>40238</v>
      </c>
      <c r="C37" s="20" t="s">
        <v>76</v>
      </c>
      <c r="D37" s="20" t="s">
        <v>76</v>
      </c>
      <c r="E37" s="19">
        <v>0.6</v>
      </c>
      <c r="F37" s="19">
        <v>0.5</v>
      </c>
      <c r="G37" s="19">
        <v>1.1000000000000001</v>
      </c>
      <c r="H37" s="35">
        <f t="shared" si="0"/>
        <v>1.9181818181818182</v>
      </c>
      <c r="I37" s="28">
        <v>4</v>
      </c>
      <c r="J37" s="19" t="s">
        <v>321</v>
      </c>
      <c r="K37" s="19">
        <v>85</v>
      </c>
      <c r="L37" s="19">
        <v>0</v>
      </c>
      <c r="M37" s="19">
        <v>0</v>
      </c>
      <c r="N37" s="19">
        <v>0</v>
      </c>
      <c r="O37" s="19">
        <v>0</v>
      </c>
      <c r="P37" s="19">
        <v>10</v>
      </c>
      <c r="Q37" s="19">
        <v>5</v>
      </c>
      <c r="R37" s="19" t="s">
        <v>76</v>
      </c>
    </row>
    <row r="38" spans="1:18" x14ac:dyDescent="0.2">
      <c r="A38" s="19" t="s">
        <v>328</v>
      </c>
      <c r="B38" s="82">
        <v>40269</v>
      </c>
      <c r="C38" s="20" t="s">
        <v>76</v>
      </c>
      <c r="D38" s="20" t="s">
        <v>76</v>
      </c>
      <c r="E38" s="19">
        <v>0.3</v>
      </c>
      <c r="F38" s="19">
        <v>0.3</v>
      </c>
      <c r="G38" s="19">
        <v>0.6</v>
      </c>
      <c r="H38" s="35">
        <f t="shared" si="0"/>
        <v>1.8363636363636369</v>
      </c>
      <c r="I38" s="28">
        <v>4</v>
      </c>
      <c r="J38" s="19" t="s">
        <v>321</v>
      </c>
      <c r="K38" s="19">
        <v>30</v>
      </c>
      <c r="L38" s="19">
        <v>0</v>
      </c>
      <c r="M38" s="19">
        <v>0</v>
      </c>
      <c r="N38" s="19">
        <v>0</v>
      </c>
      <c r="O38" s="19">
        <v>0</v>
      </c>
      <c r="P38" s="19">
        <v>50</v>
      </c>
      <c r="Q38" s="19">
        <v>20</v>
      </c>
      <c r="R38" s="19" t="s">
        <v>76</v>
      </c>
    </row>
    <row r="39" spans="1:18" x14ac:dyDescent="0.2">
      <c r="A39" s="19" t="s">
        <v>328</v>
      </c>
      <c r="B39" s="82">
        <v>40299</v>
      </c>
      <c r="C39" s="20" t="s">
        <v>76</v>
      </c>
      <c r="D39" s="20" t="s">
        <v>76</v>
      </c>
      <c r="E39" s="19">
        <v>0.2</v>
      </c>
      <c r="F39" s="19">
        <v>0.2</v>
      </c>
      <c r="G39" s="19">
        <v>0.4</v>
      </c>
      <c r="H39" s="35">
        <f t="shared" si="0"/>
        <v>1.7727272727272727</v>
      </c>
      <c r="I39" s="28">
        <v>4</v>
      </c>
      <c r="J39" s="19" t="s">
        <v>76</v>
      </c>
      <c r="K39" s="19" t="s">
        <v>76</v>
      </c>
      <c r="L39" s="19" t="s">
        <v>76</v>
      </c>
      <c r="M39" s="19" t="s">
        <v>76</v>
      </c>
      <c r="N39" s="19" t="s">
        <v>76</v>
      </c>
      <c r="O39" s="19" t="s">
        <v>76</v>
      </c>
      <c r="P39" s="19" t="s">
        <v>76</v>
      </c>
      <c r="Q39" s="19" t="s">
        <v>76</v>
      </c>
      <c r="R39" s="19" t="s">
        <v>76</v>
      </c>
    </row>
    <row r="40" spans="1:18" ht="15" thickBot="1" x14ac:dyDescent="0.25">
      <c r="A40" s="48" t="s">
        <v>328</v>
      </c>
      <c r="B40" s="87">
        <v>40330</v>
      </c>
      <c r="C40" s="65" t="s">
        <v>76</v>
      </c>
      <c r="D40" s="65" t="s">
        <v>76</v>
      </c>
      <c r="E40" s="48">
        <v>0.2</v>
      </c>
      <c r="F40" s="48">
        <v>0.2</v>
      </c>
      <c r="G40" s="48">
        <v>0.4</v>
      </c>
      <c r="H40" s="90">
        <f t="shared" si="0"/>
        <v>1.6636363636363638</v>
      </c>
      <c r="I40" s="33">
        <v>4</v>
      </c>
      <c r="J40" s="48" t="s">
        <v>320</v>
      </c>
      <c r="K40" s="48">
        <v>25</v>
      </c>
      <c r="L40" s="48">
        <v>0</v>
      </c>
      <c r="M40" s="48">
        <v>0</v>
      </c>
      <c r="N40" s="48">
        <v>0</v>
      </c>
      <c r="O40" s="48">
        <v>0</v>
      </c>
      <c r="P40" s="48">
        <v>55</v>
      </c>
      <c r="Q40" s="48">
        <v>20</v>
      </c>
      <c r="R40" s="48" t="s">
        <v>76</v>
      </c>
    </row>
    <row r="41" spans="1:18" x14ac:dyDescent="0.2">
      <c r="A41" s="50" t="s">
        <v>331</v>
      </c>
      <c r="B41" s="71">
        <v>40360</v>
      </c>
      <c r="C41" s="81" t="s">
        <v>76</v>
      </c>
      <c r="D41" s="81" t="s">
        <v>76</v>
      </c>
      <c r="E41" s="50">
        <v>0.4</v>
      </c>
      <c r="F41" s="50">
        <v>0.7</v>
      </c>
      <c r="G41" s="50">
        <v>1.1000000000000001</v>
      </c>
      <c r="H41" s="89">
        <f t="shared" si="0"/>
        <v>1.7090909090909092</v>
      </c>
      <c r="I41" s="22">
        <v>4</v>
      </c>
      <c r="J41" s="50" t="s">
        <v>321</v>
      </c>
      <c r="K41" s="50">
        <v>30</v>
      </c>
      <c r="L41" s="50">
        <v>10</v>
      </c>
      <c r="M41" s="50">
        <v>0</v>
      </c>
      <c r="N41" s="50">
        <v>0</v>
      </c>
      <c r="O41" s="50">
        <v>0</v>
      </c>
      <c r="P41" s="50">
        <v>30</v>
      </c>
      <c r="Q41" s="50">
        <v>30</v>
      </c>
      <c r="R41" s="50" t="s">
        <v>76</v>
      </c>
    </row>
    <row r="42" spans="1:18" x14ac:dyDescent="0.2">
      <c r="A42" s="19" t="s">
        <v>331</v>
      </c>
      <c r="B42" s="82">
        <v>40391</v>
      </c>
      <c r="C42" s="20" t="s">
        <v>76</v>
      </c>
      <c r="D42" s="20" t="s">
        <v>76</v>
      </c>
      <c r="E42" s="19">
        <v>0.2</v>
      </c>
      <c r="F42" s="19">
        <v>0.5</v>
      </c>
      <c r="G42" s="19">
        <v>0.7</v>
      </c>
      <c r="H42" s="35">
        <f t="shared" si="0"/>
        <v>1.6090909090909091</v>
      </c>
      <c r="I42" s="28">
        <v>4</v>
      </c>
      <c r="J42" s="19" t="s">
        <v>321</v>
      </c>
      <c r="K42" s="19">
        <v>10</v>
      </c>
      <c r="L42" s="19">
        <v>5</v>
      </c>
      <c r="M42" s="19">
        <v>0</v>
      </c>
      <c r="N42" s="19">
        <v>0</v>
      </c>
      <c r="O42" s="19">
        <v>0</v>
      </c>
      <c r="P42" s="19">
        <v>5</v>
      </c>
      <c r="Q42" s="19">
        <v>80</v>
      </c>
      <c r="R42" s="19" t="s">
        <v>76</v>
      </c>
    </row>
    <row r="43" spans="1:18" x14ac:dyDescent="0.2">
      <c r="A43" s="19" t="s">
        <v>331</v>
      </c>
      <c r="B43" s="82">
        <v>40422</v>
      </c>
      <c r="C43" s="20" t="s">
        <v>76</v>
      </c>
      <c r="D43" s="20" t="s">
        <v>76</v>
      </c>
      <c r="E43" s="19">
        <v>1.2</v>
      </c>
      <c r="F43" s="19">
        <v>0.8</v>
      </c>
      <c r="G43" s="19">
        <v>2</v>
      </c>
      <c r="H43" s="35">
        <f t="shared" si="0"/>
        <v>1.6416666666666666</v>
      </c>
      <c r="I43" s="28">
        <v>4</v>
      </c>
      <c r="J43" s="19" t="s">
        <v>321</v>
      </c>
      <c r="K43" s="19">
        <v>10</v>
      </c>
      <c r="L43" s="19">
        <v>5</v>
      </c>
      <c r="M43" s="19">
        <v>0</v>
      </c>
      <c r="N43" s="19">
        <v>0</v>
      </c>
      <c r="O43" s="19">
        <v>0</v>
      </c>
      <c r="P43" s="19">
        <v>20</v>
      </c>
      <c r="Q43" s="19">
        <v>65</v>
      </c>
      <c r="R43" s="19" t="s">
        <v>76</v>
      </c>
    </row>
    <row r="44" spans="1:18" x14ac:dyDescent="0.2">
      <c r="A44" s="19" t="s">
        <v>331</v>
      </c>
      <c r="B44" s="82">
        <v>40452</v>
      </c>
      <c r="C44" s="20" t="s">
        <v>76</v>
      </c>
      <c r="D44" s="20" t="s">
        <v>76</v>
      </c>
      <c r="E44" s="19">
        <v>2.4</v>
      </c>
      <c r="F44" s="19">
        <v>0.9</v>
      </c>
      <c r="G44" s="19">
        <v>3.3</v>
      </c>
      <c r="H44" s="35">
        <f t="shared" si="0"/>
        <v>1.7000000000000002</v>
      </c>
      <c r="I44" s="28">
        <v>4</v>
      </c>
      <c r="J44" s="19" t="s">
        <v>325</v>
      </c>
      <c r="K44" s="19">
        <v>20</v>
      </c>
      <c r="L44" s="19">
        <v>10</v>
      </c>
      <c r="M44" s="19">
        <v>0</v>
      </c>
      <c r="N44" s="19">
        <v>0</v>
      </c>
      <c r="O44" s="19">
        <v>0</v>
      </c>
      <c r="P44" s="19">
        <v>35</v>
      </c>
      <c r="Q44" s="19">
        <v>35</v>
      </c>
      <c r="R44" s="19" t="s">
        <v>76</v>
      </c>
    </row>
    <row r="45" spans="1:18" x14ac:dyDescent="0.2">
      <c r="A45" s="19" t="s">
        <v>331</v>
      </c>
      <c r="B45" s="82">
        <v>40483</v>
      </c>
      <c r="C45" s="20" t="s">
        <v>76</v>
      </c>
      <c r="D45" s="20" t="s">
        <v>76</v>
      </c>
      <c r="E45" s="19">
        <v>0.4</v>
      </c>
      <c r="F45" s="19">
        <v>0.9</v>
      </c>
      <c r="G45" s="19">
        <v>1.3</v>
      </c>
      <c r="H45" s="35">
        <f t="shared" si="0"/>
        <v>1.4666666666666668</v>
      </c>
      <c r="I45" s="28">
        <v>4</v>
      </c>
      <c r="J45" s="19" t="s">
        <v>332</v>
      </c>
      <c r="K45" s="19">
        <v>5</v>
      </c>
      <c r="L45" s="19">
        <v>10</v>
      </c>
      <c r="M45" s="19">
        <v>0</v>
      </c>
      <c r="N45" s="19">
        <v>0</v>
      </c>
      <c r="O45" s="19">
        <v>0</v>
      </c>
      <c r="P45" s="19">
        <v>35</v>
      </c>
      <c r="Q45" s="19">
        <v>50</v>
      </c>
      <c r="R45" s="19" t="s">
        <v>76</v>
      </c>
    </row>
    <row r="46" spans="1:18" x14ac:dyDescent="0.2">
      <c r="A46" s="19" t="s">
        <v>331</v>
      </c>
      <c r="B46" s="82">
        <v>40513</v>
      </c>
      <c r="C46" s="20" t="s">
        <v>76</v>
      </c>
      <c r="D46" s="20" t="s">
        <v>76</v>
      </c>
      <c r="E46" s="19">
        <v>1</v>
      </c>
      <c r="F46" s="19">
        <v>5.9</v>
      </c>
      <c r="G46" s="19">
        <v>6.9</v>
      </c>
      <c r="H46" s="35">
        <f t="shared" si="0"/>
        <v>1.675</v>
      </c>
      <c r="I46" s="28">
        <v>4</v>
      </c>
      <c r="J46" s="19" t="s">
        <v>438</v>
      </c>
      <c r="K46" s="19">
        <v>0</v>
      </c>
      <c r="L46" s="19">
        <v>0</v>
      </c>
      <c r="M46" s="19">
        <v>0</v>
      </c>
      <c r="N46" s="19">
        <v>0</v>
      </c>
      <c r="O46" s="19">
        <v>0</v>
      </c>
      <c r="P46" s="19">
        <v>90</v>
      </c>
      <c r="Q46" s="19">
        <v>10</v>
      </c>
      <c r="R46" s="19" t="s">
        <v>76</v>
      </c>
    </row>
    <row r="47" spans="1:18" x14ac:dyDescent="0.2">
      <c r="A47" s="19" t="s">
        <v>331</v>
      </c>
      <c r="B47" s="82">
        <v>40544</v>
      </c>
      <c r="C47" s="20" t="s">
        <v>76</v>
      </c>
      <c r="D47" s="20" t="s">
        <v>76</v>
      </c>
      <c r="E47" s="19">
        <v>0.5</v>
      </c>
      <c r="F47" s="19">
        <v>0.6</v>
      </c>
      <c r="G47" s="19">
        <v>1.1000000000000001</v>
      </c>
      <c r="H47" s="35">
        <f t="shared" si="0"/>
        <v>1.7000000000000002</v>
      </c>
      <c r="I47" s="28">
        <v>4</v>
      </c>
      <c r="J47" s="19" t="s">
        <v>332</v>
      </c>
      <c r="K47" s="19">
        <v>5</v>
      </c>
      <c r="L47" s="19">
        <v>15</v>
      </c>
      <c r="M47" s="19">
        <v>0</v>
      </c>
      <c r="N47" s="19">
        <v>0</v>
      </c>
      <c r="O47" s="19">
        <v>0</v>
      </c>
      <c r="P47" s="19">
        <v>20</v>
      </c>
      <c r="Q47" s="19">
        <v>60</v>
      </c>
      <c r="R47" s="19" t="s">
        <v>76</v>
      </c>
    </row>
    <row r="48" spans="1:18" x14ac:dyDescent="0.2">
      <c r="A48" s="19" t="s">
        <v>331</v>
      </c>
      <c r="B48" s="82">
        <v>40575</v>
      </c>
      <c r="C48" s="20" t="s">
        <v>76</v>
      </c>
      <c r="D48" s="20" t="s">
        <v>76</v>
      </c>
      <c r="E48" s="19">
        <v>0.4</v>
      </c>
      <c r="F48" s="19">
        <v>0.9</v>
      </c>
      <c r="G48" s="19">
        <v>1.3</v>
      </c>
      <c r="H48" s="35">
        <f t="shared" si="0"/>
        <v>1.6833333333333336</v>
      </c>
      <c r="I48" s="28">
        <v>4</v>
      </c>
      <c r="J48" s="19" t="s">
        <v>325</v>
      </c>
      <c r="K48" s="19">
        <v>10</v>
      </c>
      <c r="L48" s="19">
        <v>5</v>
      </c>
      <c r="M48" s="19">
        <v>0</v>
      </c>
      <c r="N48" s="19">
        <v>0</v>
      </c>
      <c r="O48" s="19">
        <v>0</v>
      </c>
      <c r="P48" s="19">
        <v>35</v>
      </c>
      <c r="Q48" s="19">
        <v>50</v>
      </c>
      <c r="R48" s="19" t="s">
        <v>76</v>
      </c>
    </row>
    <row r="49" spans="1:18" x14ac:dyDescent="0.2">
      <c r="A49" s="19" t="s">
        <v>331</v>
      </c>
      <c r="B49" s="82">
        <v>40603</v>
      </c>
      <c r="C49" s="20" t="s">
        <v>76</v>
      </c>
      <c r="D49" s="20" t="s">
        <v>76</v>
      </c>
      <c r="E49" s="19">
        <v>0.5</v>
      </c>
      <c r="F49" s="19">
        <v>0.3</v>
      </c>
      <c r="G49" s="19">
        <v>0.8</v>
      </c>
      <c r="H49" s="35">
        <f t="shared" si="0"/>
        <v>1.6583333333333339</v>
      </c>
      <c r="I49" s="28">
        <v>4</v>
      </c>
      <c r="J49" s="19" t="s">
        <v>320</v>
      </c>
      <c r="K49" s="19">
        <v>20</v>
      </c>
      <c r="L49" s="19">
        <v>10</v>
      </c>
      <c r="M49" s="19">
        <v>0</v>
      </c>
      <c r="N49" s="19">
        <v>0</v>
      </c>
      <c r="O49" s="19">
        <v>0</v>
      </c>
      <c r="P49" s="19">
        <v>20</v>
      </c>
      <c r="Q49" s="19">
        <v>50</v>
      </c>
      <c r="R49" s="19" t="s">
        <v>76</v>
      </c>
    </row>
    <row r="50" spans="1:18" x14ac:dyDescent="0.2">
      <c r="A50" s="19" t="s">
        <v>331</v>
      </c>
      <c r="B50" s="82">
        <v>40634</v>
      </c>
      <c r="C50" s="20" t="s">
        <v>76</v>
      </c>
      <c r="D50" s="20" t="s">
        <v>76</v>
      </c>
      <c r="E50" s="19">
        <v>0.4</v>
      </c>
      <c r="F50" s="19">
        <v>0.2</v>
      </c>
      <c r="G50" s="19">
        <v>0.6</v>
      </c>
      <c r="H50" s="35">
        <f t="shared" si="0"/>
        <v>1.6583333333333339</v>
      </c>
      <c r="I50" s="28">
        <v>4</v>
      </c>
      <c r="J50" s="19" t="s">
        <v>325</v>
      </c>
      <c r="K50" s="19">
        <v>10</v>
      </c>
      <c r="L50" s="19">
        <v>10</v>
      </c>
      <c r="M50" s="19">
        <v>0</v>
      </c>
      <c r="N50" s="19">
        <v>0</v>
      </c>
      <c r="O50" s="19">
        <v>0</v>
      </c>
      <c r="P50" s="19">
        <v>50</v>
      </c>
      <c r="Q50" s="19">
        <v>30</v>
      </c>
      <c r="R50" s="19" t="s">
        <v>76</v>
      </c>
    </row>
    <row r="51" spans="1:18" x14ac:dyDescent="0.2">
      <c r="A51" s="19" t="s">
        <v>331</v>
      </c>
      <c r="B51" s="82">
        <v>40664</v>
      </c>
      <c r="C51" s="20" t="s">
        <v>76</v>
      </c>
      <c r="D51" s="20" t="s">
        <v>76</v>
      </c>
      <c r="E51" s="19">
        <v>0.2</v>
      </c>
      <c r="F51" s="19">
        <v>0.1</v>
      </c>
      <c r="G51" s="19">
        <v>0.3</v>
      </c>
      <c r="H51" s="35">
        <f t="shared" si="0"/>
        <v>1.6500000000000004</v>
      </c>
      <c r="I51" s="28">
        <v>4</v>
      </c>
      <c r="J51" s="19" t="s">
        <v>325</v>
      </c>
      <c r="K51" s="19">
        <v>30</v>
      </c>
      <c r="L51" s="19">
        <v>20</v>
      </c>
      <c r="M51" s="19">
        <v>0</v>
      </c>
      <c r="N51" s="19">
        <v>0</v>
      </c>
      <c r="O51" s="19">
        <v>0</v>
      </c>
      <c r="P51" s="19">
        <v>30</v>
      </c>
      <c r="Q51" s="19">
        <v>20</v>
      </c>
      <c r="R51" s="19" t="s">
        <v>76</v>
      </c>
    </row>
    <row r="52" spans="1:18" ht="15" thickBot="1" x14ac:dyDescent="0.25">
      <c r="A52" s="48" t="s">
        <v>331</v>
      </c>
      <c r="B52" s="87">
        <v>40695</v>
      </c>
      <c r="C52" s="65" t="s">
        <v>76</v>
      </c>
      <c r="D52" s="65" t="s">
        <v>76</v>
      </c>
      <c r="E52" s="48">
        <v>0.2</v>
      </c>
      <c r="F52" s="48">
        <v>0.5</v>
      </c>
      <c r="G52" s="48">
        <v>0.7</v>
      </c>
      <c r="H52" s="90">
        <f t="shared" si="0"/>
        <v>1.6750000000000005</v>
      </c>
      <c r="I52" s="33">
        <v>4</v>
      </c>
      <c r="J52" s="48" t="s">
        <v>321</v>
      </c>
      <c r="K52" s="48">
        <v>10</v>
      </c>
      <c r="L52" s="48">
        <v>5</v>
      </c>
      <c r="M52" s="48">
        <v>0</v>
      </c>
      <c r="N52" s="48">
        <v>0</v>
      </c>
      <c r="O52" s="48">
        <v>0</v>
      </c>
      <c r="P52" s="48">
        <v>65</v>
      </c>
      <c r="Q52" s="48">
        <v>20</v>
      </c>
      <c r="R52" s="48" t="s">
        <v>76</v>
      </c>
    </row>
    <row r="53" spans="1:18" x14ac:dyDescent="0.2">
      <c r="A53" s="50" t="s">
        <v>74</v>
      </c>
      <c r="B53" s="71">
        <v>40725</v>
      </c>
      <c r="C53" s="81" t="s">
        <v>76</v>
      </c>
      <c r="D53" s="81" t="s">
        <v>76</v>
      </c>
      <c r="E53" s="50">
        <v>0.2</v>
      </c>
      <c r="F53" s="50">
        <v>0.2</v>
      </c>
      <c r="G53" s="50">
        <v>0.4</v>
      </c>
      <c r="H53" s="89">
        <f t="shared" si="0"/>
        <v>1.6166666666666665</v>
      </c>
      <c r="I53" s="22">
        <v>4</v>
      </c>
      <c r="J53" s="50" t="s">
        <v>320</v>
      </c>
      <c r="K53" s="50">
        <v>30</v>
      </c>
      <c r="L53" s="34">
        <v>1</v>
      </c>
      <c r="M53" s="50">
        <v>0</v>
      </c>
      <c r="N53" s="50">
        <v>0</v>
      </c>
      <c r="O53" s="50">
        <v>0</v>
      </c>
      <c r="P53" s="50">
        <v>45</v>
      </c>
      <c r="Q53" s="50">
        <v>25</v>
      </c>
      <c r="R53" s="50" t="s">
        <v>76</v>
      </c>
    </row>
    <row r="54" spans="1:18" x14ac:dyDescent="0.2">
      <c r="A54" s="19" t="s">
        <v>74</v>
      </c>
      <c r="B54" s="82">
        <v>40756</v>
      </c>
      <c r="C54" s="20" t="s">
        <v>76</v>
      </c>
      <c r="D54" s="20" t="s">
        <v>76</v>
      </c>
      <c r="E54" s="19">
        <v>0.2</v>
      </c>
      <c r="F54" s="26">
        <v>0.1</v>
      </c>
      <c r="G54" s="19">
        <v>0.2</v>
      </c>
      <c r="H54" s="35">
        <f t="shared" si="0"/>
        <v>1.575</v>
      </c>
      <c r="I54" s="28">
        <v>4</v>
      </c>
      <c r="J54" s="19" t="s">
        <v>441</v>
      </c>
      <c r="K54" s="19">
        <v>65</v>
      </c>
      <c r="L54" s="19">
        <v>30</v>
      </c>
      <c r="M54" s="19">
        <v>0</v>
      </c>
      <c r="N54" s="19">
        <v>0</v>
      </c>
      <c r="O54" s="19">
        <v>0</v>
      </c>
      <c r="P54" s="19">
        <v>5</v>
      </c>
      <c r="Q54" s="26">
        <v>1</v>
      </c>
      <c r="R54" s="19" t="s">
        <v>76</v>
      </c>
    </row>
    <row r="55" spans="1:18" x14ac:dyDescent="0.2">
      <c r="A55" s="19" t="s">
        <v>74</v>
      </c>
      <c r="B55" s="82">
        <v>40787</v>
      </c>
      <c r="C55" s="20" t="s">
        <v>76</v>
      </c>
      <c r="D55" s="20" t="s">
        <v>76</v>
      </c>
      <c r="E55" s="19">
        <v>0.4</v>
      </c>
      <c r="F55" s="19">
        <v>0.2</v>
      </c>
      <c r="G55" s="19">
        <v>0.6</v>
      </c>
      <c r="H55" s="35">
        <f t="shared" si="0"/>
        <v>1.4583333333333333</v>
      </c>
      <c r="I55" s="28">
        <v>4</v>
      </c>
      <c r="J55" s="19" t="s">
        <v>320</v>
      </c>
      <c r="K55" s="19">
        <v>60</v>
      </c>
      <c r="L55" s="19">
        <v>5</v>
      </c>
      <c r="M55" s="19">
        <v>0</v>
      </c>
      <c r="N55" s="19">
        <v>0</v>
      </c>
      <c r="O55" s="19">
        <v>0</v>
      </c>
      <c r="P55" s="19">
        <v>10</v>
      </c>
      <c r="Q55" s="19">
        <v>25</v>
      </c>
      <c r="R55" s="19" t="s">
        <v>76</v>
      </c>
    </row>
    <row r="56" spans="1:18" x14ac:dyDescent="0.2">
      <c r="A56" s="19" t="s">
        <v>74</v>
      </c>
      <c r="B56" s="82">
        <v>40817</v>
      </c>
      <c r="C56" s="20" t="s">
        <v>76</v>
      </c>
      <c r="D56" s="20" t="s">
        <v>76</v>
      </c>
      <c r="E56" s="19">
        <v>0.3</v>
      </c>
      <c r="F56" s="19">
        <v>0.5</v>
      </c>
      <c r="G56" s="19">
        <v>0.8</v>
      </c>
      <c r="H56" s="35">
        <f t="shared" si="0"/>
        <v>1.2500000000000002</v>
      </c>
      <c r="I56" s="28">
        <v>4</v>
      </c>
      <c r="J56" s="19" t="s">
        <v>321</v>
      </c>
      <c r="K56" s="19">
        <v>10</v>
      </c>
      <c r="L56" s="26">
        <v>1</v>
      </c>
      <c r="M56" s="19">
        <v>0</v>
      </c>
      <c r="N56" s="19">
        <v>0</v>
      </c>
      <c r="O56" s="19">
        <v>0</v>
      </c>
      <c r="P56" s="19">
        <v>45</v>
      </c>
      <c r="Q56" s="19">
        <v>45</v>
      </c>
      <c r="R56" s="19" t="s">
        <v>76</v>
      </c>
    </row>
    <row r="57" spans="1:18" x14ac:dyDescent="0.2">
      <c r="A57" s="19" t="s">
        <v>74</v>
      </c>
      <c r="B57" s="82">
        <v>40848</v>
      </c>
      <c r="C57" s="20" t="s">
        <v>76</v>
      </c>
      <c r="D57" s="20" t="s">
        <v>76</v>
      </c>
      <c r="E57" s="19">
        <v>1</v>
      </c>
      <c r="F57" s="19">
        <v>1.4</v>
      </c>
      <c r="G57" s="19">
        <v>2.4</v>
      </c>
      <c r="H57" s="35">
        <f t="shared" si="0"/>
        <v>1.3416666666666668</v>
      </c>
      <c r="I57" s="28">
        <v>4</v>
      </c>
      <c r="J57" s="19" t="s">
        <v>325</v>
      </c>
      <c r="K57" s="19">
        <v>10</v>
      </c>
      <c r="L57" s="19">
        <v>5</v>
      </c>
      <c r="M57" s="19">
        <v>0</v>
      </c>
      <c r="N57" s="19">
        <v>0</v>
      </c>
      <c r="O57" s="19">
        <v>0</v>
      </c>
      <c r="P57" s="19">
        <v>25</v>
      </c>
      <c r="Q57" s="19">
        <v>60</v>
      </c>
      <c r="R57" s="19" t="s">
        <v>76</v>
      </c>
    </row>
    <row r="58" spans="1:18" x14ac:dyDescent="0.2">
      <c r="A58" s="19" t="s">
        <v>74</v>
      </c>
      <c r="B58" s="82">
        <v>40878</v>
      </c>
      <c r="C58" s="20" t="s">
        <v>76</v>
      </c>
      <c r="D58" s="20" t="s">
        <v>76</v>
      </c>
      <c r="E58" s="19">
        <v>0.5</v>
      </c>
      <c r="F58" s="19">
        <v>1.1000000000000001</v>
      </c>
      <c r="G58" s="19">
        <v>1.6</v>
      </c>
      <c r="H58" s="35">
        <f t="shared" si="0"/>
        <v>0.9</v>
      </c>
      <c r="I58" s="28">
        <v>4</v>
      </c>
      <c r="J58" s="19" t="s">
        <v>335</v>
      </c>
      <c r="K58" s="19">
        <v>10</v>
      </c>
      <c r="L58" s="19">
        <v>5</v>
      </c>
      <c r="M58" s="19">
        <v>0</v>
      </c>
      <c r="N58" s="19">
        <v>0</v>
      </c>
      <c r="O58" s="19">
        <v>0</v>
      </c>
      <c r="P58" s="19">
        <v>65</v>
      </c>
      <c r="Q58" s="19">
        <v>20</v>
      </c>
      <c r="R58" s="19" t="s">
        <v>76</v>
      </c>
    </row>
    <row r="59" spans="1:18" x14ac:dyDescent="0.2">
      <c r="A59" s="19" t="s">
        <v>74</v>
      </c>
      <c r="B59" s="82">
        <v>40909</v>
      </c>
      <c r="C59" s="20" t="s">
        <v>76</v>
      </c>
      <c r="D59" s="20" t="s">
        <v>76</v>
      </c>
      <c r="E59" s="19">
        <v>0.8</v>
      </c>
      <c r="F59" s="19">
        <v>1</v>
      </c>
      <c r="G59" s="19">
        <v>1.8</v>
      </c>
      <c r="H59" s="35">
        <f t="shared" si="0"/>
        <v>0.95833333333333337</v>
      </c>
      <c r="I59" s="28">
        <v>4</v>
      </c>
      <c r="J59" s="19" t="s">
        <v>335</v>
      </c>
      <c r="K59" s="19">
        <v>15</v>
      </c>
      <c r="L59" s="19">
        <v>5</v>
      </c>
      <c r="M59" s="19">
        <v>0</v>
      </c>
      <c r="N59" s="19">
        <v>0</v>
      </c>
      <c r="O59" s="19">
        <v>0</v>
      </c>
      <c r="P59" s="19">
        <v>20</v>
      </c>
      <c r="Q59" s="19">
        <v>60</v>
      </c>
      <c r="R59" s="19" t="s">
        <v>76</v>
      </c>
    </row>
    <row r="60" spans="1:18" x14ac:dyDescent="0.2">
      <c r="A60" s="19" t="s">
        <v>74</v>
      </c>
      <c r="B60" s="82">
        <v>40940</v>
      </c>
      <c r="C60" s="20" t="s">
        <v>76</v>
      </c>
      <c r="D60" s="20" t="s">
        <v>76</v>
      </c>
      <c r="E60" s="19">
        <v>4.2</v>
      </c>
      <c r="F60" s="19">
        <v>1.2</v>
      </c>
      <c r="G60" s="19">
        <v>5.4</v>
      </c>
      <c r="H60" s="35">
        <f t="shared" si="0"/>
        <v>1.3</v>
      </c>
      <c r="I60" s="28">
        <v>4</v>
      </c>
      <c r="J60" s="19" t="s">
        <v>322</v>
      </c>
      <c r="K60" s="19">
        <v>15</v>
      </c>
      <c r="L60" s="19">
        <v>25</v>
      </c>
      <c r="M60" s="19">
        <v>0</v>
      </c>
      <c r="N60" s="19">
        <v>0</v>
      </c>
      <c r="O60" s="19">
        <v>0</v>
      </c>
      <c r="P60" s="19">
        <v>10</v>
      </c>
      <c r="Q60" s="19">
        <v>50</v>
      </c>
      <c r="R60" s="19" t="s">
        <v>76</v>
      </c>
    </row>
    <row r="61" spans="1:18" x14ac:dyDescent="0.2">
      <c r="A61" s="19" t="s">
        <v>74</v>
      </c>
      <c r="B61" s="82">
        <v>40969</v>
      </c>
      <c r="C61" s="20" t="s">
        <v>76</v>
      </c>
      <c r="D61" s="20" t="s">
        <v>76</v>
      </c>
      <c r="E61" s="19">
        <v>0.6</v>
      </c>
      <c r="F61" s="19">
        <v>0.1</v>
      </c>
      <c r="G61" s="19">
        <v>0.7</v>
      </c>
      <c r="H61" s="35">
        <f t="shared" si="0"/>
        <v>1.2916666666666667</v>
      </c>
      <c r="I61" s="28">
        <v>4</v>
      </c>
      <c r="J61" s="19" t="s">
        <v>320</v>
      </c>
      <c r="K61" s="19">
        <v>55</v>
      </c>
      <c r="L61" s="19">
        <v>10</v>
      </c>
      <c r="M61" s="19">
        <v>0</v>
      </c>
      <c r="N61" s="19">
        <v>0</v>
      </c>
      <c r="O61" s="19">
        <v>0</v>
      </c>
      <c r="P61" s="19">
        <v>15</v>
      </c>
      <c r="Q61" s="19">
        <v>20</v>
      </c>
      <c r="R61" s="19" t="s">
        <v>76</v>
      </c>
    </row>
    <row r="62" spans="1:18" x14ac:dyDescent="0.2">
      <c r="A62" s="19" t="s">
        <v>74</v>
      </c>
      <c r="B62" s="82">
        <v>41000</v>
      </c>
      <c r="C62" s="20" t="s">
        <v>76</v>
      </c>
      <c r="D62" s="20">
        <v>41089</v>
      </c>
      <c r="E62" s="19">
        <v>0.3</v>
      </c>
      <c r="F62" s="19">
        <v>0.1</v>
      </c>
      <c r="G62" s="19">
        <v>0.4</v>
      </c>
      <c r="H62" s="35">
        <f t="shared" si="0"/>
        <v>1.2750000000000001</v>
      </c>
      <c r="I62" s="28">
        <v>4</v>
      </c>
      <c r="J62" s="19" t="s">
        <v>441</v>
      </c>
      <c r="K62" s="19">
        <v>30</v>
      </c>
      <c r="L62" s="19">
        <v>30</v>
      </c>
      <c r="M62" s="19">
        <v>0</v>
      </c>
      <c r="N62" s="19">
        <v>0</v>
      </c>
      <c r="O62" s="19">
        <v>0</v>
      </c>
      <c r="P62" s="19">
        <v>10</v>
      </c>
      <c r="Q62" s="19">
        <v>30</v>
      </c>
      <c r="R62" s="19" t="s">
        <v>76</v>
      </c>
    </row>
    <row r="63" spans="1:18" x14ac:dyDescent="0.2">
      <c r="A63" s="19" t="s">
        <v>74</v>
      </c>
      <c r="B63" s="82">
        <v>41030</v>
      </c>
      <c r="C63" s="20" t="s">
        <v>76</v>
      </c>
      <c r="D63" s="20">
        <v>41089</v>
      </c>
      <c r="E63" s="19">
        <v>0.3</v>
      </c>
      <c r="F63" s="19">
        <v>0.1</v>
      </c>
      <c r="G63" s="19">
        <v>0.4</v>
      </c>
      <c r="H63" s="35">
        <f t="shared" si="0"/>
        <v>1.2833333333333334</v>
      </c>
      <c r="I63" s="28">
        <v>4</v>
      </c>
      <c r="J63" s="19" t="s">
        <v>441</v>
      </c>
      <c r="K63" s="19">
        <v>30</v>
      </c>
      <c r="L63" s="19">
        <v>20</v>
      </c>
      <c r="M63" s="19">
        <v>0</v>
      </c>
      <c r="N63" s="19">
        <v>5</v>
      </c>
      <c r="O63" s="19">
        <v>0</v>
      </c>
      <c r="P63" s="19">
        <v>25</v>
      </c>
      <c r="Q63" s="19">
        <v>20</v>
      </c>
      <c r="R63" s="19" t="s">
        <v>76</v>
      </c>
    </row>
    <row r="64" spans="1:18" ht="15" thickBot="1" x14ac:dyDescent="0.25">
      <c r="A64" s="48" t="s">
        <v>74</v>
      </c>
      <c r="B64" s="87">
        <v>41061</v>
      </c>
      <c r="C64" s="65">
        <v>41108</v>
      </c>
      <c r="D64" s="65">
        <v>41116</v>
      </c>
      <c r="E64" s="48">
        <v>0.2</v>
      </c>
      <c r="F64" s="48">
        <v>0.2</v>
      </c>
      <c r="G64" s="48">
        <v>0.4</v>
      </c>
      <c r="H64" s="90">
        <f t="shared" si="0"/>
        <v>1.2583333333333333</v>
      </c>
      <c r="I64" s="33">
        <v>4</v>
      </c>
      <c r="J64" s="48" t="s">
        <v>441</v>
      </c>
      <c r="K64" s="48">
        <v>10</v>
      </c>
      <c r="L64" s="48">
        <v>10</v>
      </c>
      <c r="M64" s="48">
        <v>0</v>
      </c>
      <c r="N64" s="48">
        <v>0</v>
      </c>
      <c r="O64" s="48">
        <v>0</v>
      </c>
      <c r="P64" s="48">
        <v>40</v>
      </c>
      <c r="Q64" s="48">
        <v>40</v>
      </c>
      <c r="R64" s="48" t="s">
        <v>76</v>
      </c>
    </row>
    <row r="65" spans="1:18" x14ac:dyDescent="0.2">
      <c r="A65" s="50" t="s">
        <v>79</v>
      </c>
      <c r="B65" s="71">
        <v>41091</v>
      </c>
      <c r="C65" s="81">
        <v>41135</v>
      </c>
      <c r="D65" s="81">
        <v>41144</v>
      </c>
      <c r="E65" s="50">
        <v>0.3</v>
      </c>
      <c r="F65" s="50">
        <v>0.1</v>
      </c>
      <c r="G65" s="50">
        <v>0.4</v>
      </c>
      <c r="H65" s="89">
        <f t="shared" si="0"/>
        <v>1.2583333333333335</v>
      </c>
      <c r="I65" s="22">
        <v>4</v>
      </c>
      <c r="J65" s="50" t="s">
        <v>441</v>
      </c>
      <c r="K65" s="50">
        <v>40</v>
      </c>
      <c r="L65" s="50">
        <v>15</v>
      </c>
      <c r="M65" s="50">
        <v>0</v>
      </c>
      <c r="N65" s="50">
        <v>0</v>
      </c>
      <c r="O65" s="50">
        <v>0</v>
      </c>
      <c r="P65" s="50">
        <v>25</v>
      </c>
      <c r="Q65" s="50">
        <v>20</v>
      </c>
      <c r="R65" s="50" t="s">
        <v>76</v>
      </c>
    </row>
    <row r="66" spans="1:18" x14ac:dyDescent="0.2">
      <c r="A66" s="19" t="s">
        <v>79</v>
      </c>
      <c r="B66" s="82">
        <v>41122</v>
      </c>
      <c r="C66" s="20">
        <v>41166</v>
      </c>
      <c r="D66" s="20">
        <v>41172</v>
      </c>
      <c r="E66" s="19">
        <v>0.3</v>
      </c>
      <c r="F66" s="19">
        <v>0.1</v>
      </c>
      <c r="G66" s="19">
        <v>0.4</v>
      </c>
      <c r="H66" s="35">
        <f>AVERAGE(G55:G66)</f>
        <v>1.2750000000000001</v>
      </c>
      <c r="I66" s="28">
        <v>4</v>
      </c>
      <c r="J66" s="19" t="s">
        <v>441</v>
      </c>
      <c r="K66" s="19">
        <v>40</v>
      </c>
      <c r="L66" s="19">
        <v>5</v>
      </c>
      <c r="M66" s="19">
        <v>0</v>
      </c>
      <c r="N66" s="19">
        <v>0</v>
      </c>
      <c r="O66" s="19">
        <v>0</v>
      </c>
      <c r="P66" s="19">
        <v>25</v>
      </c>
      <c r="Q66" s="19">
        <v>30</v>
      </c>
      <c r="R66" s="19" t="s">
        <v>76</v>
      </c>
    </row>
    <row r="67" spans="1:18" x14ac:dyDescent="0.2">
      <c r="A67" s="19" t="s">
        <v>79</v>
      </c>
      <c r="B67" s="82">
        <v>41153</v>
      </c>
      <c r="C67" s="20">
        <v>41197</v>
      </c>
      <c r="D67" s="20">
        <v>41200</v>
      </c>
      <c r="E67" s="19">
        <v>0.5</v>
      </c>
      <c r="F67" s="19">
        <v>0.5</v>
      </c>
      <c r="G67" s="19">
        <v>1</v>
      </c>
      <c r="H67" s="35">
        <f t="shared" si="0"/>
        <v>1.3083333333333333</v>
      </c>
      <c r="I67" s="28">
        <v>4</v>
      </c>
      <c r="J67" s="19" t="s">
        <v>321</v>
      </c>
      <c r="K67" s="19">
        <v>30</v>
      </c>
      <c r="L67" s="26">
        <v>1</v>
      </c>
      <c r="M67" s="19">
        <v>20</v>
      </c>
      <c r="N67" s="19">
        <v>0</v>
      </c>
      <c r="O67" s="19">
        <v>0</v>
      </c>
      <c r="P67" s="19">
        <v>20</v>
      </c>
      <c r="Q67" s="19">
        <v>30</v>
      </c>
      <c r="R67" s="19" t="s">
        <v>76</v>
      </c>
    </row>
    <row r="68" spans="1:18" x14ac:dyDescent="0.2">
      <c r="A68" s="19" t="s">
        <v>79</v>
      </c>
      <c r="B68" s="82">
        <v>41183</v>
      </c>
      <c r="C68" s="20">
        <v>41228</v>
      </c>
      <c r="D68" s="20">
        <v>41228</v>
      </c>
      <c r="E68" s="19">
        <v>0.4</v>
      </c>
      <c r="F68" s="19">
        <v>0.5</v>
      </c>
      <c r="G68" s="19">
        <v>0.9</v>
      </c>
      <c r="H68" s="35">
        <f t="shared" si="0"/>
        <v>1.3166666666666667</v>
      </c>
      <c r="I68" s="28">
        <v>4</v>
      </c>
      <c r="J68" s="19" t="s">
        <v>321</v>
      </c>
      <c r="K68" s="19">
        <v>55</v>
      </c>
      <c r="L68" s="19">
        <v>5</v>
      </c>
      <c r="M68" s="19">
        <v>10</v>
      </c>
      <c r="N68" s="19">
        <v>0</v>
      </c>
      <c r="O68" s="19">
        <v>0</v>
      </c>
      <c r="P68" s="19">
        <v>15</v>
      </c>
      <c r="Q68" s="19">
        <v>15</v>
      </c>
      <c r="R68" s="19" t="s">
        <v>76</v>
      </c>
    </row>
    <row r="69" spans="1:18" x14ac:dyDescent="0.2">
      <c r="A69" s="19" t="s">
        <v>79</v>
      </c>
      <c r="B69" s="82">
        <v>41214</v>
      </c>
      <c r="C69" s="20">
        <v>41261</v>
      </c>
      <c r="D69" s="20">
        <v>41263</v>
      </c>
      <c r="E69" s="19">
        <v>0.7</v>
      </c>
      <c r="F69" s="19">
        <v>0.8</v>
      </c>
      <c r="G69" s="19">
        <v>1.5</v>
      </c>
      <c r="H69" s="35">
        <f t="shared" si="0"/>
        <v>1.2416666666666669</v>
      </c>
      <c r="I69" s="28">
        <v>4</v>
      </c>
      <c r="J69" s="19" t="s">
        <v>335</v>
      </c>
      <c r="K69" s="19">
        <v>20</v>
      </c>
      <c r="L69" s="19">
        <v>10</v>
      </c>
      <c r="M69" s="19">
        <v>10</v>
      </c>
      <c r="N69" s="19">
        <v>5</v>
      </c>
      <c r="O69" s="19">
        <v>0</v>
      </c>
      <c r="P69" s="19">
        <v>30</v>
      </c>
      <c r="Q69" s="19">
        <v>25</v>
      </c>
      <c r="R69" s="19" t="s">
        <v>76</v>
      </c>
    </row>
    <row r="70" spans="1:18" x14ac:dyDescent="0.2">
      <c r="A70" s="19" t="s">
        <v>79</v>
      </c>
      <c r="B70" s="82">
        <v>41244</v>
      </c>
      <c r="C70" s="20">
        <v>41290</v>
      </c>
      <c r="D70" s="20">
        <v>41291</v>
      </c>
      <c r="E70" s="19">
        <v>0.5</v>
      </c>
      <c r="F70" s="19">
        <v>0.3</v>
      </c>
      <c r="G70" s="19">
        <v>0.8</v>
      </c>
      <c r="H70" s="35">
        <f t="shared" si="0"/>
        <v>1.1750000000000003</v>
      </c>
      <c r="I70" s="28">
        <v>4</v>
      </c>
      <c r="J70" s="19" t="s">
        <v>338</v>
      </c>
      <c r="K70" s="19">
        <v>55</v>
      </c>
      <c r="L70" s="19">
        <v>10</v>
      </c>
      <c r="M70" s="19">
        <v>10</v>
      </c>
      <c r="N70" s="19">
        <v>0</v>
      </c>
      <c r="O70" s="19">
        <v>0</v>
      </c>
      <c r="P70" s="19">
        <v>10</v>
      </c>
      <c r="Q70" s="19">
        <v>15</v>
      </c>
      <c r="R70" s="19" t="s">
        <v>76</v>
      </c>
    </row>
    <row r="71" spans="1:18" x14ac:dyDescent="0.2">
      <c r="A71" s="19" t="s">
        <v>79</v>
      </c>
      <c r="B71" s="82">
        <v>41275</v>
      </c>
      <c r="C71" s="20">
        <v>41319</v>
      </c>
      <c r="D71" s="20">
        <v>41319</v>
      </c>
      <c r="E71" s="19">
        <v>0.6</v>
      </c>
      <c r="F71" s="19">
        <v>0.9</v>
      </c>
      <c r="G71" s="19">
        <v>1.5</v>
      </c>
      <c r="H71" s="35">
        <f t="shared" si="0"/>
        <v>1.1500000000000001</v>
      </c>
      <c r="I71" s="28">
        <v>4</v>
      </c>
      <c r="J71" s="19" t="s">
        <v>335</v>
      </c>
      <c r="K71" s="19">
        <v>30</v>
      </c>
      <c r="L71" s="19">
        <v>10</v>
      </c>
      <c r="M71" s="19">
        <v>0</v>
      </c>
      <c r="N71" s="19">
        <v>0</v>
      </c>
      <c r="O71" s="19">
        <v>0</v>
      </c>
      <c r="P71" s="19">
        <v>50</v>
      </c>
      <c r="Q71" s="19">
        <v>10</v>
      </c>
      <c r="R71" s="19" t="s">
        <v>76</v>
      </c>
    </row>
    <row r="72" spans="1:18" x14ac:dyDescent="0.2">
      <c r="A72" s="19" t="s">
        <v>79</v>
      </c>
      <c r="B72" s="82">
        <v>41306</v>
      </c>
      <c r="C72" s="20">
        <v>41344</v>
      </c>
      <c r="D72" s="20">
        <v>41354</v>
      </c>
      <c r="E72" s="19">
        <v>0.2</v>
      </c>
      <c r="F72" s="19">
        <v>0.2</v>
      </c>
      <c r="G72" s="19">
        <v>0.4</v>
      </c>
      <c r="H72" s="35">
        <f t="shared" si="0"/>
        <v>0.73333333333333328</v>
      </c>
      <c r="I72" s="28">
        <v>4</v>
      </c>
      <c r="J72" s="19" t="s">
        <v>441</v>
      </c>
      <c r="K72" s="19">
        <v>20</v>
      </c>
      <c r="L72" s="19">
        <v>15</v>
      </c>
      <c r="M72" s="19">
        <v>15</v>
      </c>
      <c r="N72" s="19">
        <v>0</v>
      </c>
      <c r="O72" s="19">
        <v>0</v>
      </c>
      <c r="P72" s="19">
        <v>25</v>
      </c>
      <c r="Q72" s="19">
        <v>25</v>
      </c>
      <c r="R72" s="19" t="s">
        <v>76</v>
      </c>
    </row>
    <row r="73" spans="1:18" x14ac:dyDescent="0.2">
      <c r="A73" s="19" t="s">
        <v>79</v>
      </c>
      <c r="B73" s="82">
        <v>41334</v>
      </c>
      <c r="C73" s="20">
        <v>41381</v>
      </c>
      <c r="D73" s="20">
        <v>41382</v>
      </c>
      <c r="E73" s="19">
        <v>0.2</v>
      </c>
      <c r="F73" s="19">
        <v>0.2</v>
      </c>
      <c r="G73" s="19">
        <v>0.4</v>
      </c>
      <c r="H73" s="35">
        <f t="shared" si="0"/>
        <v>0.70833333333333337</v>
      </c>
      <c r="I73" s="28">
        <v>4</v>
      </c>
      <c r="J73" s="19" t="s">
        <v>441</v>
      </c>
      <c r="K73" s="19">
        <v>35</v>
      </c>
      <c r="L73" s="19">
        <v>15</v>
      </c>
      <c r="M73" s="19">
        <v>0</v>
      </c>
      <c r="N73" s="19">
        <v>0</v>
      </c>
      <c r="O73" s="19">
        <v>0</v>
      </c>
      <c r="P73" s="19">
        <v>25</v>
      </c>
      <c r="Q73" s="19">
        <v>25</v>
      </c>
      <c r="R73" s="19" t="s">
        <v>76</v>
      </c>
    </row>
    <row r="74" spans="1:18" x14ac:dyDescent="0.2">
      <c r="A74" s="19" t="s">
        <v>79</v>
      </c>
      <c r="B74" s="82">
        <v>41365</v>
      </c>
      <c r="C74" s="20">
        <v>41407</v>
      </c>
      <c r="D74" s="20">
        <v>41410</v>
      </c>
      <c r="E74" s="19">
        <v>1.2</v>
      </c>
      <c r="F74" s="19">
        <v>0.7</v>
      </c>
      <c r="G74" s="19">
        <v>1.9</v>
      </c>
      <c r="H74" s="35">
        <f t="shared" si="0"/>
        <v>0.83333333333333337</v>
      </c>
      <c r="I74" s="28">
        <v>4</v>
      </c>
      <c r="J74" s="19" t="s">
        <v>335</v>
      </c>
      <c r="K74" s="19">
        <v>30</v>
      </c>
      <c r="L74" s="19">
        <v>5</v>
      </c>
      <c r="M74" s="19">
        <v>20</v>
      </c>
      <c r="N74" s="19">
        <v>0</v>
      </c>
      <c r="O74" s="19">
        <v>0</v>
      </c>
      <c r="P74" s="19">
        <v>15</v>
      </c>
      <c r="Q74" s="19">
        <v>30</v>
      </c>
      <c r="R74" s="19" t="s">
        <v>76</v>
      </c>
    </row>
    <row r="75" spans="1:18" x14ac:dyDescent="0.2">
      <c r="A75" s="19" t="s">
        <v>79</v>
      </c>
      <c r="B75" s="82">
        <v>41395</v>
      </c>
      <c r="C75" s="20">
        <v>41437</v>
      </c>
      <c r="D75" s="20">
        <v>41438</v>
      </c>
      <c r="E75" s="19">
        <v>0.3</v>
      </c>
      <c r="F75" s="19">
        <v>0.3</v>
      </c>
      <c r="G75" s="19">
        <v>0.6</v>
      </c>
      <c r="H75" s="35">
        <f t="shared" si="0"/>
        <v>0.85</v>
      </c>
      <c r="I75" s="28">
        <v>4</v>
      </c>
      <c r="J75" s="19" t="s">
        <v>338</v>
      </c>
      <c r="K75" s="19">
        <v>20</v>
      </c>
      <c r="L75" s="19">
        <v>5</v>
      </c>
      <c r="M75" s="19">
        <v>20</v>
      </c>
      <c r="N75" s="19">
        <v>0</v>
      </c>
      <c r="O75" s="19">
        <v>0</v>
      </c>
      <c r="P75" s="19">
        <v>25</v>
      </c>
      <c r="Q75" s="19">
        <v>30</v>
      </c>
      <c r="R75" s="19" t="s">
        <v>76</v>
      </c>
    </row>
    <row r="76" spans="1:18" ht="15" thickBot="1" x14ac:dyDescent="0.25">
      <c r="A76" s="48" t="s">
        <v>79</v>
      </c>
      <c r="B76" s="87">
        <v>41426</v>
      </c>
      <c r="C76" s="65">
        <v>41474</v>
      </c>
      <c r="D76" s="65">
        <v>41480</v>
      </c>
      <c r="E76" s="48">
        <v>0.2</v>
      </c>
      <c r="F76" s="48">
        <v>0.3</v>
      </c>
      <c r="G76" s="48">
        <v>0.5</v>
      </c>
      <c r="H76" s="90">
        <f t="shared" si="0"/>
        <v>0.85833333333333339</v>
      </c>
      <c r="I76" s="33">
        <v>4</v>
      </c>
      <c r="J76" s="48" t="s">
        <v>334</v>
      </c>
      <c r="K76" s="48">
        <v>50</v>
      </c>
      <c r="L76" s="48">
        <v>5</v>
      </c>
      <c r="M76" s="48">
        <v>10</v>
      </c>
      <c r="N76" s="48">
        <v>10</v>
      </c>
      <c r="O76" s="48">
        <v>0</v>
      </c>
      <c r="P76" s="48">
        <v>5</v>
      </c>
      <c r="Q76" s="48">
        <v>20</v>
      </c>
      <c r="R76" s="48" t="s">
        <v>76</v>
      </c>
    </row>
    <row r="77" spans="1:18" x14ac:dyDescent="0.2">
      <c r="A77" s="50" t="s">
        <v>82</v>
      </c>
      <c r="B77" s="71">
        <v>41456</v>
      </c>
      <c r="C77" s="81">
        <v>41507</v>
      </c>
      <c r="D77" s="81">
        <v>41508</v>
      </c>
      <c r="E77" s="50">
        <v>0.2</v>
      </c>
      <c r="F77" s="50">
        <v>0.3</v>
      </c>
      <c r="G77" s="50">
        <v>0.5</v>
      </c>
      <c r="H77" s="89">
        <f t="shared" si="0"/>
        <v>0.8666666666666667</v>
      </c>
      <c r="I77" s="22">
        <v>4</v>
      </c>
      <c r="J77" s="50" t="s">
        <v>334</v>
      </c>
      <c r="K77" s="50">
        <v>30</v>
      </c>
      <c r="L77" s="50">
        <v>10</v>
      </c>
      <c r="M77" s="50">
        <v>0</v>
      </c>
      <c r="N77" s="50">
        <v>0</v>
      </c>
      <c r="O77" s="50">
        <v>0</v>
      </c>
      <c r="P77" s="34">
        <v>1</v>
      </c>
      <c r="Q77" s="50">
        <v>60</v>
      </c>
      <c r="R77" s="50" t="s">
        <v>76</v>
      </c>
    </row>
    <row r="78" spans="1:18" x14ac:dyDescent="0.2">
      <c r="A78" s="19" t="s">
        <v>82</v>
      </c>
      <c r="B78" s="82">
        <v>41487</v>
      </c>
      <c r="C78" s="20">
        <v>41526</v>
      </c>
      <c r="D78" s="20">
        <v>41536</v>
      </c>
      <c r="E78" s="19">
        <v>0.2</v>
      </c>
      <c r="F78" s="19">
        <v>0.3</v>
      </c>
      <c r="G78" s="19">
        <v>0.5</v>
      </c>
      <c r="H78" s="35">
        <f t="shared" si="0"/>
        <v>0.875</v>
      </c>
      <c r="I78" s="28">
        <v>4</v>
      </c>
      <c r="J78" s="19" t="s">
        <v>334</v>
      </c>
      <c r="K78" s="19">
        <v>30</v>
      </c>
      <c r="L78" s="19">
        <v>30</v>
      </c>
      <c r="M78" s="19">
        <v>0</v>
      </c>
      <c r="N78" s="19">
        <v>0</v>
      </c>
      <c r="O78" s="19">
        <v>0</v>
      </c>
      <c r="P78" s="26">
        <v>1</v>
      </c>
      <c r="Q78" s="19">
        <v>40</v>
      </c>
      <c r="R78" s="19" t="s">
        <v>76</v>
      </c>
    </row>
    <row r="79" spans="1:18" x14ac:dyDescent="0.2">
      <c r="A79" s="19" t="s">
        <v>82</v>
      </c>
      <c r="B79" s="82">
        <v>41518</v>
      </c>
      <c r="C79" s="20">
        <v>41562</v>
      </c>
      <c r="D79" s="20">
        <v>41564</v>
      </c>
      <c r="E79" s="19">
        <v>0.3</v>
      </c>
      <c r="F79" s="19">
        <v>0.4</v>
      </c>
      <c r="G79" s="19">
        <v>0.7</v>
      </c>
      <c r="H79" s="35">
        <f t="shared" si="0"/>
        <v>0.85</v>
      </c>
      <c r="I79" s="28">
        <v>4</v>
      </c>
      <c r="J79" s="19" t="s">
        <v>338</v>
      </c>
      <c r="K79" s="19">
        <v>70</v>
      </c>
      <c r="L79" s="19">
        <v>5</v>
      </c>
      <c r="M79" s="19">
        <v>0</v>
      </c>
      <c r="N79" s="19">
        <v>0</v>
      </c>
      <c r="O79" s="19">
        <v>0</v>
      </c>
      <c r="P79" s="19">
        <v>10</v>
      </c>
      <c r="Q79" s="19">
        <v>15</v>
      </c>
      <c r="R79" s="19" t="s">
        <v>76</v>
      </c>
    </row>
    <row r="80" spans="1:18" x14ac:dyDescent="0.2">
      <c r="A80" s="19" t="s">
        <v>82</v>
      </c>
      <c r="B80" s="82">
        <v>41548</v>
      </c>
      <c r="C80" s="20">
        <v>41586</v>
      </c>
      <c r="D80" s="20">
        <v>41592</v>
      </c>
      <c r="E80" s="19">
        <v>0.5</v>
      </c>
      <c r="F80" s="19">
        <v>0.3</v>
      </c>
      <c r="G80" s="19">
        <v>0.8</v>
      </c>
      <c r="H80" s="35">
        <f>AVERAGE(G69:G80)</f>
        <v>0.84166666666666667</v>
      </c>
      <c r="I80" s="28">
        <v>4</v>
      </c>
      <c r="J80" s="19" t="s">
        <v>320</v>
      </c>
      <c r="K80" s="19">
        <v>35</v>
      </c>
      <c r="L80" s="19">
        <v>5</v>
      </c>
      <c r="M80" s="19">
        <v>0</v>
      </c>
      <c r="N80" s="19">
        <v>10</v>
      </c>
      <c r="O80" s="19">
        <v>0</v>
      </c>
      <c r="P80" s="19">
        <v>30</v>
      </c>
      <c r="Q80" s="19">
        <v>20</v>
      </c>
      <c r="R80" s="19" t="s">
        <v>339</v>
      </c>
    </row>
    <row r="81" spans="1:18" x14ac:dyDescent="0.2">
      <c r="A81" s="19" t="s">
        <v>82</v>
      </c>
      <c r="B81" s="82">
        <v>41579</v>
      </c>
      <c r="C81" s="20">
        <v>41627</v>
      </c>
      <c r="D81" s="20">
        <v>41627</v>
      </c>
      <c r="E81" s="19">
        <v>0.5</v>
      </c>
      <c r="F81" s="19">
        <v>0.4</v>
      </c>
      <c r="G81" s="19">
        <v>0.9</v>
      </c>
      <c r="H81" s="35">
        <f t="shared" si="0"/>
        <v>0.79166666666666663</v>
      </c>
      <c r="I81" s="28">
        <v>4</v>
      </c>
      <c r="J81" s="19" t="s">
        <v>321</v>
      </c>
      <c r="K81" s="19">
        <v>65</v>
      </c>
      <c r="L81" s="19">
        <v>20</v>
      </c>
      <c r="M81" s="19">
        <v>0</v>
      </c>
      <c r="N81" s="19">
        <v>0</v>
      </c>
      <c r="O81" s="19">
        <v>0</v>
      </c>
      <c r="P81" s="19">
        <v>5</v>
      </c>
      <c r="Q81" s="19">
        <v>10</v>
      </c>
      <c r="R81" s="19" t="s">
        <v>76</v>
      </c>
    </row>
    <row r="82" spans="1:18" x14ac:dyDescent="0.2">
      <c r="A82" s="19" t="s">
        <v>82</v>
      </c>
      <c r="B82" s="82">
        <v>41609</v>
      </c>
      <c r="C82" s="20">
        <v>41659</v>
      </c>
      <c r="D82" s="20">
        <v>41669</v>
      </c>
      <c r="E82" s="19">
        <v>0.7</v>
      </c>
      <c r="F82" s="19">
        <v>0.5</v>
      </c>
      <c r="G82" s="19">
        <v>1.2</v>
      </c>
      <c r="H82" s="35">
        <f t="shared" si="0"/>
        <v>0.82499999999999984</v>
      </c>
      <c r="I82" s="28">
        <v>4</v>
      </c>
      <c r="J82" s="19" t="s">
        <v>321</v>
      </c>
      <c r="K82" s="19">
        <v>5</v>
      </c>
      <c r="L82" s="19">
        <v>5</v>
      </c>
      <c r="M82" s="19">
        <v>0</v>
      </c>
      <c r="N82" s="19">
        <v>80</v>
      </c>
      <c r="O82" s="19">
        <v>0</v>
      </c>
      <c r="P82" s="26">
        <v>1</v>
      </c>
      <c r="Q82" s="19">
        <v>10</v>
      </c>
      <c r="R82" s="19" t="s">
        <v>76</v>
      </c>
    </row>
    <row r="83" spans="1:18" x14ac:dyDescent="0.2">
      <c r="A83" s="19" t="s">
        <v>82</v>
      </c>
      <c r="B83" s="82">
        <v>41640</v>
      </c>
      <c r="C83" s="20">
        <v>41683</v>
      </c>
      <c r="D83" s="20">
        <v>41697</v>
      </c>
      <c r="E83" s="19">
        <v>0.6</v>
      </c>
      <c r="F83" s="19">
        <v>0.9</v>
      </c>
      <c r="G83" s="19">
        <v>1.5</v>
      </c>
      <c r="H83" s="35">
        <f t="shared" si="0"/>
        <v>0.82500000000000007</v>
      </c>
      <c r="I83" s="28">
        <v>4</v>
      </c>
      <c r="J83" s="19" t="s">
        <v>332</v>
      </c>
      <c r="K83" s="19">
        <v>75</v>
      </c>
      <c r="L83" s="19">
        <v>5</v>
      </c>
      <c r="M83" s="19">
        <v>20</v>
      </c>
      <c r="N83" s="19">
        <v>0</v>
      </c>
      <c r="O83" s="19">
        <v>0</v>
      </c>
      <c r="P83" s="26">
        <v>1</v>
      </c>
      <c r="Q83" s="26">
        <v>1</v>
      </c>
      <c r="R83" s="19" t="s">
        <v>76</v>
      </c>
    </row>
    <row r="84" spans="1:18" x14ac:dyDescent="0.2">
      <c r="A84" s="19" t="s">
        <v>82</v>
      </c>
      <c r="B84" s="82">
        <v>41671</v>
      </c>
      <c r="C84" s="20">
        <v>41709</v>
      </c>
      <c r="D84" s="20">
        <v>41711</v>
      </c>
      <c r="E84" s="19">
        <v>0.6</v>
      </c>
      <c r="F84" s="19">
        <v>0.8</v>
      </c>
      <c r="G84" s="19">
        <v>1.4</v>
      </c>
      <c r="H84" s="35">
        <f t="shared" si="0"/>
        <v>0.90833333333333333</v>
      </c>
      <c r="I84" s="28">
        <v>4</v>
      </c>
      <c r="J84" s="19" t="s">
        <v>332</v>
      </c>
      <c r="K84" s="19">
        <v>55</v>
      </c>
      <c r="L84" s="19">
        <v>5</v>
      </c>
      <c r="M84" s="19">
        <v>20</v>
      </c>
      <c r="N84" s="19">
        <v>0</v>
      </c>
      <c r="O84" s="19">
        <v>0</v>
      </c>
      <c r="P84" s="19">
        <v>10</v>
      </c>
      <c r="Q84" s="19">
        <v>10</v>
      </c>
      <c r="R84" s="19" t="s">
        <v>76</v>
      </c>
    </row>
    <row r="85" spans="1:18" x14ac:dyDescent="0.2">
      <c r="A85" s="19" t="s">
        <v>82</v>
      </c>
      <c r="B85" s="82">
        <v>41699</v>
      </c>
      <c r="C85" s="20">
        <v>41739</v>
      </c>
      <c r="D85" s="20">
        <v>41753</v>
      </c>
      <c r="E85" s="19">
        <v>0.4</v>
      </c>
      <c r="F85" s="19">
        <v>0.8</v>
      </c>
      <c r="G85" s="19">
        <v>1.2</v>
      </c>
      <c r="H85" s="35">
        <f t="shared" si="0"/>
        <v>0.97500000000000009</v>
      </c>
      <c r="I85" s="28">
        <v>4</v>
      </c>
      <c r="J85" s="19" t="s">
        <v>340</v>
      </c>
      <c r="K85" s="19">
        <v>20</v>
      </c>
      <c r="L85" s="19">
        <v>10</v>
      </c>
      <c r="M85" s="19">
        <v>20</v>
      </c>
      <c r="N85" s="19">
        <v>0</v>
      </c>
      <c r="O85" s="19">
        <v>0</v>
      </c>
      <c r="P85" s="19">
        <v>30</v>
      </c>
      <c r="Q85" s="19">
        <v>20</v>
      </c>
      <c r="R85" s="19" t="s">
        <v>76</v>
      </c>
    </row>
    <row r="86" spans="1:18" x14ac:dyDescent="0.2">
      <c r="A86" s="19" t="s">
        <v>82</v>
      </c>
      <c r="B86" s="82">
        <v>41730</v>
      </c>
      <c r="C86" s="20">
        <v>41773</v>
      </c>
      <c r="D86" s="20">
        <v>41781</v>
      </c>
      <c r="E86" s="19">
        <v>0.3</v>
      </c>
      <c r="F86" s="19">
        <v>0.4</v>
      </c>
      <c r="G86" s="19">
        <v>0.7</v>
      </c>
      <c r="H86" s="35">
        <f t="shared" si="0"/>
        <v>0.87499999999999989</v>
      </c>
      <c r="I86" s="28">
        <v>4</v>
      </c>
      <c r="J86" s="19" t="s">
        <v>320</v>
      </c>
      <c r="K86" s="19">
        <v>60</v>
      </c>
      <c r="L86" s="19">
        <v>20</v>
      </c>
      <c r="M86" s="19">
        <v>0</v>
      </c>
      <c r="N86" s="19">
        <v>0</v>
      </c>
      <c r="O86" s="19">
        <v>0</v>
      </c>
      <c r="P86" s="26">
        <v>1</v>
      </c>
      <c r="Q86" s="19">
        <v>20</v>
      </c>
      <c r="R86" s="19" t="s">
        <v>76</v>
      </c>
    </row>
    <row r="87" spans="1:18" x14ac:dyDescent="0.2">
      <c r="A87" s="19" t="s">
        <v>82</v>
      </c>
      <c r="B87" s="82">
        <v>41760</v>
      </c>
      <c r="C87" s="20">
        <v>41801</v>
      </c>
      <c r="D87" s="20">
        <v>41823</v>
      </c>
      <c r="E87" s="19">
        <v>0.2</v>
      </c>
      <c r="F87" s="26">
        <v>0.1</v>
      </c>
      <c r="G87" s="19">
        <v>0.2</v>
      </c>
      <c r="H87" s="35">
        <f t="shared" ref="H87:H88" si="1">AVERAGE(G76:G87)</f>
        <v>0.84166666666666645</v>
      </c>
      <c r="I87" s="28">
        <v>4</v>
      </c>
      <c r="J87" s="19" t="s">
        <v>334</v>
      </c>
      <c r="K87" s="19">
        <v>95</v>
      </c>
      <c r="L87" s="26">
        <v>1</v>
      </c>
      <c r="M87" s="19">
        <v>0</v>
      </c>
      <c r="N87" s="19">
        <v>0</v>
      </c>
      <c r="O87" s="19">
        <v>0</v>
      </c>
      <c r="P87" s="26">
        <v>1</v>
      </c>
      <c r="Q87" s="19">
        <v>5</v>
      </c>
      <c r="R87" s="19" t="s">
        <v>341</v>
      </c>
    </row>
    <row r="88" spans="1:18" x14ac:dyDescent="0.2">
      <c r="A88" s="19" t="s">
        <v>82</v>
      </c>
      <c r="B88" s="82">
        <v>41791</v>
      </c>
      <c r="C88" s="20">
        <v>41828</v>
      </c>
      <c r="D88" s="20">
        <v>41837</v>
      </c>
      <c r="E88" s="19">
        <v>0.3</v>
      </c>
      <c r="F88" s="19">
        <v>0.6</v>
      </c>
      <c r="G88" s="19">
        <v>0.9</v>
      </c>
      <c r="H88" s="35">
        <f t="shared" si="1"/>
        <v>0.87499999999999989</v>
      </c>
      <c r="I88" s="28">
        <v>4</v>
      </c>
      <c r="J88" s="19" t="s">
        <v>338</v>
      </c>
      <c r="K88" s="19">
        <v>90</v>
      </c>
      <c r="L88" s="19">
        <v>5</v>
      </c>
      <c r="M88" s="19">
        <v>0</v>
      </c>
      <c r="N88" s="19">
        <v>0</v>
      </c>
      <c r="O88" s="19">
        <v>0</v>
      </c>
      <c r="P88" s="26">
        <v>1</v>
      </c>
      <c r="Q88" s="19">
        <v>5</v>
      </c>
      <c r="R88" s="19" t="s">
        <v>76</v>
      </c>
    </row>
    <row r="89" spans="1:18" x14ac:dyDescent="0.2">
      <c r="A89" s="112"/>
      <c r="B89" s="158"/>
      <c r="C89" s="106"/>
      <c r="D89" s="106"/>
      <c r="E89" s="158"/>
      <c r="F89" s="158"/>
      <c r="G89" s="158"/>
      <c r="H89" s="158"/>
      <c r="I89" s="158"/>
      <c r="J89" s="158"/>
      <c r="K89" s="158"/>
      <c r="L89" s="158"/>
      <c r="M89" s="158"/>
      <c r="N89" s="158"/>
      <c r="O89" s="158"/>
      <c r="P89" s="158"/>
      <c r="Q89" s="158"/>
      <c r="R89" s="216"/>
    </row>
    <row r="90" spans="1:18" x14ac:dyDescent="0.2">
      <c r="A90" s="112"/>
      <c r="B90" s="158"/>
      <c r="C90" s="106"/>
      <c r="D90" s="106"/>
      <c r="E90" s="158"/>
      <c r="F90" s="158"/>
      <c r="G90" s="158"/>
      <c r="H90" s="158"/>
      <c r="I90" s="158"/>
      <c r="J90" s="158"/>
      <c r="K90" s="158"/>
      <c r="L90" s="158"/>
      <c r="M90" s="158"/>
      <c r="N90" s="158"/>
      <c r="O90" s="158"/>
      <c r="P90" s="158"/>
      <c r="Q90" s="158"/>
      <c r="R90" s="216"/>
    </row>
  </sheetData>
  <conditionalFormatting sqref="H1:H9 H22:H1048576">
    <cfRule type="cellIs" dxfId="290" priority="1" operator="greaterThan">
      <formula>4</formula>
    </cfRule>
  </conditionalFormatting>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XFD175"/>
  <sheetViews>
    <sheetView showGridLines="0" zoomScale="90" zoomScaleNormal="90" workbookViewId="0">
      <pane ySplit="10" topLeftCell="A155" activePane="bottomLeft" state="frozenSplit"/>
      <selection pane="bottomLeft" activeCell="A2" sqref="A2"/>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6" width="14.140625" style="1" customWidth="1"/>
    <col min="7" max="7" width="15" style="1" customWidth="1"/>
    <col min="8" max="8" width="14.140625" style="1" customWidth="1"/>
    <col min="9" max="9" width="10.85546875" style="1" bestFit="1" customWidth="1"/>
    <col min="10" max="10" width="13.7109375" style="1" customWidth="1"/>
    <col min="11" max="11" width="16.42578125" style="1" customWidth="1"/>
    <col min="12" max="13" width="9.28515625" style="1" bestFit="1" customWidth="1"/>
    <col min="14" max="14" width="13.42578125" style="1" customWidth="1"/>
    <col min="15" max="15" width="9.28515625" style="1" customWidth="1"/>
    <col min="16" max="16" width="15.140625" style="1" customWidth="1"/>
    <col min="17" max="17" width="9.28515625" style="1" customWidth="1"/>
    <col min="18" max="18" width="12.140625" style="1" customWidth="1"/>
    <col min="19" max="19" width="66" style="23" customWidth="1"/>
    <col min="20" max="16384" width="9.140625" style="1"/>
  </cols>
  <sheetData>
    <row r="1" spans="1:19" ht="34.5" x14ac:dyDescent="0.5">
      <c r="A1" s="186" t="s">
        <v>1053</v>
      </c>
      <c r="B1" s="186"/>
      <c r="C1" s="186"/>
      <c r="D1" s="186"/>
      <c r="E1" s="186"/>
      <c r="F1" s="186"/>
      <c r="G1" s="186"/>
      <c r="H1" s="186"/>
      <c r="I1" s="186"/>
      <c r="J1" s="186"/>
      <c r="K1" s="186"/>
      <c r="L1" s="186"/>
      <c r="M1" s="186"/>
      <c r="N1" s="186"/>
      <c r="O1" s="186"/>
      <c r="P1" s="186"/>
      <c r="Q1" s="186"/>
      <c r="R1" s="186"/>
      <c r="S1" s="186"/>
    </row>
    <row r="2" spans="1:19" ht="19.5" x14ac:dyDescent="0.3">
      <c r="A2" s="188" t="s">
        <v>450</v>
      </c>
      <c r="B2" s="188"/>
      <c r="C2" s="188"/>
      <c r="D2" s="188"/>
      <c r="E2" s="188"/>
      <c r="F2" s="188"/>
      <c r="G2" s="188"/>
      <c r="H2" s="188"/>
      <c r="I2" s="188"/>
      <c r="J2" s="188"/>
      <c r="K2" s="188"/>
      <c r="L2" s="188"/>
      <c r="M2" s="188"/>
      <c r="N2" s="188"/>
      <c r="O2" s="188"/>
      <c r="P2" s="188"/>
      <c r="Q2" s="188"/>
      <c r="R2" s="188"/>
      <c r="S2" s="188"/>
    </row>
    <row r="4" spans="1:19" ht="15" x14ac:dyDescent="0.25">
      <c r="A4" s="8" t="s">
        <v>451</v>
      </c>
      <c r="B4" s="158"/>
      <c r="C4" s="158"/>
      <c r="D4" s="158"/>
      <c r="E4" s="158"/>
      <c r="F4" s="158"/>
      <c r="G4" s="158"/>
      <c r="H4" s="158"/>
      <c r="I4" s="158"/>
      <c r="J4" s="217"/>
      <c r="K4" s="14" t="s">
        <v>47</v>
      </c>
      <c r="L4" s="158"/>
      <c r="M4" s="158"/>
      <c r="N4" s="158"/>
      <c r="O4" s="158"/>
      <c r="P4" s="158"/>
      <c r="Q4" s="158"/>
      <c r="R4" s="158"/>
      <c r="S4" s="216"/>
    </row>
    <row r="5" spans="1:19" ht="15" x14ac:dyDescent="0.25">
      <c r="A5" s="8" t="s">
        <v>300</v>
      </c>
      <c r="B5" s="158"/>
      <c r="C5" s="158"/>
      <c r="D5" s="158"/>
      <c r="E5" s="158"/>
      <c r="F5" s="158"/>
      <c r="G5" s="158"/>
      <c r="H5" s="158"/>
      <c r="I5" s="158"/>
      <c r="J5" s="218"/>
      <c r="K5" s="14" t="s">
        <v>301</v>
      </c>
      <c r="L5" s="158"/>
      <c r="M5" s="158"/>
      <c r="N5" s="158"/>
      <c r="O5" s="158"/>
      <c r="P5" s="158"/>
      <c r="Q5" s="158"/>
      <c r="R5" s="158"/>
      <c r="S5" s="216"/>
    </row>
    <row r="6" spans="1:19" ht="15" x14ac:dyDescent="0.25">
      <c r="A6" s="8" t="s">
        <v>50</v>
      </c>
      <c r="B6" s="158"/>
      <c r="C6" s="158"/>
      <c r="D6" s="158"/>
      <c r="E6" s="158"/>
      <c r="F6" s="158"/>
      <c r="G6" s="158"/>
      <c r="H6" s="158"/>
      <c r="I6" s="158"/>
      <c r="J6" s="158"/>
      <c r="K6" s="158"/>
      <c r="L6" s="158"/>
      <c r="M6" s="158"/>
      <c r="N6" s="158"/>
      <c r="O6" s="158"/>
      <c r="P6" s="158"/>
      <c r="Q6" s="158"/>
      <c r="R6" s="158"/>
      <c r="S6" s="216"/>
    </row>
    <row r="7" spans="1:19" ht="15.75" x14ac:dyDescent="0.25">
      <c r="A7" s="191" t="s">
        <v>452</v>
      </c>
      <c r="B7" s="158"/>
      <c r="C7" s="158"/>
      <c r="D7" s="158"/>
      <c r="E7" s="158"/>
      <c r="F7" s="158"/>
      <c r="G7" s="158"/>
      <c r="H7" s="158"/>
      <c r="I7" s="158"/>
      <c r="J7" s="158"/>
      <c r="K7" s="158"/>
      <c r="L7" s="158"/>
      <c r="M7" s="158"/>
      <c r="N7" s="158"/>
      <c r="O7" s="158"/>
      <c r="P7" s="158"/>
      <c r="Q7" s="158"/>
      <c r="R7" s="158"/>
      <c r="S7" s="216"/>
    </row>
    <row r="8" spans="1:19" ht="15" x14ac:dyDescent="0.25">
      <c r="A8" s="235" t="s">
        <v>302</v>
      </c>
      <c r="B8" s="234"/>
      <c r="C8" s="234"/>
      <c r="D8" s="234"/>
      <c r="E8" s="158"/>
      <c r="F8" s="158"/>
      <c r="G8" s="158"/>
      <c r="H8" s="158"/>
      <c r="I8" s="158"/>
      <c r="J8" s="158"/>
      <c r="K8" s="158"/>
      <c r="L8" s="158"/>
      <c r="M8" s="158"/>
      <c r="N8" s="158"/>
      <c r="O8" s="158"/>
      <c r="P8" s="158"/>
      <c r="Q8" s="158"/>
      <c r="R8" s="158"/>
      <c r="S8" s="216"/>
    </row>
    <row r="9" spans="1:19" x14ac:dyDescent="0.2">
      <c r="A9" s="8"/>
      <c r="B9" s="158"/>
      <c r="C9" s="158"/>
      <c r="D9" s="158"/>
      <c r="E9" s="158"/>
      <c r="F9" s="158"/>
      <c r="G9" s="158"/>
      <c r="H9" s="158"/>
      <c r="I9" s="158"/>
      <c r="J9" s="158"/>
      <c r="K9" s="158"/>
      <c r="L9" s="158"/>
      <c r="M9" s="158"/>
      <c r="N9" s="158"/>
      <c r="O9" s="158"/>
      <c r="P9" s="158"/>
      <c r="Q9" s="158"/>
      <c r="R9" s="158"/>
      <c r="S9" s="216"/>
    </row>
    <row r="10" spans="1:19" s="16" customFormat="1" ht="67.5" x14ac:dyDescent="0.25">
      <c r="A10" s="36" t="s">
        <v>51</v>
      </c>
      <c r="B10" s="36" t="s">
        <v>303</v>
      </c>
      <c r="C10" s="36" t="s">
        <v>53</v>
      </c>
      <c r="D10" s="36" t="s">
        <v>54</v>
      </c>
      <c r="E10" s="36" t="s">
        <v>55</v>
      </c>
      <c r="F10" s="36" t="s">
        <v>304</v>
      </c>
      <c r="G10" s="36" t="s">
        <v>305</v>
      </c>
      <c r="H10" s="36" t="s">
        <v>306</v>
      </c>
      <c r="I10" s="36" t="s">
        <v>308</v>
      </c>
      <c r="J10" s="38" t="s">
        <v>309</v>
      </c>
      <c r="K10" s="36" t="s">
        <v>310</v>
      </c>
      <c r="L10" s="36" t="s">
        <v>311</v>
      </c>
      <c r="M10" s="36" t="s">
        <v>312</v>
      </c>
      <c r="N10" s="36" t="s">
        <v>313</v>
      </c>
      <c r="O10" s="36" t="s">
        <v>314</v>
      </c>
      <c r="P10" s="36" t="s">
        <v>315</v>
      </c>
      <c r="Q10" s="36" t="s">
        <v>316</v>
      </c>
      <c r="R10" s="36" t="s">
        <v>317</v>
      </c>
      <c r="S10" s="36" t="s">
        <v>73</v>
      </c>
    </row>
    <row r="11" spans="1:19" x14ac:dyDescent="0.2">
      <c r="A11" s="25" t="s">
        <v>318</v>
      </c>
      <c r="B11" s="82">
        <v>39448</v>
      </c>
      <c r="C11" s="19" t="s">
        <v>76</v>
      </c>
      <c r="D11" s="19" t="s">
        <v>76</v>
      </c>
      <c r="E11" s="19" t="s">
        <v>76</v>
      </c>
      <c r="F11" s="19">
        <v>15</v>
      </c>
      <c r="G11" s="19">
        <v>6.1</v>
      </c>
      <c r="H11" s="19">
        <v>21.1</v>
      </c>
      <c r="I11" s="19" t="s">
        <v>76</v>
      </c>
      <c r="J11" s="28">
        <v>4</v>
      </c>
      <c r="K11" s="19" t="s">
        <v>76</v>
      </c>
      <c r="L11" s="19" t="s">
        <v>76</v>
      </c>
      <c r="M11" s="19" t="s">
        <v>76</v>
      </c>
      <c r="N11" s="19" t="s">
        <v>76</v>
      </c>
      <c r="O11" s="19" t="s">
        <v>76</v>
      </c>
      <c r="P11" s="19" t="s">
        <v>76</v>
      </c>
      <c r="Q11" s="19" t="s">
        <v>76</v>
      </c>
      <c r="R11" s="19" t="s">
        <v>76</v>
      </c>
      <c r="S11" s="19" t="s">
        <v>76</v>
      </c>
    </row>
    <row r="12" spans="1:19" x14ac:dyDescent="0.2">
      <c r="A12" s="25" t="s">
        <v>318</v>
      </c>
      <c r="B12" s="82">
        <v>39479</v>
      </c>
      <c r="C12" s="19" t="s">
        <v>76</v>
      </c>
      <c r="D12" s="19" t="s">
        <v>76</v>
      </c>
      <c r="E12" s="19" t="s">
        <v>76</v>
      </c>
      <c r="F12" s="19">
        <v>2.8</v>
      </c>
      <c r="G12" s="19">
        <v>1.2</v>
      </c>
      <c r="H12" s="19">
        <v>4</v>
      </c>
      <c r="I12" s="19" t="s">
        <v>76</v>
      </c>
      <c r="J12" s="28">
        <v>4</v>
      </c>
      <c r="K12" s="19" t="s">
        <v>76</v>
      </c>
      <c r="L12" s="19" t="s">
        <v>76</v>
      </c>
      <c r="M12" s="19" t="s">
        <v>76</v>
      </c>
      <c r="N12" s="19" t="s">
        <v>76</v>
      </c>
      <c r="O12" s="19" t="s">
        <v>76</v>
      </c>
      <c r="P12" s="19" t="s">
        <v>76</v>
      </c>
      <c r="Q12" s="19" t="s">
        <v>76</v>
      </c>
      <c r="R12" s="19" t="s">
        <v>76</v>
      </c>
      <c r="S12" s="19" t="s">
        <v>76</v>
      </c>
    </row>
    <row r="13" spans="1:19" x14ac:dyDescent="0.2">
      <c r="A13" s="25" t="s">
        <v>318</v>
      </c>
      <c r="B13" s="82">
        <v>39508</v>
      </c>
      <c r="C13" s="19" t="s">
        <v>76</v>
      </c>
      <c r="D13" s="19" t="s">
        <v>76</v>
      </c>
      <c r="E13" s="19" t="s">
        <v>76</v>
      </c>
      <c r="F13" s="19">
        <v>9.4</v>
      </c>
      <c r="G13" s="19">
        <v>3.2</v>
      </c>
      <c r="H13" s="19">
        <v>12.6</v>
      </c>
      <c r="I13" s="19" t="s">
        <v>76</v>
      </c>
      <c r="J13" s="28">
        <v>4</v>
      </c>
      <c r="K13" s="19" t="s">
        <v>76</v>
      </c>
      <c r="L13" s="19" t="s">
        <v>76</v>
      </c>
      <c r="M13" s="19" t="s">
        <v>76</v>
      </c>
      <c r="N13" s="19" t="s">
        <v>76</v>
      </c>
      <c r="O13" s="19" t="s">
        <v>76</v>
      </c>
      <c r="P13" s="19" t="s">
        <v>76</v>
      </c>
      <c r="Q13" s="19" t="s">
        <v>76</v>
      </c>
      <c r="R13" s="19" t="s">
        <v>76</v>
      </c>
      <c r="S13" s="19" t="s">
        <v>76</v>
      </c>
    </row>
    <row r="14" spans="1:19" x14ac:dyDescent="0.2">
      <c r="A14" s="25" t="s">
        <v>318</v>
      </c>
      <c r="B14" s="82">
        <v>39539</v>
      </c>
      <c r="C14" s="19" t="s">
        <v>76</v>
      </c>
      <c r="D14" s="19" t="s">
        <v>76</v>
      </c>
      <c r="E14" s="19" t="s">
        <v>76</v>
      </c>
      <c r="F14" s="19">
        <v>4.2</v>
      </c>
      <c r="G14" s="19">
        <v>1.6</v>
      </c>
      <c r="H14" s="19">
        <v>5.8</v>
      </c>
      <c r="I14" s="19" t="s">
        <v>76</v>
      </c>
      <c r="J14" s="28">
        <v>4</v>
      </c>
      <c r="K14" s="19" t="s">
        <v>76</v>
      </c>
      <c r="L14" s="19" t="s">
        <v>76</v>
      </c>
      <c r="M14" s="19" t="s">
        <v>76</v>
      </c>
      <c r="N14" s="19" t="s">
        <v>76</v>
      </c>
      <c r="O14" s="19" t="s">
        <v>76</v>
      </c>
      <c r="P14" s="19" t="s">
        <v>76</v>
      </c>
      <c r="Q14" s="19" t="s">
        <v>76</v>
      </c>
      <c r="R14" s="19" t="s">
        <v>76</v>
      </c>
      <c r="S14" s="19" t="s">
        <v>76</v>
      </c>
    </row>
    <row r="15" spans="1:19" x14ac:dyDescent="0.2">
      <c r="A15" s="25" t="s">
        <v>318</v>
      </c>
      <c r="B15" s="82">
        <v>39569</v>
      </c>
      <c r="C15" s="19" t="s">
        <v>76</v>
      </c>
      <c r="D15" s="19" t="s">
        <v>76</v>
      </c>
      <c r="E15" s="19" t="s">
        <v>76</v>
      </c>
      <c r="F15" s="19">
        <v>6.2</v>
      </c>
      <c r="G15" s="19">
        <v>2.4</v>
      </c>
      <c r="H15" s="19">
        <v>8.6</v>
      </c>
      <c r="I15" s="19" t="s">
        <v>76</v>
      </c>
      <c r="J15" s="28">
        <v>4</v>
      </c>
      <c r="K15" s="19" t="s">
        <v>76</v>
      </c>
      <c r="L15" s="19" t="s">
        <v>76</v>
      </c>
      <c r="M15" s="19" t="s">
        <v>76</v>
      </c>
      <c r="N15" s="19" t="s">
        <v>76</v>
      </c>
      <c r="O15" s="19" t="s">
        <v>76</v>
      </c>
      <c r="P15" s="19" t="s">
        <v>76</v>
      </c>
      <c r="Q15" s="19" t="s">
        <v>76</v>
      </c>
      <c r="R15" s="19" t="s">
        <v>76</v>
      </c>
      <c r="S15" s="19" t="s">
        <v>76</v>
      </c>
    </row>
    <row r="16" spans="1:19" ht="15" thickBot="1" x14ac:dyDescent="0.25">
      <c r="A16" s="56" t="s">
        <v>318</v>
      </c>
      <c r="B16" s="87">
        <v>39600</v>
      </c>
      <c r="C16" s="48" t="s">
        <v>76</v>
      </c>
      <c r="D16" s="48" t="s">
        <v>76</v>
      </c>
      <c r="E16" s="48" t="s">
        <v>76</v>
      </c>
      <c r="F16" s="48">
        <v>1.5</v>
      </c>
      <c r="G16" s="48">
        <v>1.3</v>
      </c>
      <c r="H16" s="48">
        <v>2.8</v>
      </c>
      <c r="I16" s="48" t="s">
        <v>76</v>
      </c>
      <c r="J16" s="33">
        <v>4</v>
      </c>
      <c r="K16" s="48" t="s">
        <v>76</v>
      </c>
      <c r="L16" s="48" t="s">
        <v>76</v>
      </c>
      <c r="M16" s="48" t="s">
        <v>76</v>
      </c>
      <c r="N16" s="48" t="s">
        <v>76</v>
      </c>
      <c r="O16" s="48" t="s">
        <v>76</v>
      </c>
      <c r="P16" s="48" t="s">
        <v>76</v>
      </c>
      <c r="Q16" s="48" t="s">
        <v>76</v>
      </c>
      <c r="R16" s="48" t="s">
        <v>76</v>
      </c>
      <c r="S16" s="48" t="s">
        <v>76</v>
      </c>
    </row>
    <row r="17" spans="1:19" x14ac:dyDescent="0.2">
      <c r="A17" s="50" t="s">
        <v>324</v>
      </c>
      <c r="B17" s="71">
        <v>39630</v>
      </c>
      <c r="C17" s="50" t="s">
        <v>76</v>
      </c>
      <c r="D17" s="50" t="s">
        <v>76</v>
      </c>
      <c r="E17" s="50" t="s">
        <v>76</v>
      </c>
      <c r="F17" s="50">
        <v>3.1</v>
      </c>
      <c r="G17" s="50">
        <v>2</v>
      </c>
      <c r="H17" s="50">
        <v>5.0999999999999996</v>
      </c>
      <c r="I17" s="50" t="s">
        <v>76</v>
      </c>
      <c r="J17" s="22">
        <v>4</v>
      </c>
      <c r="K17" s="50" t="s">
        <v>76</v>
      </c>
      <c r="L17" s="50" t="s">
        <v>76</v>
      </c>
      <c r="M17" s="50" t="s">
        <v>76</v>
      </c>
      <c r="N17" s="50" t="s">
        <v>76</v>
      </c>
      <c r="O17" s="50" t="s">
        <v>76</v>
      </c>
      <c r="P17" s="50" t="s">
        <v>76</v>
      </c>
      <c r="Q17" s="50" t="s">
        <v>76</v>
      </c>
      <c r="R17" s="50" t="s">
        <v>76</v>
      </c>
      <c r="S17" s="50" t="s">
        <v>76</v>
      </c>
    </row>
    <row r="18" spans="1:19" x14ac:dyDescent="0.2">
      <c r="A18" s="19" t="s">
        <v>324</v>
      </c>
      <c r="B18" s="82">
        <v>39661</v>
      </c>
      <c r="C18" s="19" t="s">
        <v>76</v>
      </c>
      <c r="D18" s="19" t="s">
        <v>76</v>
      </c>
      <c r="E18" s="19" t="s">
        <v>76</v>
      </c>
      <c r="F18" s="19">
        <v>5.2</v>
      </c>
      <c r="G18" s="19">
        <v>2.2999999999999998</v>
      </c>
      <c r="H18" s="19">
        <v>7.5</v>
      </c>
      <c r="I18" s="19" t="s">
        <v>76</v>
      </c>
      <c r="J18" s="28">
        <v>4</v>
      </c>
      <c r="K18" s="19" t="s">
        <v>76</v>
      </c>
      <c r="L18" s="19" t="s">
        <v>76</v>
      </c>
      <c r="M18" s="19" t="s">
        <v>76</v>
      </c>
      <c r="N18" s="19" t="s">
        <v>76</v>
      </c>
      <c r="O18" s="19" t="s">
        <v>76</v>
      </c>
      <c r="P18" s="19" t="s">
        <v>76</v>
      </c>
      <c r="Q18" s="19" t="s">
        <v>76</v>
      </c>
      <c r="R18" s="19" t="s">
        <v>76</v>
      </c>
      <c r="S18" s="19" t="s">
        <v>76</v>
      </c>
    </row>
    <row r="19" spans="1:19" x14ac:dyDescent="0.2">
      <c r="A19" s="19" t="s">
        <v>324</v>
      </c>
      <c r="B19" s="82">
        <v>39692</v>
      </c>
      <c r="C19" s="19" t="s">
        <v>76</v>
      </c>
      <c r="D19" s="19" t="s">
        <v>76</v>
      </c>
      <c r="E19" s="19" t="s">
        <v>76</v>
      </c>
      <c r="F19" s="19">
        <v>5.5</v>
      </c>
      <c r="G19" s="19">
        <v>2.2999999999999998</v>
      </c>
      <c r="H19" s="19">
        <v>7.8</v>
      </c>
      <c r="I19" s="19" t="s">
        <v>76</v>
      </c>
      <c r="J19" s="28">
        <v>4</v>
      </c>
      <c r="K19" s="19" t="s">
        <v>76</v>
      </c>
      <c r="L19" s="19" t="s">
        <v>76</v>
      </c>
      <c r="M19" s="19" t="s">
        <v>76</v>
      </c>
      <c r="N19" s="19" t="s">
        <v>76</v>
      </c>
      <c r="O19" s="19" t="s">
        <v>76</v>
      </c>
      <c r="P19" s="19" t="s">
        <v>76</v>
      </c>
      <c r="Q19" s="19" t="s">
        <v>76</v>
      </c>
      <c r="R19" s="19" t="s">
        <v>76</v>
      </c>
      <c r="S19" s="19" t="s">
        <v>76</v>
      </c>
    </row>
    <row r="20" spans="1:19" x14ac:dyDescent="0.2">
      <c r="A20" s="19" t="s">
        <v>324</v>
      </c>
      <c r="B20" s="82">
        <v>39722</v>
      </c>
      <c r="C20" s="19" t="s">
        <v>76</v>
      </c>
      <c r="D20" s="19" t="s">
        <v>76</v>
      </c>
      <c r="E20" s="19" t="s">
        <v>76</v>
      </c>
      <c r="F20" s="19">
        <v>5.6</v>
      </c>
      <c r="G20" s="19">
        <v>3.1</v>
      </c>
      <c r="H20" s="19">
        <v>8.6999999999999993</v>
      </c>
      <c r="I20" s="19" t="s">
        <v>76</v>
      </c>
      <c r="J20" s="28">
        <v>4</v>
      </c>
      <c r="K20" s="19" t="s">
        <v>76</v>
      </c>
      <c r="L20" s="19" t="s">
        <v>76</v>
      </c>
      <c r="M20" s="19" t="s">
        <v>76</v>
      </c>
      <c r="N20" s="19" t="s">
        <v>76</v>
      </c>
      <c r="O20" s="19" t="s">
        <v>76</v>
      </c>
      <c r="P20" s="19" t="s">
        <v>76</v>
      </c>
      <c r="Q20" s="19" t="s">
        <v>76</v>
      </c>
      <c r="R20" s="19" t="s">
        <v>76</v>
      </c>
      <c r="S20" s="19" t="s">
        <v>76</v>
      </c>
    </row>
    <row r="21" spans="1:19" x14ac:dyDescent="0.2">
      <c r="A21" s="19" t="s">
        <v>324</v>
      </c>
      <c r="B21" s="82">
        <v>39753</v>
      </c>
      <c r="C21" s="19" t="s">
        <v>76</v>
      </c>
      <c r="D21" s="19" t="s">
        <v>76</v>
      </c>
      <c r="E21" s="19" t="s">
        <v>76</v>
      </c>
      <c r="F21" s="19">
        <v>8.3000000000000007</v>
      </c>
      <c r="G21" s="19">
        <v>4.5999999999999996</v>
      </c>
      <c r="H21" s="19">
        <v>12.9</v>
      </c>
      <c r="I21" s="19" t="s">
        <v>76</v>
      </c>
      <c r="J21" s="28">
        <v>4</v>
      </c>
      <c r="K21" s="19" t="s">
        <v>76</v>
      </c>
      <c r="L21" s="19" t="s">
        <v>76</v>
      </c>
      <c r="M21" s="19" t="s">
        <v>76</v>
      </c>
      <c r="N21" s="19" t="s">
        <v>76</v>
      </c>
      <c r="O21" s="19" t="s">
        <v>76</v>
      </c>
      <c r="P21" s="19" t="s">
        <v>76</v>
      </c>
      <c r="Q21" s="19" t="s">
        <v>76</v>
      </c>
      <c r="R21" s="19" t="s">
        <v>76</v>
      </c>
      <c r="S21" s="19" t="s">
        <v>76</v>
      </c>
    </row>
    <row r="22" spans="1:19" x14ac:dyDescent="0.2">
      <c r="A22" s="19" t="s">
        <v>324</v>
      </c>
      <c r="B22" s="82">
        <v>39783</v>
      </c>
      <c r="C22" s="19" t="s">
        <v>76</v>
      </c>
      <c r="D22" s="19" t="s">
        <v>76</v>
      </c>
      <c r="E22" s="19" t="s">
        <v>76</v>
      </c>
      <c r="F22" s="19">
        <v>2.8</v>
      </c>
      <c r="G22" s="19">
        <v>1.6</v>
      </c>
      <c r="H22" s="19">
        <v>4.4000000000000004</v>
      </c>
      <c r="I22" s="35">
        <f>AVERAGE(H11:H22)</f>
        <v>8.4416666666666682</v>
      </c>
      <c r="J22" s="28">
        <v>4</v>
      </c>
      <c r="K22" s="19" t="s">
        <v>76</v>
      </c>
      <c r="L22" s="19" t="s">
        <v>76</v>
      </c>
      <c r="M22" s="19" t="s">
        <v>76</v>
      </c>
      <c r="N22" s="19" t="s">
        <v>76</v>
      </c>
      <c r="O22" s="19" t="s">
        <v>76</v>
      </c>
      <c r="P22" s="19" t="s">
        <v>76</v>
      </c>
      <c r="Q22" s="19" t="s">
        <v>76</v>
      </c>
      <c r="R22" s="19" t="s">
        <v>76</v>
      </c>
      <c r="S22" s="19" t="s">
        <v>76</v>
      </c>
    </row>
    <row r="23" spans="1:19" x14ac:dyDescent="0.2">
      <c r="A23" s="19" t="s">
        <v>324</v>
      </c>
      <c r="B23" s="82">
        <v>39814</v>
      </c>
      <c r="C23" s="19" t="s">
        <v>76</v>
      </c>
      <c r="D23" s="19" t="s">
        <v>76</v>
      </c>
      <c r="E23" s="19" t="s">
        <v>76</v>
      </c>
      <c r="F23" s="19">
        <v>2.1</v>
      </c>
      <c r="G23" s="19">
        <v>1.4</v>
      </c>
      <c r="H23" s="19">
        <v>3.5</v>
      </c>
      <c r="I23" s="35">
        <f t="shared" ref="I23:I86" si="0">AVERAGE(H12:H23)</f>
        <v>6.9750000000000005</v>
      </c>
      <c r="J23" s="28">
        <v>4</v>
      </c>
      <c r="K23" s="19" t="s">
        <v>76</v>
      </c>
      <c r="L23" s="19" t="s">
        <v>76</v>
      </c>
      <c r="M23" s="19" t="s">
        <v>76</v>
      </c>
      <c r="N23" s="19" t="s">
        <v>76</v>
      </c>
      <c r="O23" s="19" t="s">
        <v>76</v>
      </c>
      <c r="P23" s="19" t="s">
        <v>76</v>
      </c>
      <c r="Q23" s="19" t="s">
        <v>76</v>
      </c>
      <c r="R23" s="19" t="s">
        <v>76</v>
      </c>
      <c r="S23" s="19" t="s">
        <v>76</v>
      </c>
    </row>
    <row r="24" spans="1:19" x14ac:dyDescent="0.2">
      <c r="A24" s="19" t="s">
        <v>324</v>
      </c>
      <c r="B24" s="82">
        <v>39845</v>
      </c>
      <c r="C24" s="19" t="s">
        <v>76</v>
      </c>
      <c r="D24" s="19" t="s">
        <v>76</v>
      </c>
      <c r="E24" s="19" t="s">
        <v>76</v>
      </c>
      <c r="F24" s="19">
        <v>2.5</v>
      </c>
      <c r="G24" s="19">
        <v>1.3</v>
      </c>
      <c r="H24" s="19">
        <v>3.8</v>
      </c>
      <c r="I24" s="35">
        <f t="shared" si="0"/>
        <v>6.958333333333333</v>
      </c>
      <c r="J24" s="28">
        <v>4</v>
      </c>
      <c r="K24" s="19" t="s">
        <v>76</v>
      </c>
      <c r="L24" s="19" t="s">
        <v>76</v>
      </c>
      <c r="M24" s="19" t="s">
        <v>76</v>
      </c>
      <c r="N24" s="19" t="s">
        <v>76</v>
      </c>
      <c r="O24" s="19" t="s">
        <v>76</v>
      </c>
      <c r="P24" s="19" t="s">
        <v>76</v>
      </c>
      <c r="Q24" s="19" t="s">
        <v>76</v>
      </c>
      <c r="R24" s="19" t="s">
        <v>76</v>
      </c>
      <c r="S24" s="19" t="s">
        <v>76</v>
      </c>
    </row>
    <row r="25" spans="1:19" x14ac:dyDescent="0.2">
      <c r="A25" s="19" t="s">
        <v>324</v>
      </c>
      <c r="B25" s="82">
        <v>39873</v>
      </c>
      <c r="C25" s="19" t="s">
        <v>76</v>
      </c>
      <c r="D25" s="19" t="s">
        <v>76</v>
      </c>
      <c r="E25" s="19" t="s">
        <v>76</v>
      </c>
      <c r="F25" s="19">
        <v>1.2</v>
      </c>
      <c r="G25" s="19">
        <v>0.9</v>
      </c>
      <c r="H25" s="19">
        <v>2.1</v>
      </c>
      <c r="I25" s="35">
        <f t="shared" si="0"/>
        <v>6.0833333333333321</v>
      </c>
      <c r="J25" s="28">
        <v>4</v>
      </c>
      <c r="K25" s="19" t="s">
        <v>76</v>
      </c>
      <c r="L25" s="19" t="s">
        <v>76</v>
      </c>
      <c r="M25" s="19" t="s">
        <v>76</v>
      </c>
      <c r="N25" s="19" t="s">
        <v>76</v>
      </c>
      <c r="O25" s="19" t="s">
        <v>76</v>
      </c>
      <c r="P25" s="19" t="s">
        <v>76</v>
      </c>
      <c r="Q25" s="19" t="s">
        <v>76</v>
      </c>
      <c r="R25" s="19" t="s">
        <v>76</v>
      </c>
      <c r="S25" s="19" t="s">
        <v>76</v>
      </c>
    </row>
    <row r="26" spans="1:19" x14ac:dyDescent="0.2">
      <c r="A26" s="19" t="s">
        <v>324</v>
      </c>
      <c r="B26" s="82">
        <v>39904</v>
      </c>
      <c r="C26" s="19" t="s">
        <v>76</v>
      </c>
      <c r="D26" s="19" t="s">
        <v>76</v>
      </c>
      <c r="E26" s="19" t="s">
        <v>76</v>
      </c>
      <c r="F26" s="19">
        <v>0.8</v>
      </c>
      <c r="G26" s="19">
        <v>0.6</v>
      </c>
      <c r="H26" s="19">
        <v>1.4</v>
      </c>
      <c r="I26" s="35">
        <f t="shared" si="0"/>
        <v>5.7166666666666659</v>
      </c>
      <c r="J26" s="28">
        <v>4</v>
      </c>
      <c r="K26" s="19" t="s">
        <v>76</v>
      </c>
      <c r="L26" s="19" t="s">
        <v>76</v>
      </c>
      <c r="M26" s="19" t="s">
        <v>76</v>
      </c>
      <c r="N26" s="19" t="s">
        <v>76</v>
      </c>
      <c r="O26" s="19" t="s">
        <v>76</v>
      </c>
      <c r="P26" s="19" t="s">
        <v>76</v>
      </c>
      <c r="Q26" s="19" t="s">
        <v>76</v>
      </c>
      <c r="R26" s="19" t="s">
        <v>76</v>
      </c>
      <c r="S26" s="19" t="s">
        <v>76</v>
      </c>
    </row>
    <row r="27" spans="1:19" x14ac:dyDescent="0.2">
      <c r="A27" s="19" t="s">
        <v>324</v>
      </c>
      <c r="B27" s="82">
        <v>39934</v>
      </c>
      <c r="C27" s="19" t="s">
        <v>76</v>
      </c>
      <c r="D27" s="19" t="s">
        <v>76</v>
      </c>
      <c r="E27" s="19" t="s">
        <v>76</v>
      </c>
      <c r="F27" s="19">
        <v>1.5</v>
      </c>
      <c r="G27" s="19">
        <v>0.9</v>
      </c>
      <c r="H27" s="19">
        <v>2.4</v>
      </c>
      <c r="I27" s="35">
        <f t="shared" si="0"/>
        <v>5.1999999999999993</v>
      </c>
      <c r="J27" s="28">
        <v>4</v>
      </c>
      <c r="K27" s="19" t="s">
        <v>76</v>
      </c>
      <c r="L27" s="19" t="s">
        <v>76</v>
      </c>
      <c r="M27" s="19" t="s">
        <v>76</v>
      </c>
      <c r="N27" s="19" t="s">
        <v>76</v>
      </c>
      <c r="O27" s="19" t="s">
        <v>76</v>
      </c>
      <c r="P27" s="19" t="s">
        <v>76</v>
      </c>
      <c r="Q27" s="19" t="s">
        <v>76</v>
      </c>
      <c r="R27" s="19" t="s">
        <v>76</v>
      </c>
      <c r="S27" s="19" t="s">
        <v>76</v>
      </c>
    </row>
    <row r="28" spans="1:19" ht="15" thickBot="1" x14ac:dyDescent="0.25">
      <c r="A28" s="48" t="s">
        <v>324</v>
      </c>
      <c r="B28" s="87">
        <v>39965</v>
      </c>
      <c r="C28" s="48" t="s">
        <v>76</v>
      </c>
      <c r="D28" s="48" t="s">
        <v>76</v>
      </c>
      <c r="E28" s="48" t="s">
        <v>76</v>
      </c>
      <c r="F28" s="48">
        <v>0.7</v>
      </c>
      <c r="G28" s="48">
        <v>0.5</v>
      </c>
      <c r="H28" s="48">
        <v>1.2</v>
      </c>
      <c r="I28" s="90">
        <f t="shared" si="0"/>
        <v>5.0666666666666664</v>
      </c>
      <c r="J28" s="33">
        <v>4</v>
      </c>
      <c r="K28" s="48" t="s">
        <v>76</v>
      </c>
      <c r="L28" s="48" t="s">
        <v>76</v>
      </c>
      <c r="M28" s="48" t="s">
        <v>76</v>
      </c>
      <c r="N28" s="48" t="s">
        <v>76</v>
      </c>
      <c r="O28" s="48" t="s">
        <v>76</v>
      </c>
      <c r="P28" s="48" t="s">
        <v>76</v>
      </c>
      <c r="Q28" s="48" t="s">
        <v>76</v>
      </c>
      <c r="R28" s="48" t="s">
        <v>76</v>
      </c>
      <c r="S28" s="48" t="s">
        <v>76</v>
      </c>
    </row>
    <row r="29" spans="1:19" x14ac:dyDescent="0.2">
      <c r="A29" s="50" t="s">
        <v>328</v>
      </c>
      <c r="B29" s="71">
        <v>39995</v>
      </c>
      <c r="C29" s="50" t="s">
        <v>76</v>
      </c>
      <c r="D29" s="50" t="s">
        <v>76</v>
      </c>
      <c r="E29" s="50" t="s">
        <v>76</v>
      </c>
      <c r="F29" s="50">
        <v>0.5</v>
      </c>
      <c r="G29" s="50">
        <v>0.5</v>
      </c>
      <c r="H29" s="50">
        <v>1</v>
      </c>
      <c r="I29" s="89">
        <f t="shared" si="0"/>
        <v>4.7249999999999996</v>
      </c>
      <c r="J29" s="22">
        <v>4</v>
      </c>
      <c r="K29" s="50" t="s">
        <v>76</v>
      </c>
      <c r="L29" s="50" t="s">
        <v>76</v>
      </c>
      <c r="M29" s="50" t="s">
        <v>76</v>
      </c>
      <c r="N29" s="50" t="s">
        <v>76</v>
      </c>
      <c r="O29" s="50" t="s">
        <v>76</v>
      </c>
      <c r="P29" s="50" t="s">
        <v>76</v>
      </c>
      <c r="Q29" s="50" t="s">
        <v>76</v>
      </c>
      <c r="R29" s="50" t="s">
        <v>76</v>
      </c>
      <c r="S29" s="50" t="s">
        <v>76</v>
      </c>
    </row>
    <row r="30" spans="1:19" x14ac:dyDescent="0.2">
      <c r="A30" s="19" t="s">
        <v>328</v>
      </c>
      <c r="B30" s="82">
        <v>40026</v>
      </c>
      <c r="C30" s="19" t="s">
        <v>76</v>
      </c>
      <c r="D30" s="19" t="s">
        <v>76</v>
      </c>
      <c r="E30" s="19" t="s">
        <v>76</v>
      </c>
      <c r="F30" s="19">
        <v>1</v>
      </c>
      <c r="G30" s="19">
        <v>1.8</v>
      </c>
      <c r="H30" s="19">
        <v>2.8</v>
      </c>
      <c r="I30" s="35">
        <f t="shared" si="0"/>
        <v>4.333333333333333</v>
      </c>
      <c r="J30" s="28">
        <v>4</v>
      </c>
      <c r="K30" s="19" t="s">
        <v>76</v>
      </c>
      <c r="L30" s="19" t="s">
        <v>76</v>
      </c>
      <c r="M30" s="19" t="s">
        <v>76</v>
      </c>
      <c r="N30" s="19" t="s">
        <v>76</v>
      </c>
      <c r="O30" s="19" t="s">
        <v>76</v>
      </c>
      <c r="P30" s="19" t="s">
        <v>76</v>
      </c>
      <c r="Q30" s="19" t="s">
        <v>76</v>
      </c>
      <c r="R30" s="19" t="s">
        <v>76</v>
      </c>
      <c r="S30" s="19" t="s">
        <v>76</v>
      </c>
    </row>
    <row r="31" spans="1:19" x14ac:dyDescent="0.2">
      <c r="A31" s="19" t="s">
        <v>328</v>
      </c>
      <c r="B31" s="82">
        <v>40057</v>
      </c>
      <c r="C31" s="19" t="s">
        <v>76</v>
      </c>
      <c r="D31" s="19" t="s">
        <v>76</v>
      </c>
      <c r="E31" s="19" t="s">
        <v>76</v>
      </c>
      <c r="F31" s="19" t="s">
        <v>76</v>
      </c>
      <c r="G31" s="19" t="s">
        <v>76</v>
      </c>
      <c r="H31" s="19" t="s">
        <v>76</v>
      </c>
      <c r="I31" s="35">
        <f t="shared" si="0"/>
        <v>4.0181818181818176</v>
      </c>
      <c r="J31" s="28">
        <v>4</v>
      </c>
      <c r="K31" s="19" t="s">
        <v>76</v>
      </c>
      <c r="L31" s="19" t="s">
        <v>76</v>
      </c>
      <c r="M31" s="19" t="s">
        <v>76</v>
      </c>
      <c r="N31" s="19" t="s">
        <v>76</v>
      </c>
      <c r="O31" s="19" t="s">
        <v>76</v>
      </c>
      <c r="P31" s="19" t="s">
        <v>76</v>
      </c>
      <c r="Q31" s="19" t="s">
        <v>76</v>
      </c>
      <c r="R31" s="19" t="s">
        <v>76</v>
      </c>
      <c r="S31" s="19" t="s">
        <v>449</v>
      </c>
    </row>
    <row r="32" spans="1:19" x14ac:dyDescent="0.2">
      <c r="A32" s="19" t="s">
        <v>328</v>
      </c>
      <c r="B32" s="82">
        <v>40087</v>
      </c>
      <c r="C32" s="19" t="s">
        <v>76</v>
      </c>
      <c r="D32" s="19" t="s">
        <v>76</v>
      </c>
      <c r="E32" s="19" t="s">
        <v>76</v>
      </c>
      <c r="F32" s="19">
        <v>2.2000000000000002</v>
      </c>
      <c r="G32" s="19">
        <v>1.3</v>
      </c>
      <c r="H32" s="19">
        <v>3.5</v>
      </c>
      <c r="I32" s="35">
        <f t="shared" si="0"/>
        <v>3.5454545454545454</v>
      </c>
      <c r="J32" s="28">
        <v>4</v>
      </c>
      <c r="K32" s="19" t="s">
        <v>76</v>
      </c>
      <c r="L32" s="19" t="s">
        <v>76</v>
      </c>
      <c r="M32" s="19" t="s">
        <v>76</v>
      </c>
      <c r="N32" s="19" t="s">
        <v>76</v>
      </c>
      <c r="O32" s="19" t="s">
        <v>76</v>
      </c>
      <c r="P32" s="19" t="s">
        <v>76</v>
      </c>
      <c r="Q32" s="19" t="s">
        <v>76</v>
      </c>
      <c r="R32" s="19" t="s">
        <v>76</v>
      </c>
      <c r="S32" s="19" t="s">
        <v>76</v>
      </c>
    </row>
    <row r="33" spans="1:19" x14ac:dyDescent="0.2">
      <c r="A33" s="19" t="s">
        <v>328</v>
      </c>
      <c r="B33" s="82">
        <v>40118</v>
      </c>
      <c r="C33" s="19" t="s">
        <v>76</v>
      </c>
      <c r="D33" s="19" t="s">
        <v>76</v>
      </c>
      <c r="E33" s="19" t="s">
        <v>76</v>
      </c>
      <c r="F33" s="19">
        <v>6.4</v>
      </c>
      <c r="G33" s="19">
        <v>3.9</v>
      </c>
      <c r="H33" s="19">
        <v>10.3</v>
      </c>
      <c r="I33" s="35">
        <f t="shared" si="0"/>
        <v>3.3090909090909091</v>
      </c>
      <c r="J33" s="28">
        <v>4</v>
      </c>
      <c r="K33" s="19" t="s">
        <v>76</v>
      </c>
      <c r="L33" s="19" t="s">
        <v>76</v>
      </c>
      <c r="M33" s="19" t="s">
        <v>76</v>
      </c>
      <c r="N33" s="19" t="s">
        <v>76</v>
      </c>
      <c r="O33" s="19" t="s">
        <v>76</v>
      </c>
      <c r="P33" s="19" t="s">
        <v>76</v>
      </c>
      <c r="Q33" s="19" t="s">
        <v>76</v>
      </c>
      <c r="R33" s="19" t="s">
        <v>76</v>
      </c>
      <c r="S33" s="19" t="s">
        <v>76</v>
      </c>
    </row>
    <row r="34" spans="1:19" x14ac:dyDescent="0.2">
      <c r="A34" s="19" t="s">
        <v>328</v>
      </c>
      <c r="B34" s="82">
        <v>40148</v>
      </c>
      <c r="C34" s="19" t="s">
        <v>76</v>
      </c>
      <c r="D34" s="19" t="s">
        <v>76</v>
      </c>
      <c r="E34" s="19" t="s">
        <v>76</v>
      </c>
      <c r="F34" s="19">
        <v>3.7</v>
      </c>
      <c r="G34" s="19">
        <v>2</v>
      </c>
      <c r="H34" s="19">
        <v>5.7</v>
      </c>
      <c r="I34" s="35">
        <f t="shared" si="0"/>
        <v>3.4272727272727277</v>
      </c>
      <c r="J34" s="28">
        <v>4</v>
      </c>
      <c r="K34" s="19" t="s">
        <v>76</v>
      </c>
      <c r="L34" s="19" t="s">
        <v>76</v>
      </c>
      <c r="M34" s="19" t="s">
        <v>76</v>
      </c>
      <c r="N34" s="19" t="s">
        <v>76</v>
      </c>
      <c r="O34" s="19" t="s">
        <v>76</v>
      </c>
      <c r="P34" s="19" t="s">
        <v>76</v>
      </c>
      <c r="Q34" s="19" t="s">
        <v>76</v>
      </c>
      <c r="R34" s="19" t="s">
        <v>76</v>
      </c>
      <c r="S34" s="19" t="s">
        <v>76</v>
      </c>
    </row>
    <row r="35" spans="1:19" x14ac:dyDescent="0.2">
      <c r="A35" s="19" t="s">
        <v>328</v>
      </c>
      <c r="B35" s="82">
        <v>40179</v>
      </c>
      <c r="C35" s="19" t="s">
        <v>76</v>
      </c>
      <c r="D35" s="19" t="s">
        <v>76</v>
      </c>
      <c r="E35" s="19" t="s">
        <v>76</v>
      </c>
      <c r="F35" s="19">
        <v>3.2</v>
      </c>
      <c r="G35" s="19">
        <v>1.8</v>
      </c>
      <c r="H35" s="19">
        <v>5</v>
      </c>
      <c r="I35" s="35">
        <f t="shared" si="0"/>
        <v>3.5636363636363639</v>
      </c>
      <c r="J35" s="28">
        <v>4</v>
      </c>
      <c r="K35" s="19" t="s">
        <v>76</v>
      </c>
      <c r="L35" s="19" t="s">
        <v>76</v>
      </c>
      <c r="M35" s="19" t="s">
        <v>76</v>
      </c>
      <c r="N35" s="19" t="s">
        <v>76</v>
      </c>
      <c r="O35" s="19" t="s">
        <v>76</v>
      </c>
      <c r="P35" s="19" t="s">
        <v>76</v>
      </c>
      <c r="Q35" s="19" t="s">
        <v>76</v>
      </c>
      <c r="R35" s="19" t="s">
        <v>76</v>
      </c>
      <c r="S35" s="19" t="s">
        <v>76</v>
      </c>
    </row>
    <row r="36" spans="1:19" x14ac:dyDescent="0.2">
      <c r="A36" s="19" t="s">
        <v>328</v>
      </c>
      <c r="B36" s="82">
        <v>40210</v>
      </c>
      <c r="C36" s="19" t="s">
        <v>76</v>
      </c>
      <c r="D36" s="19" t="s">
        <v>76</v>
      </c>
      <c r="E36" s="19" t="s">
        <v>76</v>
      </c>
      <c r="F36" s="19">
        <v>1.7</v>
      </c>
      <c r="G36" s="19">
        <v>0.9</v>
      </c>
      <c r="H36" s="19">
        <v>2.6</v>
      </c>
      <c r="I36" s="35">
        <f t="shared" si="0"/>
        <v>3.454545454545455</v>
      </c>
      <c r="J36" s="28">
        <v>4</v>
      </c>
      <c r="K36" s="19" t="s">
        <v>76</v>
      </c>
      <c r="L36" s="19" t="s">
        <v>76</v>
      </c>
      <c r="M36" s="19" t="s">
        <v>76</v>
      </c>
      <c r="N36" s="19" t="s">
        <v>76</v>
      </c>
      <c r="O36" s="19" t="s">
        <v>76</v>
      </c>
      <c r="P36" s="19" t="s">
        <v>76</v>
      </c>
      <c r="Q36" s="19" t="s">
        <v>76</v>
      </c>
      <c r="R36" s="19" t="s">
        <v>76</v>
      </c>
      <c r="S36" s="19" t="s">
        <v>76</v>
      </c>
    </row>
    <row r="37" spans="1:19" x14ac:dyDescent="0.2">
      <c r="A37" s="19" t="s">
        <v>328</v>
      </c>
      <c r="B37" s="82">
        <v>40238</v>
      </c>
      <c r="C37" s="19" t="s">
        <v>76</v>
      </c>
      <c r="D37" s="19" t="s">
        <v>76</v>
      </c>
      <c r="E37" s="19" t="s">
        <v>76</v>
      </c>
      <c r="F37" s="19">
        <v>2.1</v>
      </c>
      <c r="G37" s="19">
        <v>1.1000000000000001</v>
      </c>
      <c r="H37" s="19">
        <v>3.2</v>
      </c>
      <c r="I37" s="35">
        <f t="shared" si="0"/>
        <v>3.5545454545454547</v>
      </c>
      <c r="J37" s="28">
        <v>4</v>
      </c>
      <c r="K37" s="19" t="s">
        <v>76</v>
      </c>
      <c r="L37" s="19" t="s">
        <v>76</v>
      </c>
      <c r="M37" s="19" t="s">
        <v>76</v>
      </c>
      <c r="N37" s="19" t="s">
        <v>76</v>
      </c>
      <c r="O37" s="19" t="s">
        <v>76</v>
      </c>
      <c r="P37" s="19" t="s">
        <v>76</v>
      </c>
      <c r="Q37" s="19" t="s">
        <v>76</v>
      </c>
      <c r="R37" s="19" t="s">
        <v>76</v>
      </c>
      <c r="S37" s="19" t="s">
        <v>76</v>
      </c>
    </row>
    <row r="38" spans="1:19" x14ac:dyDescent="0.2">
      <c r="A38" s="19" t="s">
        <v>328</v>
      </c>
      <c r="B38" s="82">
        <v>40269</v>
      </c>
      <c r="C38" s="19" t="s">
        <v>76</v>
      </c>
      <c r="D38" s="19" t="s">
        <v>76</v>
      </c>
      <c r="E38" s="19" t="s">
        <v>76</v>
      </c>
      <c r="F38" s="19">
        <v>0.8</v>
      </c>
      <c r="G38" s="19">
        <v>0.4</v>
      </c>
      <c r="H38" s="19">
        <v>1.2</v>
      </c>
      <c r="I38" s="35">
        <f t="shared" si="0"/>
        <v>3.536363636363637</v>
      </c>
      <c r="J38" s="28">
        <v>4</v>
      </c>
      <c r="K38" s="19" t="s">
        <v>321</v>
      </c>
      <c r="L38" s="19">
        <v>40</v>
      </c>
      <c r="M38" s="19">
        <v>50</v>
      </c>
      <c r="N38" s="19">
        <v>0</v>
      </c>
      <c r="O38" s="19">
        <v>0</v>
      </c>
      <c r="P38" s="19">
        <v>0</v>
      </c>
      <c r="Q38" s="19">
        <v>10</v>
      </c>
      <c r="R38" s="19">
        <v>0</v>
      </c>
      <c r="S38" s="19" t="s">
        <v>76</v>
      </c>
    </row>
    <row r="39" spans="1:19" x14ac:dyDescent="0.2">
      <c r="A39" s="19" t="s">
        <v>328</v>
      </c>
      <c r="B39" s="82">
        <v>40299</v>
      </c>
      <c r="C39" s="19" t="s">
        <v>76</v>
      </c>
      <c r="D39" s="19" t="s">
        <v>76</v>
      </c>
      <c r="E39" s="19" t="s">
        <v>76</v>
      </c>
      <c r="F39" s="19">
        <v>2.6</v>
      </c>
      <c r="G39" s="19">
        <v>1.3</v>
      </c>
      <c r="H39" s="19">
        <v>3.9</v>
      </c>
      <c r="I39" s="35">
        <f t="shared" si="0"/>
        <v>3.6727272727272733</v>
      </c>
      <c r="J39" s="28">
        <v>4</v>
      </c>
      <c r="K39" s="19" t="s">
        <v>76</v>
      </c>
      <c r="L39" s="19" t="s">
        <v>76</v>
      </c>
      <c r="M39" s="19" t="s">
        <v>76</v>
      </c>
      <c r="N39" s="19" t="s">
        <v>76</v>
      </c>
      <c r="O39" s="19" t="s">
        <v>76</v>
      </c>
      <c r="P39" s="19" t="s">
        <v>76</v>
      </c>
      <c r="Q39" s="19" t="s">
        <v>76</v>
      </c>
      <c r="R39" s="19" t="s">
        <v>76</v>
      </c>
      <c r="S39" s="19" t="s">
        <v>76</v>
      </c>
    </row>
    <row r="40" spans="1:19" ht="15" thickBot="1" x14ac:dyDescent="0.25">
      <c r="A40" s="48" t="s">
        <v>328</v>
      </c>
      <c r="B40" s="87">
        <v>40330</v>
      </c>
      <c r="C40" s="48" t="s">
        <v>76</v>
      </c>
      <c r="D40" s="48" t="s">
        <v>76</v>
      </c>
      <c r="E40" s="48" t="s">
        <v>76</v>
      </c>
      <c r="F40" s="48">
        <v>0.4</v>
      </c>
      <c r="G40" s="48">
        <v>0.6</v>
      </c>
      <c r="H40" s="48">
        <v>1</v>
      </c>
      <c r="I40" s="90">
        <f t="shared" si="0"/>
        <v>3.6545454545454548</v>
      </c>
      <c r="J40" s="33">
        <v>4</v>
      </c>
      <c r="K40" s="48" t="s">
        <v>321</v>
      </c>
      <c r="L40" s="48">
        <v>45</v>
      </c>
      <c r="M40" s="48">
        <v>45</v>
      </c>
      <c r="N40" s="48">
        <v>0</v>
      </c>
      <c r="O40" s="48">
        <v>0</v>
      </c>
      <c r="P40" s="48">
        <v>0</v>
      </c>
      <c r="Q40" s="48">
        <v>10</v>
      </c>
      <c r="R40" s="48">
        <v>0</v>
      </c>
      <c r="S40" s="48" t="s">
        <v>76</v>
      </c>
    </row>
    <row r="41" spans="1:19" x14ac:dyDescent="0.2">
      <c r="A41" s="50" t="s">
        <v>331</v>
      </c>
      <c r="B41" s="71">
        <v>40360</v>
      </c>
      <c r="C41" s="50" t="s">
        <v>76</v>
      </c>
      <c r="D41" s="50" t="s">
        <v>76</v>
      </c>
      <c r="E41" s="50" t="s">
        <v>76</v>
      </c>
      <c r="F41" s="50">
        <v>0.7</v>
      </c>
      <c r="G41" s="50">
        <v>1</v>
      </c>
      <c r="H41" s="50">
        <v>1.7</v>
      </c>
      <c r="I41" s="89">
        <f t="shared" si="0"/>
        <v>3.7181818181818187</v>
      </c>
      <c r="J41" s="22">
        <v>4</v>
      </c>
      <c r="K41" s="50" t="s">
        <v>321</v>
      </c>
      <c r="L41" s="50">
        <v>40</v>
      </c>
      <c r="M41" s="50">
        <v>40</v>
      </c>
      <c r="N41" s="50">
        <v>0</v>
      </c>
      <c r="O41" s="50">
        <v>0</v>
      </c>
      <c r="P41" s="50">
        <v>0</v>
      </c>
      <c r="Q41" s="50">
        <v>10</v>
      </c>
      <c r="R41" s="50">
        <v>10</v>
      </c>
      <c r="S41" s="50" t="s">
        <v>76</v>
      </c>
    </row>
    <row r="42" spans="1:19" x14ac:dyDescent="0.2">
      <c r="A42" s="19" t="s">
        <v>331</v>
      </c>
      <c r="B42" s="82">
        <v>40391</v>
      </c>
      <c r="C42" s="19" t="s">
        <v>76</v>
      </c>
      <c r="D42" s="19" t="s">
        <v>76</v>
      </c>
      <c r="E42" s="19" t="s">
        <v>76</v>
      </c>
      <c r="F42" s="19">
        <v>0.7</v>
      </c>
      <c r="G42" s="19">
        <v>0.7</v>
      </c>
      <c r="H42" s="19">
        <v>1.4</v>
      </c>
      <c r="I42" s="35">
        <f t="shared" si="0"/>
        <v>3.5909090909090908</v>
      </c>
      <c r="J42" s="28">
        <v>4</v>
      </c>
      <c r="K42" s="19" t="s">
        <v>321</v>
      </c>
      <c r="L42" s="19">
        <v>55</v>
      </c>
      <c r="M42" s="19">
        <v>25</v>
      </c>
      <c r="N42" s="19">
        <v>0</v>
      </c>
      <c r="O42" s="19">
        <v>0</v>
      </c>
      <c r="P42" s="19">
        <v>0</v>
      </c>
      <c r="Q42" s="19">
        <v>10</v>
      </c>
      <c r="R42" s="19">
        <v>10</v>
      </c>
      <c r="S42" s="19" t="s">
        <v>76</v>
      </c>
    </row>
    <row r="43" spans="1:19" x14ac:dyDescent="0.2">
      <c r="A43" s="19" t="s">
        <v>331</v>
      </c>
      <c r="B43" s="82">
        <v>40422</v>
      </c>
      <c r="C43" s="19" t="s">
        <v>76</v>
      </c>
      <c r="D43" s="19" t="s">
        <v>76</v>
      </c>
      <c r="E43" s="19" t="s">
        <v>76</v>
      </c>
      <c r="F43" s="19">
        <v>0.6</v>
      </c>
      <c r="G43" s="19">
        <v>0.6</v>
      </c>
      <c r="H43" s="19">
        <v>1.2</v>
      </c>
      <c r="I43" s="35">
        <f t="shared" si="0"/>
        <v>3.3916666666666671</v>
      </c>
      <c r="J43" s="28">
        <v>4</v>
      </c>
      <c r="K43" s="19" t="s">
        <v>332</v>
      </c>
      <c r="L43" s="19">
        <v>80</v>
      </c>
      <c r="M43" s="19">
        <v>10</v>
      </c>
      <c r="N43" s="19">
        <v>0</v>
      </c>
      <c r="O43" s="19">
        <v>0</v>
      </c>
      <c r="P43" s="19">
        <v>0</v>
      </c>
      <c r="Q43" s="19">
        <v>5</v>
      </c>
      <c r="R43" s="19">
        <v>5</v>
      </c>
      <c r="S43" s="19" t="s">
        <v>76</v>
      </c>
    </row>
    <row r="44" spans="1:19" x14ac:dyDescent="0.2">
      <c r="A44" s="19" t="s">
        <v>331</v>
      </c>
      <c r="B44" s="82">
        <v>40452</v>
      </c>
      <c r="C44" s="19" t="s">
        <v>76</v>
      </c>
      <c r="D44" s="19" t="s">
        <v>76</v>
      </c>
      <c r="E44" s="19" t="s">
        <v>76</v>
      </c>
      <c r="F44" s="19">
        <v>0.9</v>
      </c>
      <c r="G44" s="19">
        <v>0.6</v>
      </c>
      <c r="H44" s="19">
        <v>1.5</v>
      </c>
      <c r="I44" s="35">
        <f t="shared" si="0"/>
        <v>3.2250000000000001</v>
      </c>
      <c r="J44" s="28">
        <v>4</v>
      </c>
      <c r="K44" s="19" t="s">
        <v>321</v>
      </c>
      <c r="L44" s="19">
        <v>20</v>
      </c>
      <c r="M44" s="19">
        <v>50</v>
      </c>
      <c r="N44" s="19">
        <v>0</v>
      </c>
      <c r="O44" s="19">
        <v>0</v>
      </c>
      <c r="P44" s="19">
        <v>0</v>
      </c>
      <c r="Q44" s="19">
        <v>15</v>
      </c>
      <c r="R44" s="19">
        <v>15</v>
      </c>
      <c r="S44" s="19" t="s">
        <v>76</v>
      </c>
    </row>
    <row r="45" spans="1:19" x14ac:dyDescent="0.2">
      <c r="A45" s="19" t="s">
        <v>331</v>
      </c>
      <c r="B45" s="82">
        <v>40483</v>
      </c>
      <c r="C45" s="19" t="s">
        <v>76</v>
      </c>
      <c r="D45" s="19" t="s">
        <v>76</v>
      </c>
      <c r="E45" s="19" t="s">
        <v>76</v>
      </c>
      <c r="F45" s="19">
        <v>1</v>
      </c>
      <c r="G45" s="19">
        <v>0.7</v>
      </c>
      <c r="H45" s="19">
        <v>1.7</v>
      </c>
      <c r="I45" s="35">
        <f t="shared" si="0"/>
        <v>2.5083333333333329</v>
      </c>
      <c r="J45" s="28">
        <v>4</v>
      </c>
      <c r="K45" s="19" t="s">
        <v>325</v>
      </c>
      <c r="L45" s="19">
        <v>10</v>
      </c>
      <c r="M45" s="19">
        <v>50</v>
      </c>
      <c r="N45" s="19">
        <v>0</v>
      </c>
      <c r="O45" s="19">
        <v>0</v>
      </c>
      <c r="P45" s="19">
        <v>0</v>
      </c>
      <c r="Q45" s="19">
        <v>20</v>
      </c>
      <c r="R45" s="19">
        <v>20</v>
      </c>
      <c r="S45" s="19" t="s">
        <v>76</v>
      </c>
    </row>
    <row r="46" spans="1:19" x14ac:dyDescent="0.2">
      <c r="A46" s="19" t="s">
        <v>331</v>
      </c>
      <c r="B46" s="82">
        <v>40513</v>
      </c>
      <c r="C46" s="19" t="s">
        <v>76</v>
      </c>
      <c r="D46" s="19" t="s">
        <v>76</v>
      </c>
      <c r="E46" s="19" t="s">
        <v>76</v>
      </c>
      <c r="F46" s="19">
        <v>0.8</v>
      </c>
      <c r="G46" s="19">
        <v>0.7</v>
      </c>
      <c r="H46" s="19">
        <v>1.5</v>
      </c>
      <c r="I46" s="35">
        <f t="shared" si="0"/>
        <v>2.1583333333333328</v>
      </c>
      <c r="J46" s="28">
        <v>4</v>
      </c>
      <c r="K46" s="19" t="s">
        <v>321</v>
      </c>
      <c r="L46" s="19">
        <v>10</v>
      </c>
      <c r="M46" s="19">
        <v>20</v>
      </c>
      <c r="N46" s="19">
        <v>0</v>
      </c>
      <c r="O46" s="19">
        <v>0</v>
      </c>
      <c r="P46" s="19">
        <v>0</v>
      </c>
      <c r="Q46" s="19">
        <v>70</v>
      </c>
      <c r="R46" s="19">
        <v>0</v>
      </c>
      <c r="S46" s="19" t="s">
        <v>76</v>
      </c>
    </row>
    <row r="47" spans="1:19" x14ac:dyDescent="0.2">
      <c r="A47" s="19" t="s">
        <v>331</v>
      </c>
      <c r="B47" s="82">
        <v>40544</v>
      </c>
      <c r="C47" s="19" t="s">
        <v>76</v>
      </c>
      <c r="D47" s="19" t="s">
        <v>76</v>
      </c>
      <c r="E47" s="19" t="s">
        <v>76</v>
      </c>
      <c r="F47" s="19">
        <v>0.9</v>
      </c>
      <c r="G47" s="19">
        <v>0.7</v>
      </c>
      <c r="H47" s="19">
        <v>1.6</v>
      </c>
      <c r="I47" s="35">
        <f t="shared" si="0"/>
        <v>1.875</v>
      </c>
      <c r="J47" s="28">
        <v>4</v>
      </c>
      <c r="K47" s="19" t="s">
        <v>332</v>
      </c>
      <c r="L47" s="19">
        <v>10</v>
      </c>
      <c r="M47" s="19">
        <v>10</v>
      </c>
      <c r="N47" s="19">
        <v>0</v>
      </c>
      <c r="O47" s="19">
        <v>0</v>
      </c>
      <c r="P47" s="19">
        <v>0</v>
      </c>
      <c r="Q47" s="19">
        <v>40</v>
      </c>
      <c r="R47" s="19">
        <v>40</v>
      </c>
      <c r="S47" s="19" t="s">
        <v>76</v>
      </c>
    </row>
    <row r="48" spans="1:19" x14ac:dyDescent="0.2">
      <c r="A48" s="19" t="s">
        <v>331</v>
      </c>
      <c r="B48" s="82">
        <v>40575</v>
      </c>
      <c r="C48" s="19" t="s">
        <v>76</v>
      </c>
      <c r="D48" s="19" t="s">
        <v>76</v>
      </c>
      <c r="E48" s="19" t="s">
        <v>76</v>
      </c>
      <c r="F48" s="19">
        <v>0.6</v>
      </c>
      <c r="G48" s="19">
        <v>1</v>
      </c>
      <c r="H48" s="19">
        <v>1.6</v>
      </c>
      <c r="I48" s="35">
        <f t="shared" si="0"/>
        <v>1.791666666666667</v>
      </c>
      <c r="J48" s="28">
        <v>4</v>
      </c>
      <c r="K48" s="19" t="s">
        <v>332</v>
      </c>
      <c r="L48" s="19">
        <v>30</v>
      </c>
      <c r="M48" s="19">
        <v>30</v>
      </c>
      <c r="N48" s="19">
        <v>0</v>
      </c>
      <c r="O48" s="19">
        <v>0</v>
      </c>
      <c r="P48" s="19">
        <v>0</v>
      </c>
      <c r="Q48" s="19">
        <v>20</v>
      </c>
      <c r="R48" s="19">
        <v>20</v>
      </c>
      <c r="S48" s="19" t="s">
        <v>76</v>
      </c>
    </row>
    <row r="49" spans="1:19" x14ac:dyDescent="0.2">
      <c r="A49" s="19" t="s">
        <v>331</v>
      </c>
      <c r="B49" s="82">
        <v>40603</v>
      </c>
      <c r="C49" s="19" t="s">
        <v>76</v>
      </c>
      <c r="D49" s="19" t="s">
        <v>76</v>
      </c>
      <c r="E49" s="19" t="s">
        <v>76</v>
      </c>
      <c r="F49" s="19">
        <v>0.8</v>
      </c>
      <c r="G49" s="19">
        <v>0.4</v>
      </c>
      <c r="H49" s="19">
        <v>1.2</v>
      </c>
      <c r="I49" s="35">
        <f t="shared" si="0"/>
        <v>1.625</v>
      </c>
      <c r="J49" s="28">
        <v>4</v>
      </c>
      <c r="K49" s="19" t="s">
        <v>321</v>
      </c>
      <c r="L49" s="19">
        <v>75</v>
      </c>
      <c r="M49" s="19">
        <v>20</v>
      </c>
      <c r="N49" s="19">
        <v>0</v>
      </c>
      <c r="O49" s="19">
        <v>0</v>
      </c>
      <c r="P49" s="19">
        <v>0</v>
      </c>
      <c r="Q49" s="19">
        <v>5</v>
      </c>
      <c r="R49" s="19">
        <v>0</v>
      </c>
      <c r="S49" s="19" t="s">
        <v>76</v>
      </c>
    </row>
    <row r="50" spans="1:19" x14ac:dyDescent="0.2">
      <c r="A50" s="19" t="s">
        <v>331</v>
      </c>
      <c r="B50" s="82">
        <v>40634</v>
      </c>
      <c r="C50" s="19" t="s">
        <v>76</v>
      </c>
      <c r="D50" s="19" t="s">
        <v>76</v>
      </c>
      <c r="E50" s="19" t="s">
        <v>76</v>
      </c>
      <c r="F50" s="19">
        <v>0.7</v>
      </c>
      <c r="G50" s="19">
        <v>0.6</v>
      </c>
      <c r="H50" s="19">
        <v>1.3</v>
      </c>
      <c r="I50" s="35">
        <f t="shared" si="0"/>
        <v>1.6333333333333331</v>
      </c>
      <c r="J50" s="28">
        <v>4</v>
      </c>
      <c r="K50" s="19" t="s">
        <v>440</v>
      </c>
      <c r="L50" s="26">
        <v>1</v>
      </c>
      <c r="M50" s="19">
        <v>70</v>
      </c>
      <c r="N50" s="19">
        <v>0</v>
      </c>
      <c r="O50" s="19">
        <v>0</v>
      </c>
      <c r="P50" s="19">
        <v>0</v>
      </c>
      <c r="Q50" s="19">
        <v>10</v>
      </c>
      <c r="R50" s="19">
        <v>20</v>
      </c>
      <c r="S50" s="19" t="s">
        <v>76</v>
      </c>
    </row>
    <row r="51" spans="1:19" x14ac:dyDescent="0.2">
      <c r="A51" s="19" t="s">
        <v>331</v>
      </c>
      <c r="B51" s="82">
        <v>40664</v>
      </c>
      <c r="C51" s="19" t="s">
        <v>76</v>
      </c>
      <c r="D51" s="19" t="s">
        <v>76</v>
      </c>
      <c r="E51" s="19" t="s">
        <v>76</v>
      </c>
      <c r="F51" s="19">
        <v>0.8</v>
      </c>
      <c r="G51" s="19">
        <v>0.5</v>
      </c>
      <c r="H51" s="19">
        <v>1.3</v>
      </c>
      <c r="I51" s="35">
        <f t="shared" si="0"/>
        <v>1.4166666666666667</v>
      </c>
      <c r="J51" s="28">
        <v>4</v>
      </c>
      <c r="K51" s="19" t="s">
        <v>325</v>
      </c>
      <c r="L51" s="19">
        <v>5</v>
      </c>
      <c r="M51" s="19">
        <v>60</v>
      </c>
      <c r="N51" s="19">
        <v>0</v>
      </c>
      <c r="O51" s="19">
        <v>0</v>
      </c>
      <c r="P51" s="19">
        <v>0</v>
      </c>
      <c r="Q51" s="19">
        <v>20</v>
      </c>
      <c r="R51" s="19">
        <v>15</v>
      </c>
      <c r="S51" s="19" t="s">
        <v>76</v>
      </c>
    </row>
    <row r="52" spans="1:19" ht="15" thickBot="1" x14ac:dyDescent="0.25">
      <c r="A52" s="48" t="s">
        <v>331</v>
      </c>
      <c r="B52" s="87">
        <v>40695</v>
      </c>
      <c r="C52" s="48" t="s">
        <v>76</v>
      </c>
      <c r="D52" s="48" t="s">
        <v>76</v>
      </c>
      <c r="E52" s="48" t="s">
        <v>76</v>
      </c>
      <c r="F52" s="48">
        <v>0.7</v>
      </c>
      <c r="G52" s="48">
        <v>0.6</v>
      </c>
      <c r="H52" s="48">
        <v>1.3</v>
      </c>
      <c r="I52" s="90">
        <f t="shared" si="0"/>
        <v>1.4416666666666667</v>
      </c>
      <c r="J52" s="33">
        <v>4</v>
      </c>
      <c r="K52" s="48" t="s">
        <v>332</v>
      </c>
      <c r="L52" s="48">
        <v>15</v>
      </c>
      <c r="M52" s="48">
        <v>15</v>
      </c>
      <c r="N52" s="48">
        <v>0</v>
      </c>
      <c r="O52" s="48">
        <v>0</v>
      </c>
      <c r="P52" s="48">
        <v>0</v>
      </c>
      <c r="Q52" s="48">
        <v>40</v>
      </c>
      <c r="R52" s="48">
        <v>30</v>
      </c>
      <c r="S52" s="48" t="s">
        <v>76</v>
      </c>
    </row>
    <row r="53" spans="1:19" x14ac:dyDescent="0.2">
      <c r="A53" s="50" t="s">
        <v>74</v>
      </c>
      <c r="B53" s="71">
        <v>40725</v>
      </c>
      <c r="C53" s="50" t="s">
        <v>76</v>
      </c>
      <c r="D53" s="50" t="s">
        <v>76</v>
      </c>
      <c r="E53" s="50" t="s">
        <v>76</v>
      </c>
      <c r="F53" s="50">
        <v>1.2</v>
      </c>
      <c r="G53" s="50">
        <v>0.8</v>
      </c>
      <c r="H53" s="50">
        <v>2</v>
      </c>
      <c r="I53" s="89">
        <f t="shared" si="0"/>
        <v>1.4666666666666668</v>
      </c>
      <c r="J53" s="22">
        <v>4</v>
      </c>
      <c r="K53" s="50" t="s">
        <v>332</v>
      </c>
      <c r="L53" s="50">
        <v>30</v>
      </c>
      <c r="M53" s="50">
        <v>45</v>
      </c>
      <c r="N53" s="50">
        <v>0</v>
      </c>
      <c r="O53" s="50">
        <v>0</v>
      </c>
      <c r="P53" s="50">
        <v>0</v>
      </c>
      <c r="Q53" s="50">
        <v>15</v>
      </c>
      <c r="R53" s="50">
        <v>10</v>
      </c>
      <c r="S53" s="50" t="s">
        <v>76</v>
      </c>
    </row>
    <row r="54" spans="1:19" x14ac:dyDescent="0.2">
      <c r="A54" s="19" t="s">
        <v>74</v>
      </c>
      <c r="B54" s="82">
        <v>40756</v>
      </c>
      <c r="C54" s="19" t="s">
        <v>76</v>
      </c>
      <c r="D54" s="19" t="s">
        <v>76</v>
      </c>
      <c r="E54" s="19" t="s">
        <v>76</v>
      </c>
      <c r="F54" s="46">
        <v>1.6</v>
      </c>
      <c r="G54" s="46">
        <v>0.4</v>
      </c>
      <c r="H54" s="46">
        <v>2</v>
      </c>
      <c r="I54" s="35">
        <f t="shared" si="0"/>
        <v>1.5166666666666668</v>
      </c>
      <c r="J54" s="28">
        <v>4</v>
      </c>
      <c r="K54" s="19" t="s">
        <v>325</v>
      </c>
      <c r="L54" s="19">
        <v>20</v>
      </c>
      <c r="M54" s="19">
        <v>70</v>
      </c>
      <c r="N54" s="19">
        <v>0</v>
      </c>
      <c r="O54" s="19">
        <v>5</v>
      </c>
      <c r="P54" s="19">
        <v>0</v>
      </c>
      <c r="Q54" s="19">
        <v>5</v>
      </c>
      <c r="R54" s="26">
        <v>1</v>
      </c>
      <c r="S54" s="19" t="s">
        <v>76</v>
      </c>
    </row>
    <row r="55" spans="1:19" x14ac:dyDescent="0.2">
      <c r="A55" s="19" t="s">
        <v>74</v>
      </c>
      <c r="B55" s="82">
        <v>40787</v>
      </c>
      <c r="C55" s="19" t="s">
        <v>76</v>
      </c>
      <c r="D55" s="19" t="s">
        <v>76</v>
      </c>
      <c r="E55" s="19" t="s">
        <v>76</v>
      </c>
      <c r="F55" s="46">
        <v>1.4</v>
      </c>
      <c r="G55" s="46">
        <v>0.8</v>
      </c>
      <c r="H55" s="46">
        <v>2.2000000000000002</v>
      </c>
      <c r="I55" s="35">
        <f t="shared" si="0"/>
        <v>1.5999999999999999</v>
      </c>
      <c r="J55" s="28">
        <v>4</v>
      </c>
      <c r="K55" s="19" t="s">
        <v>325</v>
      </c>
      <c r="L55" s="19">
        <v>5</v>
      </c>
      <c r="M55" s="19">
        <v>70</v>
      </c>
      <c r="N55" s="19">
        <v>0</v>
      </c>
      <c r="O55" s="19">
        <v>10</v>
      </c>
      <c r="P55" s="19">
        <v>0</v>
      </c>
      <c r="Q55" s="19">
        <v>5</v>
      </c>
      <c r="R55" s="19">
        <v>10</v>
      </c>
      <c r="S55" s="19" t="s">
        <v>76</v>
      </c>
    </row>
    <row r="56" spans="1:19" x14ac:dyDescent="0.2">
      <c r="A56" s="19" t="s">
        <v>74</v>
      </c>
      <c r="B56" s="82">
        <v>40817</v>
      </c>
      <c r="C56" s="19" t="s">
        <v>76</v>
      </c>
      <c r="D56" s="19" t="s">
        <v>76</v>
      </c>
      <c r="E56" s="19" t="s">
        <v>76</v>
      </c>
      <c r="F56" s="46">
        <v>5</v>
      </c>
      <c r="G56" s="46">
        <v>1.7</v>
      </c>
      <c r="H56" s="46">
        <v>6.7</v>
      </c>
      <c r="I56" s="35">
        <f t="shared" si="0"/>
        <v>2.0333333333333337</v>
      </c>
      <c r="J56" s="28">
        <v>4</v>
      </c>
      <c r="K56" s="19" t="s">
        <v>322</v>
      </c>
      <c r="L56" s="19">
        <v>55</v>
      </c>
      <c r="M56" s="19">
        <v>40</v>
      </c>
      <c r="N56" s="19">
        <v>0</v>
      </c>
      <c r="O56" s="19">
        <v>0</v>
      </c>
      <c r="P56" s="19">
        <v>0</v>
      </c>
      <c r="Q56" s="26">
        <v>1</v>
      </c>
      <c r="R56" s="19">
        <v>5</v>
      </c>
      <c r="S56" s="19" t="s">
        <v>76</v>
      </c>
    </row>
    <row r="57" spans="1:19" x14ac:dyDescent="0.2">
      <c r="A57" s="19" t="s">
        <v>74</v>
      </c>
      <c r="B57" s="82">
        <v>40848</v>
      </c>
      <c r="C57" s="19" t="s">
        <v>76</v>
      </c>
      <c r="D57" s="19" t="s">
        <v>76</v>
      </c>
      <c r="E57" s="19" t="s">
        <v>76</v>
      </c>
      <c r="F57" s="46">
        <v>5.8</v>
      </c>
      <c r="G57" s="46">
        <v>2.4</v>
      </c>
      <c r="H57" s="46">
        <v>8.1999999999999993</v>
      </c>
      <c r="I57" s="35">
        <f t="shared" si="0"/>
        <v>2.5749999999999997</v>
      </c>
      <c r="J57" s="28">
        <v>4</v>
      </c>
      <c r="K57" s="19" t="s">
        <v>438</v>
      </c>
      <c r="L57" s="19">
        <v>40</v>
      </c>
      <c r="M57" s="19">
        <v>30</v>
      </c>
      <c r="N57" s="19">
        <v>0</v>
      </c>
      <c r="O57" s="19">
        <v>0</v>
      </c>
      <c r="P57" s="19">
        <v>0</v>
      </c>
      <c r="Q57" s="19">
        <v>10</v>
      </c>
      <c r="R57" s="19">
        <v>20</v>
      </c>
      <c r="S57" s="19" t="s">
        <v>76</v>
      </c>
    </row>
    <row r="58" spans="1:19" x14ac:dyDescent="0.2">
      <c r="A58" s="19" t="s">
        <v>74</v>
      </c>
      <c r="B58" s="82">
        <v>40878</v>
      </c>
      <c r="C58" s="19" t="s">
        <v>76</v>
      </c>
      <c r="D58" s="19" t="s">
        <v>76</v>
      </c>
      <c r="E58" s="19" t="s">
        <v>76</v>
      </c>
      <c r="F58" s="46">
        <v>3.3</v>
      </c>
      <c r="G58" s="46">
        <v>1.2</v>
      </c>
      <c r="H58" s="46">
        <v>4.5</v>
      </c>
      <c r="I58" s="35">
        <f t="shared" si="0"/>
        <v>2.8249999999999997</v>
      </c>
      <c r="J58" s="28">
        <v>4</v>
      </c>
      <c r="K58" s="19" t="s">
        <v>336</v>
      </c>
      <c r="L58" s="19">
        <v>50</v>
      </c>
      <c r="M58" s="19">
        <v>40</v>
      </c>
      <c r="N58" s="19">
        <v>0</v>
      </c>
      <c r="O58" s="19">
        <v>0</v>
      </c>
      <c r="P58" s="19">
        <v>0</v>
      </c>
      <c r="Q58" s="26">
        <v>1</v>
      </c>
      <c r="R58" s="19">
        <v>10</v>
      </c>
      <c r="S58" s="19" t="s">
        <v>76</v>
      </c>
    </row>
    <row r="59" spans="1:19" x14ac:dyDescent="0.2">
      <c r="A59" s="19" t="s">
        <v>74</v>
      </c>
      <c r="B59" s="82">
        <v>40909</v>
      </c>
      <c r="C59" s="19" t="s">
        <v>76</v>
      </c>
      <c r="D59" s="19" t="s">
        <v>76</v>
      </c>
      <c r="E59" s="19" t="s">
        <v>76</v>
      </c>
      <c r="F59" s="46">
        <v>1.8</v>
      </c>
      <c r="G59" s="46">
        <v>1.1000000000000001</v>
      </c>
      <c r="H59" s="46">
        <v>2.9</v>
      </c>
      <c r="I59" s="35">
        <f t="shared" si="0"/>
        <v>2.9333333333333331</v>
      </c>
      <c r="J59" s="28">
        <v>4</v>
      </c>
      <c r="K59" s="19" t="s">
        <v>342</v>
      </c>
      <c r="L59" s="19">
        <v>15</v>
      </c>
      <c r="M59" s="19">
        <v>30</v>
      </c>
      <c r="N59" s="19">
        <v>0</v>
      </c>
      <c r="O59" s="19">
        <v>0</v>
      </c>
      <c r="P59" s="19">
        <v>0</v>
      </c>
      <c r="Q59" s="19">
        <v>10</v>
      </c>
      <c r="R59" s="19">
        <v>45</v>
      </c>
      <c r="S59" s="19" t="s">
        <v>76</v>
      </c>
    </row>
    <row r="60" spans="1:19" x14ac:dyDescent="0.2">
      <c r="A60" s="19" t="s">
        <v>74</v>
      </c>
      <c r="B60" s="82">
        <v>40940</v>
      </c>
      <c r="C60" s="19" t="s">
        <v>76</v>
      </c>
      <c r="D60" s="19" t="s">
        <v>76</v>
      </c>
      <c r="E60" s="19" t="s">
        <v>76</v>
      </c>
      <c r="F60" s="46">
        <v>0.4</v>
      </c>
      <c r="G60" s="46">
        <v>0.3</v>
      </c>
      <c r="H60" s="46">
        <v>0.7</v>
      </c>
      <c r="I60" s="35">
        <f t="shared" si="0"/>
        <v>2.8583333333333338</v>
      </c>
      <c r="J60" s="28">
        <v>4</v>
      </c>
      <c r="K60" s="19" t="s">
        <v>338</v>
      </c>
      <c r="L60" s="19">
        <v>10</v>
      </c>
      <c r="M60" s="19">
        <v>30</v>
      </c>
      <c r="N60" s="19">
        <v>0</v>
      </c>
      <c r="O60" s="19">
        <v>0</v>
      </c>
      <c r="P60" s="19">
        <v>0</v>
      </c>
      <c r="Q60" s="19">
        <v>10</v>
      </c>
      <c r="R60" s="19">
        <v>50</v>
      </c>
      <c r="S60" s="19" t="s">
        <v>76</v>
      </c>
    </row>
    <row r="61" spans="1:19" x14ac:dyDescent="0.2">
      <c r="A61" s="19" t="s">
        <v>74</v>
      </c>
      <c r="B61" s="82">
        <v>40969</v>
      </c>
      <c r="C61" s="19" t="s">
        <v>76</v>
      </c>
      <c r="D61" s="19" t="s">
        <v>76</v>
      </c>
      <c r="E61" s="19" t="s">
        <v>76</v>
      </c>
      <c r="F61" s="46">
        <v>1.3</v>
      </c>
      <c r="G61" s="46">
        <v>0.7</v>
      </c>
      <c r="H61" s="46">
        <v>2</v>
      </c>
      <c r="I61" s="35">
        <f t="shared" si="0"/>
        <v>2.9250000000000003</v>
      </c>
      <c r="J61" s="28">
        <v>4</v>
      </c>
      <c r="K61" s="19" t="s">
        <v>332</v>
      </c>
      <c r="L61" s="19">
        <v>30</v>
      </c>
      <c r="M61" s="19">
        <v>30</v>
      </c>
      <c r="N61" s="19">
        <v>0</v>
      </c>
      <c r="O61" s="19">
        <v>0</v>
      </c>
      <c r="P61" s="19">
        <v>0</v>
      </c>
      <c r="Q61" s="19">
        <v>10</v>
      </c>
      <c r="R61" s="19">
        <v>30</v>
      </c>
      <c r="S61" s="19" t="s">
        <v>76</v>
      </c>
    </row>
    <row r="62" spans="1:19" x14ac:dyDescent="0.2">
      <c r="A62" s="19" t="s">
        <v>74</v>
      </c>
      <c r="B62" s="82">
        <v>41000</v>
      </c>
      <c r="C62" s="19" t="s">
        <v>76</v>
      </c>
      <c r="D62" s="19" t="s">
        <v>76</v>
      </c>
      <c r="E62" s="20">
        <v>41089</v>
      </c>
      <c r="F62" s="19">
        <v>2.5</v>
      </c>
      <c r="G62" s="19">
        <v>1.1000000000000001</v>
      </c>
      <c r="H62" s="19">
        <v>3.6</v>
      </c>
      <c r="I62" s="35">
        <f t="shared" si="0"/>
        <v>3.1166666666666667</v>
      </c>
      <c r="J62" s="28">
        <v>4</v>
      </c>
      <c r="K62" s="19" t="s">
        <v>325</v>
      </c>
      <c r="L62" s="19">
        <v>10</v>
      </c>
      <c r="M62" s="19">
        <v>70</v>
      </c>
      <c r="N62" s="19">
        <v>0</v>
      </c>
      <c r="O62" s="19">
        <v>0</v>
      </c>
      <c r="P62" s="19">
        <v>0</v>
      </c>
      <c r="Q62" s="19">
        <v>10</v>
      </c>
      <c r="R62" s="19">
        <v>10</v>
      </c>
      <c r="S62" s="19" t="s">
        <v>76</v>
      </c>
    </row>
    <row r="63" spans="1:19" x14ac:dyDescent="0.2">
      <c r="A63" s="19" t="s">
        <v>74</v>
      </c>
      <c r="B63" s="82">
        <v>41030</v>
      </c>
      <c r="C63" s="19" t="s">
        <v>76</v>
      </c>
      <c r="D63" s="19" t="s">
        <v>76</v>
      </c>
      <c r="E63" s="20">
        <v>41089</v>
      </c>
      <c r="F63" s="19">
        <v>2</v>
      </c>
      <c r="G63" s="19">
        <v>1</v>
      </c>
      <c r="H63" s="19">
        <v>3</v>
      </c>
      <c r="I63" s="35">
        <f t="shared" si="0"/>
        <v>3.2583333333333333</v>
      </c>
      <c r="J63" s="28">
        <v>4</v>
      </c>
      <c r="K63" s="19" t="s">
        <v>325</v>
      </c>
      <c r="L63" s="19">
        <v>40</v>
      </c>
      <c r="M63" s="19">
        <v>40</v>
      </c>
      <c r="N63" s="19">
        <v>0</v>
      </c>
      <c r="O63" s="19">
        <v>10</v>
      </c>
      <c r="P63" s="19">
        <v>0</v>
      </c>
      <c r="Q63" s="19">
        <v>5</v>
      </c>
      <c r="R63" s="19">
        <v>5</v>
      </c>
      <c r="S63" s="19" t="s">
        <v>76</v>
      </c>
    </row>
    <row r="64" spans="1:19" ht="15" thickBot="1" x14ac:dyDescent="0.25">
      <c r="A64" s="48" t="s">
        <v>74</v>
      </c>
      <c r="B64" s="87">
        <v>41061</v>
      </c>
      <c r="C64" s="48" t="s">
        <v>76</v>
      </c>
      <c r="D64" s="65">
        <v>41108</v>
      </c>
      <c r="E64" s="65">
        <v>41116</v>
      </c>
      <c r="F64" s="48">
        <v>1</v>
      </c>
      <c r="G64" s="48">
        <v>0.8</v>
      </c>
      <c r="H64" s="48">
        <v>1.8</v>
      </c>
      <c r="I64" s="90">
        <f t="shared" si="0"/>
        <v>3.2999999999999994</v>
      </c>
      <c r="J64" s="33">
        <v>4</v>
      </c>
      <c r="K64" s="48" t="s">
        <v>332</v>
      </c>
      <c r="L64" s="48">
        <v>40</v>
      </c>
      <c r="M64" s="48">
        <v>40</v>
      </c>
      <c r="N64" s="48">
        <v>0</v>
      </c>
      <c r="O64" s="48">
        <v>0</v>
      </c>
      <c r="P64" s="48">
        <v>0</v>
      </c>
      <c r="Q64" s="48">
        <v>10</v>
      </c>
      <c r="R64" s="48">
        <v>10</v>
      </c>
      <c r="S64" s="48" t="s">
        <v>76</v>
      </c>
    </row>
    <row r="65" spans="1:19" x14ac:dyDescent="0.2">
      <c r="A65" s="50" t="s">
        <v>79</v>
      </c>
      <c r="B65" s="71">
        <v>41091</v>
      </c>
      <c r="C65" s="50" t="s">
        <v>76</v>
      </c>
      <c r="D65" s="81">
        <v>41135</v>
      </c>
      <c r="E65" s="81">
        <v>41144</v>
      </c>
      <c r="F65" s="50">
        <v>1.8</v>
      </c>
      <c r="G65" s="50">
        <v>0.8</v>
      </c>
      <c r="H65" s="50">
        <v>2.6</v>
      </c>
      <c r="I65" s="89">
        <f t="shared" si="0"/>
        <v>3.3499999999999996</v>
      </c>
      <c r="J65" s="22">
        <v>4</v>
      </c>
      <c r="K65" s="50" t="s">
        <v>325</v>
      </c>
      <c r="L65" s="50">
        <v>40</v>
      </c>
      <c r="M65" s="50">
        <v>30</v>
      </c>
      <c r="N65" s="50">
        <v>0</v>
      </c>
      <c r="O65" s="50">
        <v>10</v>
      </c>
      <c r="P65" s="50">
        <v>0</v>
      </c>
      <c r="Q65" s="50">
        <v>10</v>
      </c>
      <c r="R65" s="50">
        <v>10</v>
      </c>
      <c r="S65" s="50" t="s">
        <v>76</v>
      </c>
    </row>
    <row r="66" spans="1:19" x14ac:dyDescent="0.2">
      <c r="A66" s="19" t="s">
        <v>79</v>
      </c>
      <c r="B66" s="82">
        <v>41122</v>
      </c>
      <c r="C66" s="19" t="s">
        <v>76</v>
      </c>
      <c r="D66" s="20">
        <v>41166</v>
      </c>
      <c r="E66" s="20">
        <v>41172</v>
      </c>
      <c r="F66" s="19">
        <v>0.8</v>
      </c>
      <c r="G66" s="19">
        <v>0.5</v>
      </c>
      <c r="H66" s="19">
        <v>1.3</v>
      </c>
      <c r="I66" s="35">
        <f t="shared" si="0"/>
        <v>3.2916666666666661</v>
      </c>
      <c r="J66" s="28">
        <v>4</v>
      </c>
      <c r="K66" s="19" t="s">
        <v>332</v>
      </c>
      <c r="L66" s="19">
        <v>45</v>
      </c>
      <c r="M66" s="19">
        <v>25</v>
      </c>
      <c r="N66" s="19">
        <v>0</v>
      </c>
      <c r="O66" s="19">
        <v>5</v>
      </c>
      <c r="P66" s="19">
        <v>0</v>
      </c>
      <c r="Q66" s="19">
        <v>10</v>
      </c>
      <c r="R66" s="19">
        <v>15</v>
      </c>
      <c r="S66" s="19" t="s">
        <v>76</v>
      </c>
    </row>
    <row r="67" spans="1:19" x14ac:dyDescent="0.2">
      <c r="A67" s="19" t="s">
        <v>79</v>
      </c>
      <c r="B67" s="82">
        <v>41153</v>
      </c>
      <c r="C67" s="19" t="s">
        <v>76</v>
      </c>
      <c r="D67" s="20">
        <v>41197</v>
      </c>
      <c r="E67" s="20">
        <v>41200</v>
      </c>
      <c r="F67" s="19">
        <v>2.2000000000000002</v>
      </c>
      <c r="G67" s="19">
        <v>1.5</v>
      </c>
      <c r="H67" s="19">
        <v>3.7</v>
      </c>
      <c r="I67" s="35">
        <f t="shared" si="0"/>
        <v>3.4166666666666665</v>
      </c>
      <c r="J67" s="28">
        <v>4</v>
      </c>
      <c r="K67" s="19" t="s">
        <v>325</v>
      </c>
      <c r="L67" s="19">
        <v>30</v>
      </c>
      <c r="M67" s="19">
        <v>50</v>
      </c>
      <c r="N67" s="19">
        <v>0</v>
      </c>
      <c r="O67" s="19">
        <v>0</v>
      </c>
      <c r="P67" s="19">
        <v>0</v>
      </c>
      <c r="Q67" s="19">
        <v>10</v>
      </c>
      <c r="R67" s="19">
        <v>10</v>
      </c>
      <c r="S67" s="19" t="s">
        <v>76</v>
      </c>
    </row>
    <row r="68" spans="1:19" x14ac:dyDescent="0.2">
      <c r="A68" s="19" t="s">
        <v>79</v>
      </c>
      <c r="B68" s="82">
        <v>41183</v>
      </c>
      <c r="C68" s="19" t="s">
        <v>76</v>
      </c>
      <c r="D68" s="20">
        <v>41228</v>
      </c>
      <c r="E68" s="20">
        <v>41228</v>
      </c>
      <c r="F68" s="19">
        <v>3.5</v>
      </c>
      <c r="G68" s="19">
        <v>2.1</v>
      </c>
      <c r="H68" s="19">
        <v>5.6</v>
      </c>
      <c r="I68" s="35">
        <f t="shared" si="0"/>
        <v>3.3250000000000006</v>
      </c>
      <c r="J68" s="28">
        <v>4</v>
      </c>
      <c r="K68" s="19" t="s">
        <v>322</v>
      </c>
      <c r="L68" s="19">
        <v>35</v>
      </c>
      <c r="M68" s="19">
        <v>25</v>
      </c>
      <c r="N68" s="19">
        <v>0</v>
      </c>
      <c r="O68" s="19">
        <v>5</v>
      </c>
      <c r="P68" s="19">
        <v>0</v>
      </c>
      <c r="Q68" s="19">
        <v>15</v>
      </c>
      <c r="R68" s="19">
        <v>20</v>
      </c>
      <c r="S68" s="19" t="s">
        <v>76</v>
      </c>
    </row>
    <row r="69" spans="1:19" x14ac:dyDescent="0.2">
      <c r="A69" s="19" t="s">
        <v>79</v>
      </c>
      <c r="B69" s="82">
        <v>41214</v>
      </c>
      <c r="C69" s="19" t="s">
        <v>76</v>
      </c>
      <c r="D69" s="20">
        <v>41261</v>
      </c>
      <c r="E69" s="20">
        <v>41263</v>
      </c>
      <c r="F69" s="19">
        <v>2.9</v>
      </c>
      <c r="G69" s="19">
        <v>1.6</v>
      </c>
      <c r="H69" s="19">
        <v>4.5</v>
      </c>
      <c r="I69" s="35">
        <f t="shared" si="0"/>
        <v>3.0166666666666671</v>
      </c>
      <c r="J69" s="28">
        <v>4</v>
      </c>
      <c r="K69" s="19" t="s">
        <v>336</v>
      </c>
      <c r="L69" s="19">
        <v>40</v>
      </c>
      <c r="M69" s="19">
        <v>40</v>
      </c>
      <c r="N69" s="19">
        <v>0</v>
      </c>
      <c r="O69" s="19">
        <v>10</v>
      </c>
      <c r="P69" s="19">
        <v>0</v>
      </c>
      <c r="Q69" s="26">
        <v>1</v>
      </c>
      <c r="R69" s="19">
        <v>10</v>
      </c>
      <c r="S69" s="19" t="s">
        <v>76</v>
      </c>
    </row>
    <row r="70" spans="1:19" x14ac:dyDescent="0.2">
      <c r="A70" s="19" t="s">
        <v>79</v>
      </c>
      <c r="B70" s="82">
        <v>41244</v>
      </c>
      <c r="C70" s="19" t="s">
        <v>76</v>
      </c>
      <c r="D70" s="20">
        <v>41290</v>
      </c>
      <c r="E70" s="20">
        <v>41291</v>
      </c>
      <c r="F70" s="19">
        <v>0.8</v>
      </c>
      <c r="G70" s="19">
        <v>0.6</v>
      </c>
      <c r="H70" s="19">
        <v>1.4</v>
      </c>
      <c r="I70" s="35">
        <f t="shared" si="0"/>
        <v>2.7583333333333333</v>
      </c>
      <c r="J70" s="28">
        <v>4</v>
      </c>
      <c r="K70" s="19" t="s">
        <v>332</v>
      </c>
      <c r="L70" s="19">
        <v>55</v>
      </c>
      <c r="M70" s="19">
        <v>20</v>
      </c>
      <c r="N70" s="19">
        <v>0</v>
      </c>
      <c r="O70" s="19">
        <v>5</v>
      </c>
      <c r="P70" s="19">
        <v>0</v>
      </c>
      <c r="Q70" s="19">
        <v>10</v>
      </c>
      <c r="R70" s="19">
        <v>10</v>
      </c>
      <c r="S70" s="19" t="s">
        <v>76</v>
      </c>
    </row>
    <row r="71" spans="1:19" x14ac:dyDescent="0.2">
      <c r="A71" s="19" t="s">
        <v>79</v>
      </c>
      <c r="B71" s="82">
        <v>41275</v>
      </c>
      <c r="C71" s="19" t="s">
        <v>76</v>
      </c>
      <c r="D71" s="20">
        <v>41319</v>
      </c>
      <c r="E71" s="20">
        <v>41319</v>
      </c>
      <c r="F71" s="19">
        <v>0.9</v>
      </c>
      <c r="G71" s="19">
        <v>0.7</v>
      </c>
      <c r="H71" s="19">
        <v>1.6</v>
      </c>
      <c r="I71" s="35">
        <f t="shared" si="0"/>
        <v>2.6500000000000004</v>
      </c>
      <c r="J71" s="28">
        <v>4</v>
      </c>
      <c r="K71" s="19" t="s">
        <v>332</v>
      </c>
      <c r="L71" s="19">
        <v>55</v>
      </c>
      <c r="M71" s="19">
        <v>10</v>
      </c>
      <c r="N71" s="19">
        <v>0</v>
      </c>
      <c r="O71" s="19">
        <v>0</v>
      </c>
      <c r="P71" s="19">
        <v>0</v>
      </c>
      <c r="Q71" s="19">
        <v>10</v>
      </c>
      <c r="R71" s="19">
        <v>25</v>
      </c>
      <c r="S71" s="19" t="s">
        <v>76</v>
      </c>
    </row>
    <row r="72" spans="1:19" x14ac:dyDescent="0.2">
      <c r="A72" s="19" t="s">
        <v>79</v>
      </c>
      <c r="B72" s="82">
        <v>41306</v>
      </c>
      <c r="C72" s="19" t="s">
        <v>76</v>
      </c>
      <c r="D72" s="20">
        <v>41344</v>
      </c>
      <c r="E72" s="20">
        <v>41354</v>
      </c>
      <c r="F72" s="19">
        <v>0.7</v>
      </c>
      <c r="G72" s="19">
        <v>0.4</v>
      </c>
      <c r="H72" s="19">
        <v>1.1000000000000001</v>
      </c>
      <c r="I72" s="35">
        <f t="shared" si="0"/>
        <v>2.6833333333333336</v>
      </c>
      <c r="J72" s="28">
        <v>4</v>
      </c>
      <c r="K72" s="19" t="s">
        <v>321</v>
      </c>
      <c r="L72" s="19">
        <v>35</v>
      </c>
      <c r="M72" s="19">
        <v>25</v>
      </c>
      <c r="N72" s="19">
        <v>0</v>
      </c>
      <c r="O72" s="19">
        <v>0</v>
      </c>
      <c r="P72" s="19">
        <v>0</v>
      </c>
      <c r="Q72" s="19">
        <v>20</v>
      </c>
      <c r="R72" s="19">
        <v>20</v>
      </c>
      <c r="S72" s="19" t="s">
        <v>76</v>
      </c>
    </row>
    <row r="73" spans="1:19" x14ac:dyDescent="0.2">
      <c r="A73" s="19" t="s">
        <v>79</v>
      </c>
      <c r="B73" s="82">
        <v>41334</v>
      </c>
      <c r="C73" s="19" t="s">
        <v>76</v>
      </c>
      <c r="D73" s="20">
        <v>41381</v>
      </c>
      <c r="E73" s="20">
        <v>41382</v>
      </c>
      <c r="F73" s="19">
        <v>1.5</v>
      </c>
      <c r="G73" s="19">
        <v>1</v>
      </c>
      <c r="H73" s="19">
        <v>2.5</v>
      </c>
      <c r="I73" s="35">
        <f t="shared" si="0"/>
        <v>2.7250000000000001</v>
      </c>
      <c r="J73" s="28">
        <v>4</v>
      </c>
      <c r="K73" s="19" t="s">
        <v>342</v>
      </c>
      <c r="L73" s="19">
        <v>25</v>
      </c>
      <c r="M73" s="19">
        <v>25</v>
      </c>
      <c r="N73" s="19">
        <v>0</v>
      </c>
      <c r="O73" s="19">
        <v>10</v>
      </c>
      <c r="P73" s="19">
        <v>0</v>
      </c>
      <c r="Q73" s="19">
        <v>15</v>
      </c>
      <c r="R73" s="19">
        <v>25</v>
      </c>
      <c r="S73" s="19" t="s">
        <v>76</v>
      </c>
    </row>
    <row r="74" spans="1:19" x14ac:dyDescent="0.2">
      <c r="A74" s="19" t="s">
        <v>79</v>
      </c>
      <c r="B74" s="82">
        <v>41365</v>
      </c>
      <c r="C74" s="19" t="s">
        <v>76</v>
      </c>
      <c r="D74" s="20">
        <v>41407</v>
      </c>
      <c r="E74" s="20">
        <v>41410</v>
      </c>
      <c r="F74" s="19">
        <v>1.9</v>
      </c>
      <c r="G74" s="19">
        <v>0.9</v>
      </c>
      <c r="H74" s="19">
        <v>2.8</v>
      </c>
      <c r="I74" s="35">
        <f t="shared" si="0"/>
        <v>2.6583333333333337</v>
      </c>
      <c r="J74" s="28">
        <v>4</v>
      </c>
      <c r="K74" s="19" t="s">
        <v>342</v>
      </c>
      <c r="L74" s="19">
        <v>35</v>
      </c>
      <c r="M74" s="19">
        <v>25</v>
      </c>
      <c r="N74" s="19">
        <v>10</v>
      </c>
      <c r="O74" s="19">
        <v>0</v>
      </c>
      <c r="P74" s="19">
        <v>0</v>
      </c>
      <c r="Q74" s="19">
        <v>15</v>
      </c>
      <c r="R74" s="19">
        <v>15</v>
      </c>
      <c r="S74" s="19" t="s">
        <v>76</v>
      </c>
    </row>
    <row r="75" spans="1:19" x14ac:dyDescent="0.2">
      <c r="A75" s="19" t="s">
        <v>79</v>
      </c>
      <c r="B75" s="82">
        <v>41395</v>
      </c>
      <c r="C75" s="19" t="s">
        <v>76</v>
      </c>
      <c r="D75" s="20">
        <v>41437</v>
      </c>
      <c r="E75" s="20">
        <v>41438</v>
      </c>
      <c r="F75" s="19">
        <v>0.8</v>
      </c>
      <c r="G75" s="19">
        <v>0.7</v>
      </c>
      <c r="H75" s="19">
        <v>1.5</v>
      </c>
      <c r="I75" s="35">
        <f t="shared" si="0"/>
        <v>2.5333333333333337</v>
      </c>
      <c r="J75" s="28">
        <v>4</v>
      </c>
      <c r="K75" s="19" t="s">
        <v>335</v>
      </c>
      <c r="L75" s="19">
        <v>20</v>
      </c>
      <c r="M75" s="19">
        <v>30</v>
      </c>
      <c r="N75" s="19">
        <v>0</v>
      </c>
      <c r="O75" s="19">
        <v>5</v>
      </c>
      <c r="P75" s="19">
        <v>0</v>
      </c>
      <c r="Q75" s="19">
        <v>25</v>
      </c>
      <c r="R75" s="19">
        <v>20</v>
      </c>
      <c r="S75" s="19" t="s">
        <v>76</v>
      </c>
    </row>
    <row r="76" spans="1:19" ht="15" thickBot="1" x14ac:dyDescent="0.25">
      <c r="A76" s="48" t="s">
        <v>79</v>
      </c>
      <c r="B76" s="87">
        <v>41426</v>
      </c>
      <c r="C76" s="48" t="s">
        <v>76</v>
      </c>
      <c r="D76" s="65">
        <v>41474</v>
      </c>
      <c r="E76" s="65">
        <v>41480</v>
      </c>
      <c r="F76" s="48">
        <v>0.4</v>
      </c>
      <c r="G76" s="48">
        <v>0.4</v>
      </c>
      <c r="H76" s="48">
        <v>0.8</v>
      </c>
      <c r="I76" s="90">
        <f t="shared" si="0"/>
        <v>2.4500000000000002</v>
      </c>
      <c r="J76" s="33">
        <v>4</v>
      </c>
      <c r="K76" s="48" t="s">
        <v>338</v>
      </c>
      <c r="L76" s="48">
        <v>20</v>
      </c>
      <c r="M76" s="48">
        <v>30</v>
      </c>
      <c r="N76" s="48">
        <v>0</v>
      </c>
      <c r="O76" s="48">
        <v>20</v>
      </c>
      <c r="P76" s="48">
        <v>0</v>
      </c>
      <c r="Q76" s="48">
        <v>10</v>
      </c>
      <c r="R76" s="48">
        <v>20</v>
      </c>
      <c r="S76" s="48" t="s">
        <v>76</v>
      </c>
    </row>
    <row r="77" spans="1:19" x14ac:dyDescent="0.2">
      <c r="A77" s="50" t="s">
        <v>82</v>
      </c>
      <c r="B77" s="71">
        <v>41456</v>
      </c>
      <c r="C77" s="50" t="s">
        <v>76</v>
      </c>
      <c r="D77" s="81">
        <v>41507</v>
      </c>
      <c r="E77" s="81">
        <v>41508</v>
      </c>
      <c r="F77" s="50">
        <v>1.1000000000000001</v>
      </c>
      <c r="G77" s="50">
        <v>0.7</v>
      </c>
      <c r="H77" s="50">
        <v>1.8</v>
      </c>
      <c r="I77" s="89">
        <f t="shared" si="0"/>
        <v>2.3833333333333337</v>
      </c>
      <c r="J77" s="22">
        <v>4</v>
      </c>
      <c r="K77" s="50" t="s">
        <v>332</v>
      </c>
      <c r="L77" s="50">
        <v>70</v>
      </c>
      <c r="M77" s="50">
        <v>30</v>
      </c>
      <c r="N77" s="50">
        <v>0</v>
      </c>
      <c r="O77" s="50">
        <v>0</v>
      </c>
      <c r="P77" s="50">
        <v>0</v>
      </c>
      <c r="Q77" s="34">
        <v>1</v>
      </c>
      <c r="R77" s="34">
        <v>1</v>
      </c>
      <c r="S77" s="50" t="s">
        <v>76</v>
      </c>
    </row>
    <row r="78" spans="1:19" x14ac:dyDescent="0.2">
      <c r="A78" s="19" t="s">
        <v>82</v>
      </c>
      <c r="B78" s="82">
        <v>41487</v>
      </c>
      <c r="C78" s="19" t="s">
        <v>76</v>
      </c>
      <c r="D78" s="20">
        <v>41526</v>
      </c>
      <c r="E78" s="20">
        <v>41536</v>
      </c>
      <c r="F78" s="19">
        <v>1</v>
      </c>
      <c r="G78" s="19">
        <v>0.6</v>
      </c>
      <c r="H78" s="19">
        <v>1.6</v>
      </c>
      <c r="I78" s="35">
        <f t="shared" si="0"/>
        <v>2.4083333333333337</v>
      </c>
      <c r="J78" s="28">
        <v>4</v>
      </c>
      <c r="K78" s="19" t="s">
        <v>332</v>
      </c>
      <c r="L78" s="19">
        <v>20</v>
      </c>
      <c r="M78" s="19">
        <v>50</v>
      </c>
      <c r="N78" s="19">
        <v>0</v>
      </c>
      <c r="O78" s="19">
        <v>25</v>
      </c>
      <c r="P78" s="19">
        <v>0</v>
      </c>
      <c r="Q78" s="26">
        <v>1</v>
      </c>
      <c r="R78" s="19">
        <v>5</v>
      </c>
      <c r="S78" s="19" t="s">
        <v>76</v>
      </c>
    </row>
    <row r="79" spans="1:19" x14ac:dyDescent="0.2">
      <c r="A79" s="19" t="s">
        <v>82</v>
      </c>
      <c r="B79" s="82">
        <v>41518</v>
      </c>
      <c r="C79" s="19" t="s">
        <v>76</v>
      </c>
      <c r="D79" s="20">
        <v>41562</v>
      </c>
      <c r="E79" s="20">
        <v>41564</v>
      </c>
      <c r="F79" s="19">
        <v>1.5</v>
      </c>
      <c r="G79" s="19">
        <v>0.9</v>
      </c>
      <c r="H79" s="19">
        <v>2.4</v>
      </c>
      <c r="I79" s="35">
        <f t="shared" si="0"/>
        <v>2.3000000000000003</v>
      </c>
      <c r="J79" s="28">
        <v>4</v>
      </c>
      <c r="K79" s="19" t="s">
        <v>342</v>
      </c>
      <c r="L79" s="19">
        <v>60</v>
      </c>
      <c r="M79" s="19">
        <v>40</v>
      </c>
      <c r="N79" s="19">
        <v>0</v>
      </c>
      <c r="O79" s="19">
        <v>0</v>
      </c>
      <c r="P79" s="19">
        <v>0</v>
      </c>
      <c r="Q79" s="26">
        <v>1</v>
      </c>
      <c r="R79" s="26">
        <v>1</v>
      </c>
      <c r="S79" s="19" t="s">
        <v>76</v>
      </c>
    </row>
    <row r="80" spans="1:19" x14ac:dyDescent="0.2">
      <c r="A80" s="19" t="s">
        <v>82</v>
      </c>
      <c r="B80" s="82">
        <v>41548</v>
      </c>
      <c r="C80" s="19" t="s">
        <v>76</v>
      </c>
      <c r="D80" s="20">
        <v>41586</v>
      </c>
      <c r="E80" s="20">
        <v>41592</v>
      </c>
      <c r="F80" s="19">
        <v>1.9</v>
      </c>
      <c r="G80" s="19">
        <v>0.6</v>
      </c>
      <c r="H80" s="19">
        <v>2.5</v>
      </c>
      <c r="I80" s="35">
        <f t="shared" si="0"/>
        <v>2.0416666666666665</v>
      </c>
      <c r="J80" s="28">
        <v>4</v>
      </c>
      <c r="K80" s="19" t="s">
        <v>342</v>
      </c>
      <c r="L80" s="19">
        <v>40</v>
      </c>
      <c r="M80" s="19">
        <v>30</v>
      </c>
      <c r="N80" s="19">
        <v>0</v>
      </c>
      <c r="O80" s="19">
        <v>10</v>
      </c>
      <c r="P80" s="19">
        <v>0</v>
      </c>
      <c r="Q80" s="26">
        <v>1</v>
      </c>
      <c r="R80" s="19">
        <v>20</v>
      </c>
      <c r="S80" s="19" t="s">
        <v>339</v>
      </c>
    </row>
    <row r="81" spans="1:19" x14ac:dyDescent="0.2">
      <c r="A81" s="19" t="s">
        <v>82</v>
      </c>
      <c r="B81" s="82">
        <v>41579</v>
      </c>
      <c r="C81" s="19" t="s">
        <v>76</v>
      </c>
      <c r="D81" s="20">
        <v>41627</v>
      </c>
      <c r="E81" s="20">
        <v>41627</v>
      </c>
      <c r="F81" s="19">
        <v>13</v>
      </c>
      <c r="G81" s="19">
        <v>3.1</v>
      </c>
      <c r="H81" s="19">
        <v>16.100000000000001</v>
      </c>
      <c r="I81" s="35">
        <f t="shared" si="0"/>
        <v>3.0083333333333333</v>
      </c>
      <c r="J81" s="28">
        <v>4</v>
      </c>
      <c r="K81" s="19" t="s">
        <v>333</v>
      </c>
      <c r="L81" s="19">
        <v>90</v>
      </c>
      <c r="M81" s="19">
        <v>10</v>
      </c>
      <c r="N81" s="19">
        <v>0</v>
      </c>
      <c r="O81" s="19">
        <v>0</v>
      </c>
      <c r="P81" s="19">
        <v>0</v>
      </c>
      <c r="Q81" s="26">
        <v>1</v>
      </c>
      <c r="R81" s="26">
        <v>1</v>
      </c>
      <c r="S81" s="19" t="s">
        <v>453</v>
      </c>
    </row>
    <row r="82" spans="1:19" x14ac:dyDescent="0.2">
      <c r="A82" s="19" t="s">
        <v>82</v>
      </c>
      <c r="B82" s="82">
        <v>41609</v>
      </c>
      <c r="C82" s="19" t="s">
        <v>76</v>
      </c>
      <c r="D82" s="20">
        <v>41659</v>
      </c>
      <c r="E82" s="20">
        <v>41669</v>
      </c>
      <c r="F82" s="19">
        <v>4.2</v>
      </c>
      <c r="G82" s="19">
        <v>2.8</v>
      </c>
      <c r="H82" s="19">
        <v>7</v>
      </c>
      <c r="I82" s="35">
        <f t="shared" si="0"/>
        <v>3.4750000000000001</v>
      </c>
      <c r="J82" s="28">
        <v>4</v>
      </c>
      <c r="K82" s="19" t="s">
        <v>322</v>
      </c>
      <c r="L82" s="19">
        <v>80</v>
      </c>
      <c r="M82" s="19">
        <v>5</v>
      </c>
      <c r="N82" s="19">
        <v>0</v>
      </c>
      <c r="O82" s="19">
        <v>0</v>
      </c>
      <c r="P82" s="19">
        <v>0</v>
      </c>
      <c r="Q82" s="19">
        <v>10</v>
      </c>
      <c r="R82" s="19">
        <v>5</v>
      </c>
      <c r="S82" s="19" t="s">
        <v>454</v>
      </c>
    </row>
    <row r="83" spans="1:19" x14ac:dyDescent="0.2">
      <c r="A83" s="19" t="s">
        <v>82</v>
      </c>
      <c r="B83" s="82">
        <v>41640</v>
      </c>
      <c r="C83" s="19" t="s">
        <v>76</v>
      </c>
      <c r="D83" s="20">
        <v>41683</v>
      </c>
      <c r="E83" s="20">
        <v>41697</v>
      </c>
      <c r="F83" s="19">
        <v>2</v>
      </c>
      <c r="G83" s="19">
        <v>1.3</v>
      </c>
      <c r="H83" s="19">
        <v>3.3</v>
      </c>
      <c r="I83" s="35">
        <f t="shared" si="0"/>
        <v>3.6166666666666667</v>
      </c>
      <c r="J83" s="28">
        <v>4</v>
      </c>
      <c r="K83" s="19" t="s">
        <v>342</v>
      </c>
      <c r="L83" s="19">
        <v>55</v>
      </c>
      <c r="M83" s="19">
        <v>40</v>
      </c>
      <c r="N83" s="19">
        <v>0</v>
      </c>
      <c r="O83" s="19">
        <v>0</v>
      </c>
      <c r="P83" s="19">
        <v>0</v>
      </c>
      <c r="Q83" s="26">
        <v>1</v>
      </c>
      <c r="R83" s="19">
        <v>5</v>
      </c>
      <c r="S83" s="19" t="s">
        <v>76</v>
      </c>
    </row>
    <row r="84" spans="1:19" x14ac:dyDescent="0.2">
      <c r="A84" s="19" t="s">
        <v>82</v>
      </c>
      <c r="B84" s="82">
        <v>41671</v>
      </c>
      <c r="C84" s="19" t="s">
        <v>76</v>
      </c>
      <c r="D84" s="20">
        <v>41709</v>
      </c>
      <c r="E84" s="20">
        <v>41711</v>
      </c>
      <c r="F84" s="19">
        <v>3.1</v>
      </c>
      <c r="G84" s="19">
        <v>1.5</v>
      </c>
      <c r="H84" s="19">
        <v>4.5999999999999996</v>
      </c>
      <c r="I84" s="35">
        <f t="shared" si="0"/>
        <v>3.9083333333333332</v>
      </c>
      <c r="J84" s="28">
        <v>4</v>
      </c>
      <c r="K84" s="19" t="s">
        <v>342</v>
      </c>
      <c r="L84" s="19">
        <v>40</v>
      </c>
      <c r="M84" s="19">
        <v>30</v>
      </c>
      <c r="N84" s="19">
        <v>20</v>
      </c>
      <c r="O84" s="19">
        <v>0</v>
      </c>
      <c r="P84" s="19">
        <v>0</v>
      </c>
      <c r="Q84" s="19">
        <v>5</v>
      </c>
      <c r="R84" s="19">
        <v>5</v>
      </c>
      <c r="S84" s="19" t="s">
        <v>76</v>
      </c>
    </row>
    <row r="85" spans="1:19" x14ac:dyDescent="0.2">
      <c r="A85" s="19" t="s">
        <v>82</v>
      </c>
      <c r="B85" s="82">
        <v>41699</v>
      </c>
      <c r="C85" s="19" t="s">
        <v>76</v>
      </c>
      <c r="D85" s="20">
        <v>41739</v>
      </c>
      <c r="E85" s="20">
        <v>41753</v>
      </c>
      <c r="F85" s="19">
        <v>1.9</v>
      </c>
      <c r="G85" s="19">
        <v>1.2</v>
      </c>
      <c r="H85" s="19">
        <v>3.1</v>
      </c>
      <c r="I85" s="35">
        <f t="shared" si="0"/>
        <v>3.9583333333333335</v>
      </c>
      <c r="J85" s="28">
        <v>4</v>
      </c>
      <c r="K85" s="19" t="s">
        <v>342</v>
      </c>
      <c r="L85" s="19">
        <v>20</v>
      </c>
      <c r="M85" s="19">
        <v>40</v>
      </c>
      <c r="N85" s="19">
        <v>0</v>
      </c>
      <c r="O85" s="19">
        <v>0</v>
      </c>
      <c r="P85" s="19">
        <v>0</v>
      </c>
      <c r="Q85" s="19">
        <v>30</v>
      </c>
      <c r="R85" s="19">
        <v>10</v>
      </c>
      <c r="S85" s="19" t="s">
        <v>76</v>
      </c>
    </row>
    <row r="86" spans="1:19" x14ac:dyDescent="0.2">
      <c r="A86" s="19" t="s">
        <v>82</v>
      </c>
      <c r="B86" s="82">
        <v>41730</v>
      </c>
      <c r="C86" s="19" t="s">
        <v>76</v>
      </c>
      <c r="D86" s="20">
        <v>41773</v>
      </c>
      <c r="E86" s="20">
        <v>41781</v>
      </c>
      <c r="F86" s="19">
        <v>3.1</v>
      </c>
      <c r="G86" s="19">
        <v>1.3</v>
      </c>
      <c r="H86" s="19">
        <v>4.4000000000000004</v>
      </c>
      <c r="I86" s="35">
        <f t="shared" si="0"/>
        <v>4.0916666666666668</v>
      </c>
      <c r="J86" s="28">
        <v>4</v>
      </c>
      <c r="K86" s="19" t="s">
        <v>440</v>
      </c>
      <c r="L86" s="19">
        <v>50</v>
      </c>
      <c r="M86" s="19">
        <v>10</v>
      </c>
      <c r="N86" s="19">
        <v>0</v>
      </c>
      <c r="O86" s="19">
        <v>0</v>
      </c>
      <c r="P86" s="19">
        <v>0</v>
      </c>
      <c r="Q86" s="19">
        <v>30</v>
      </c>
      <c r="R86" s="19">
        <v>10</v>
      </c>
      <c r="S86" s="19" t="s">
        <v>76</v>
      </c>
    </row>
    <row r="87" spans="1:19" x14ac:dyDescent="0.2">
      <c r="A87" s="19" t="s">
        <v>82</v>
      </c>
      <c r="B87" s="82">
        <v>41760</v>
      </c>
      <c r="C87" s="19" t="s">
        <v>76</v>
      </c>
      <c r="D87" s="20">
        <v>41801</v>
      </c>
      <c r="E87" s="20">
        <v>41823</v>
      </c>
      <c r="F87" s="19">
        <v>0.8</v>
      </c>
      <c r="G87" s="26">
        <v>0.1</v>
      </c>
      <c r="H87" s="19">
        <v>0.8</v>
      </c>
      <c r="I87" s="35">
        <f t="shared" ref="I87:I111" si="1">AVERAGE(H76:H87)</f>
        <v>4.0333333333333332</v>
      </c>
      <c r="J87" s="28">
        <v>4</v>
      </c>
      <c r="K87" s="19" t="s">
        <v>455</v>
      </c>
      <c r="L87" s="19">
        <v>75</v>
      </c>
      <c r="M87" s="19">
        <v>20</v>
      </c>
      <c r="N87" s="19">
        <v>0</v>
      </c>
      <c r="O87" s="19">
        <v>5</v>
      </c>
      <c r="P87" s="19">
        <v>0</v>
      </c>
      <c r="Q87" s="26">
        <v>1</v>
      </c>
      <c r="R87" s="26">
        <v>1</v>
      </c>
      <c r="S87" s="19" t="s">
        <v>341</v>
      </c>
    </row>
    <row r="88" spans="1:19" ht="15" thickBot="1" x14ac:dyDescent="0.25">
      <c r="A88" s="48" t="s">
        <v>82</v>
      </c>
      <c r="B88" s="87">
        <v>41791</v>
      </c>
      <c r="C88" s="48" t="s">
        <v>76</v>
      </c>
      <c r="D88" s="65">
        <v>41828</v>
      </c>
      <c r="E88" s="65">
        <v>41837</v>
      </c>
      <c r="F88" s="48">
        <v>0.7</v>
      </c>
      <c r="G88" s="48">
        <v>1</v>
      </c>
      <c r="H88" s="48">
        <v>1.7</v>
      </c>
      <c r="I88" s="90">
        <f t="shared" si="1"/>
        <v>4.1083333333333334</v>
      </c>
      <c r="J88" s="33">
        <v>4</v>
      </c>
      <c r="K88" s="48" t="s">
        <v>332</v>
      </c>
      <c r="L88" s="48">
        <v>60</v>
      </c>
      <c r="M88" s="48">
        <v>20</v>
      </c>
      <c r="N88" s="48">
        <v>0</v>
      </c>
      <c r="O88" s="48">
        <v>0</v>
      </c>
      <c r="P88" s="48">
        <v>0</v>
      </c>
      <c r="Q88" s="48">
        <v>10</v>
      </c>
      <c r="R88" s="48">
        <v>10</v>
      </c>
      <c r="S88" s="48" t="s">
        <v>76</v>
      </c>
    </row>
    <row r="89" spans="1:19" x14ac:dyDescent="0.2">
      <c r="A89" s="50" t="s">
        <v>84</v>
      </c>
      <c r="B89" s="71">
        <v>41821</v>
      </c>
      <c r="C89" s="50" t="s">
        <v>76</v>
      </c>
      <c r="D89" s="81">
        <v>41862</v>
      </c>
      <c r="E89" s="81">
        <v>41866</v>
      </c>
      <c r="F89" s="50">
        <v>0.7</v>
      </c>
      <c r="G89" s="50">
        <v>0.6</v>
      </c>
      <c r="H89" s="50">
        <v>1.3</v>
      </c>
      <c r="I89" s="89">
        <f t="shared" si="1"/>
        <v>4.0666666666666664</v>
      </c>
      <c r="J89" s="22">
        <v>4</v>
      </c>
      <c r="K89" s="50" t="s">
        <v>332</v>
      </c>
      <c r="L89" s="50">
        <v>70</v>
      </c>
      <c r="M89" s="50">
        <v>10</v>
      </c>
      <c r="N89" s="50">
        <v>0</v>
      </c>
      <c r="O89" s="50">
        <v>5</v>
      </c>
      <c r="P89" s="50">
        <v>0</v>
      </c>
      <c r="Q89" s="50">
        <v>5</v>
      </c>
      <c r="R89" s="50">
        <v>10</v>
      </c>
      <c r="S89" s="50" t="s">
        <v>76</v>
      </c>
    </row>
    <row r="90" spans="1:19" x14ac:dyDescent="0.2">
      <c r="A90" s="19" t="s">
        <v>84</v>
      </c>
      <c r="B90" s="82">
        <v>41852</v>
      </c>
      <c r="C90" s="19" t="s">
        <v>76</v>
      </c>
      <c r="D90" s="20">
        <v>41897</v>
      </c>
      <c r="E90" s="20">
        <v>41907</v>
      </c>
      <c r="F90" s="19">
        <v>1</v>
      </c>
      <c r="G90" s="19">
        <v>0.8</v>
      </c>
      <c r="H90" s="19">
        <v>1.8</v>
      </c>
      <c r="I90" s="35">
        <f t="shared" si="1"/>
        <v>4.083333333333333</v>
      </c>
      <c r="J90" s="28">
        <v>4</v>
      </c>
      <c r="K90" s="19" t="s">
        <v>332</v>
      </c>
      <c r="L90" s="19">
        <v>50</v>
      </c>
      <c r="M90" s="19">
        <v>5</v>
      </c>
      <c r="N90" s="19">
        <v>0</v>
      </c>
      <c r="O90" s="19">
        <v>0</v>
      </c>
      <c r="P90" s="19">
        <v>0</v>
      </c>
      <c r="Q90" s="19">
        <v>20</v>
      </c>
      <c r="R90" s="19">
        <v>25</v>
      </c>
      <c r="S90" s="19" t="s">
        <v>76</v>
      </c>
    </row>
    <row r="91" spans="1:19" x14ac:dyDescent="0.2">
      <c r="A91" s="19" t="s">
        <v>84</v>
      </c>
      <c r="B91" s="82">
        <v>41883</v>
      </c>
      <c r="C91" s="19" t="s">
        <v>76</v>
      </c>
      <c r="D91" s="20">
        <v>41929</v>
      </c>
      <c r="E91" s="20">
        <v>41935</v>
      </c>
      <c r="F91" s="19">
        <v>1.3</v>
      </c>
      <c r="G91" s="19">
        <v>0.7</v>
      </c>
      <c r="H91" s="19">
        <v>2</v>
      </c>
      <c r="I91" s="35">
        <f t="shared" si="1"/>
        <v>4.05</v>
      </c>
      <c r="J91" s="28">
        <v>4</v>
      </c>
      <c r="K91" s="19" t="s">
        <v>332</v>
      </c>
      <c r="L91" s="19">
        <v>50</v>
      </c>
      <c r="M91" s="19">
        <v>20</v>
      </c>
      <c r="N91" s="19">
        <v>0</v>
      </c>
      <c r="O91" s="19">
        <v>0</v>
      </c>
      <c r="P91" s="19">
        <v>0</v>
      </c>
      <c r="Q91" s="19">
        <v>10</v>
      </c>
      <c r="R91" s="19">
        <v>20</v>
      </c>
      <c r="S91" s="19" t="s">
        <v>76</v>
      </c>
    </row>
    <row r="92" spans="1:19" x14ac:dyDescent="0.2">
      <c r="A92" s="19" t="s">
        <v>84</v>
      </c>
      <c r="B92" s="82">
        <v>41913</v>
      </c>
      <c r="C92" s="19" t="s">
        <v>76</v>
      </c>
      <c r="D92" s="20">
        <v>41957</v>
      </c>
      <c r="E92" s="20">
        <v>41964</v>
      </c>
      <c r="F92" s="19">
        <v>2.2999999999999998</v>
      </c>
      <c r="G92" s="19">
        <v>1</v>
      </c>
      <c r="H92" s="19">
        <v>3.3</v>
      </c>
      <c r="I92" s="35">
        <f t="shared" si="1"/>
        <v>4.1166666666666663</v>
      </c>
      <c r="J92" s="28">
        <v>4</v>
      </c>
      <c r="K92" s="19" t="s">
        <v>342</v>
      </c>
      <c r="L92" s="19">
        <v>50</v>
      </c>
      <c r="M92" s="19">
        <v>30</v>
      </c>
      <c r="N92" s="19">
        <v>5</v>
      </c>
      <c r="O92" s="19">
        <v>5</v>
      </c>
      <c r="P92" s="19">
        <v>0</v>
      </c>
      <c r="Q92" s="19">
        <v>5</v>
      </c>
      <c r="R92" s="19">
        <v>5</v>
      </c>
      <c r="S92" s="19" t="s">
        <v>76</v>
      </c>
    </row>
    <row r="93" spans="1:19" x14ac:dyDescent="0.2">
      <c r="A93" s="19" t="s">
        <v>84</v>
      </c>
      <c r="B93" s="82">
        <v>41944</v>
      </c>
      <c r="C93" s="82" t="s">
        <v>343</v>
      </c>
      <c r="D93" s="20">
        <v>41983</v>
      </c>
      <c r="E93" s="20">
        <v>41992</v>
      </c>
      <c r="F93" s="19">
        <v>4.4000000000000004</v>
      </c>
      <c r="G93" s="19">
        <v>1.7</v>
      </c>
      <c r="H93" s="19">
        <v>6.1</v>
      </c>
      <c r="I93" s="35">
        <f t="shared" si="1"/>
        <v>3.2833333333333332</v>
      </c>
      <c r="J93" s="28">
        <v>4</v>
      </c>
      <c r="K93" s="19" t="s">
        <v>322</v>
      </c>
      <c r="L93" s="19">
        <v>40</v>
      </c>
      <c r="M93" s="19">
        <v>60</v>
      </c>
      <c r="N93" s="19">
        <v>0</v>
      </c>
      <c r="O93" s="19">
        <v>0</v>
      </c>
      <c r="P93" s="19">
        <v>0</v>
      </c>
      <c r="Q93" s="26">
        <v>1</v>
      </c>
      <c r="R93" s="26">
        <v>1</v>
      </c>
      <c r="S93" s="19" t="s">
        <v>76</v>
      </c>
    </row>
    <row r="94" spans="1:19" x14ac:dyDescent="0.2">
      <c r="A94" s="19" t="s">
        <v>84</v>
      </c>
      <c r="B94" s="82">
        <v>41974</v>
      </c>
      <c r="C94" s="82" t="s">
        <v>344</v>
      </c>
      <c r="D94" s="20">
        <v>42020</v>
      </c>
      <c r="E94" s="20">
        <v>42033</v>
      </c>
      <c r="F94" s="19">
        <v>2.2999999999999998</v>
      </c>
      <c r="G94" s="19">
        <v>0.9</v>
      </c>
      <c r="H94" s="19">
        <v>3.2</v>
      </c>
      <c r="I94" s="35">
        <f t="shared" si="1"/>
        <v>2.9666666666666668</v>
      </c>
      <c r="J94" s="28">
        <v>4</v>
      </c>
      <c r="K94" s="19" t="s">
        <v>342</v>
      </c>
      <c r="L94" s="19">
        <v>55</v>
      </c>
      <c r="M94" s="19">
        <v>20</v>
      </c>
      <c r="N94" s="19">
        <v>5</v>
      </c>
      <c r="O94" s="19">
        <v>0</v>
      </c>
      <c r="P94" s="19">
        <v>0</v>
      </c>
      <c r="Q94" s="19">
        <v>10</v>
      </c>
      <c r="R94" s="19">
        <v>5</v>
      </c>
      <c r="S94" s="19" t="s">
        <v>76</v>
      </c>
    </row>
    <row r="95" spans="1:19" x14ac:dyDescent="0.2">
      <c r="A95" s="19" t="s">
        <v>84</v>
      </c>
      <c r="B95" s="82">
        <v>42005</v>
      </c>
      <c r="C95" s="82" t="s">
        <v>345</v>
      </c>
      <c r="D95" s="20">
        <v>42052</v>
      </c>
      <c r="E95" s="20">
        <v>42061</v>
      </c>
      <c r="F95" s="19">
        <v>0.7</v>
      </c>
      <c r="G95" s="19">
        <v>1</v>
      </c>
      <c r="H95" s="19">
        <v>1.7</v>
      </c>
      <c r="I95" s="35">
        <f t="shared" si="1"/>
        <v>2.8333333333333339</v>
      </c>
      <c r="J95" s="28">
        <v>4</v>
      </c>
      <c r="K95" s="19" t="s">
        <v>332</v>
      </c>
      <c r="L95" s="19">
        <v>30</v>
      </c>
      <c r="M95" s="19">
        <v>20</v>
      </c>
      <c r="N95" s="19">
        <v>20</v>
      </c>
      <c r="O95" s="19">
        <v>0</v>
      </c>
      <c r="P95" s="19">
        <v>0</v>
      </c>
      <c r="Q95" s="19">
        <v>20</v>
      </c>
      <c r="R95" s="19">
        <v>10</v>
      </c>
      <c r="S95" s="19" t="s">
        <v>76</v>
      </c>
    </row>
    <row r="96" spans="1:19" x14ac:dyDescent="0.2">
      <c r="A96" s="19" t="s">
        <v>84</v>
      </c>
      <c r="B96" s="82">
        <v>42036</v>
      </c>
      <c r="C96" s="82" t="s">
        <v>346</v>
      </c>
      <c r="D96" s="20">
        <v>42074</v>
      </c>
      <c r="E96" s="20">
        <v>42075</v>
      </c>
      <c r="F96" s="19">
        <v>0.3</v>
      </c>
      <c r="G96" s="19">
        <v>0.4</v>
      </c>
      <c r="H96" s="19">
        <v>0.7</v>
      </c>
      <c r="I96" s="35">
        <f t="shared" si="1"/>
        <v>2.5083333333333333</v>
      </c>
      <c r="J96" s="28">
        <v>4</v>
      </c>
      <c r="K96" s="19" t="s">
        <v>338</v>
      </c>
      <c r="L96" s="19">
        <v>65</v>
      </c>
      <c r="M96" s="19">
        <v>5</v>
      </c>
      <c r="N96" s="19">
        <v>10</v>
      </c>
      <c r="O96" s="19">
        <v>0</v>
      </c>
      <c r="P96" s="19">
        <v>0</v>
      </c>
      <c r="Q96" s="19">
        <v>20</v>
      </c>
      <c r="R96" s="26">
        <v>1</v>
      </c>
      <c r="S96" s="19" t="s">
        <v>76</v>
      </c>
    </row>
    <row r="97" spans="1:19" x14ac:dyDescent="0.2">
      <c r="A97" s="19" t="s">
        <v>84</v>
      </c>
      <c r="B97" s="82">
        <v>42064</v>
      </c>
      <c r="C97" s="82" t="s">
        <v>347</v>
      </c>
      <c r="D97" s="20">
        <v>42109</v>
      </c>
      <c r="E97" s="20">
        <v>42117</v>
      </c>
      <c r="F97" s="19">
        <v>0.9</v>
      </c>
      <c r="G97" s="19">
        <v>0.7</v>
      </c>
      <c r="H97" s="19">
        <v>1.6</v>
      </c>
      <c r="I97" s="35">
        <f t="shared" si="1"/>
        <v>2.3833333333333333</v>
      </c>
      <c r="J97" s="28">
        <v>4</v>
      </c>
      <c r="K97" s="19" t="s">
        <v>332</v>
      </c>
      <c r="L97" s="19">
        <v>50</v>
      </c>
      <c r="M97" s="19">
        <v>20</v>
      </c>
      <c r="N97" s="19">
        <v>0</v>
      </c>
      <c r="O97" s="19">
        <v>0</v>
      </c>
      <c r="P97" s="19">
        <v>0</v>
      </c>
      <c r="Q97" s="19">
        <v>20</v>
      </c>
      <c r="R97" s="19">
        <v>10</v>
      </c>
      <c r="S97" s="19" t="s">
        <v>76</v>
      </c>
    </row>
    <row r="98" spans="1:19" x14ac:dyDescent="0.2">
      <c r="A98" s="19" t="s">
        <v>84</v>
      </c>
      <c r="B98" s="82">
        <v>42095</v>
      </c>
      <c r="C98" s="82" t="s">
        <v>348</v>
      </c>
      <c r="D98" s="20">
        <v>42143</v>
      </c>
      <c r="E98" s="20">
        <v>42145</v>
      </c>
      <c r="F98" s="19">
        <v>0.5</v>
      </c>
      <c r="G98" s="19">
        <v>0.4</v>
      </c>
      <c r="H98" s="19">
        <v>0.9</v>
      </c>
      <c r="I98" s="35">
        <f t="shared" si="1"/>
        <v>2.0916666666666663</v>
      </c>
      <c r="J98" s="28">
        <v>4</v>
      </c>
      <c r="K98" s="82" t="s">
        <v>455</v>
      </c>
      <c r="L98" s="19">
        <v>60</v>
      </c>
      <c r="M98" s="19">
        <v>5</v>
      </c>
      <c r="N98" s="19">
        <v>0</v>
      </c>
      <c r="O98" s="19">
        <v>0</v>
      </c>
      <c r="P98" s="19">
        <v>0</v>
      </c>
      <c r="Q98" s="19">
        <v>15</v>
      </c>
      <c r="R98" s="19">
        <v>20</v>
      </c>
      <c r="S98" s="19" t="s">
        <v>76</v>
      </c>
    </row>
    <row r="99" spans="1:19" x14ac:dyDescent="0.2">
      <c r="A99" s="19" t="s">
        <v>84</v>
      </c>
      <c r="B99" s="82">
        <v>42125</v>
      </c>
      <c r="C99" s="82" t="s">
        <v>349</v>
      </c>
      <c r="D99" s="20">
        <v>42173</v>
      </c>
      <c r="E99" s="20">
        <v>42187</v>
      </c>
      <c r="F99" s="19">
        <v>1</v>
      </c>
      <c r="G99" s="19">
        <v>0.5</v>
      </c>
      <c r="H99" s="19">
        <v>1.5</v>
      </c>
      <c r="I99" s="35">
        <f t="shared" si="1"/>
        <v>2.15</v>
      </c>
      <c r="J99" s="28">
        <v>4</v>
      </c>
      <c r="K99" s="82" t="s">
        <v>332</v>
      </c>
      <c r="L99" s="19">
        <v>70</v>
      </c>
      <c r="M99" s="19">
        <v>10</v>
      </c>
      <c r="N99" s="19">
        <v>0</v>
      </c>
      <c r="O99" s="19">
        <v>0</v>
      </c>
      <c r="P99" s="19">
        <v>0</v>
      </c>
      <c r="Q99" s="19">
        <v>10</v>
      </c>
      <c r="R99" s="19">
        <v>10</v>
      </c>
      <c r="S99" s="19" t="s">
        <v>76</v>
      </c>
    </row>
    <row r="100" spans="1:19" ht="15" thickBot="1" x14ac:dyDescent="0.25">
      <c r="A100" s="48" t="s">
        <v>84</v>
      </c>
      <c r="B100" s="87">
        <v>42156</v>
      </c>
      <c r="C100" s="87" t="s">
        <v>350</v>
      </c>
      <c r="D100" s="65">
        <v>42198</v>
      </c>
      <c r="E100" s="65">
        <v>42201</v>
      </c>
      <c r="F100" s="48">
        <v>0.7</v>
      </c>
      <c r="G100" s="48">
        <v>0.4</v>
      </c>
      <c r="H100" s="48">
        <v>1.1000000000000001</v>
      </c>
      <c r="I100" s="90">
        <f t="shared" si="1"/>
        <v>2.1</v>
      </c>
      <c r="J100" s="33">
        <v>4</v>
      </c>
      <c r="K100" s="87" t="s">
        <v>321</v>
      </c>
      <c r="L100" s="48">
        <v>80</v>
      </c>
      <c r="M100" s="48">
        <v>15</v>
      </c>
      <c r="N100" s="48">
        <v>0</v>
      </c>
      <c r="O100" s="48">
        <v>0</v>
      </c>
      <c r="P100" s="48">
        <v>0</v>
      </c>
      <c r="Q100" s="74">
        <v>1</v>
      </c>
      <c r="R100" s="48">
        <v>5</v>
      </c>
      <c r="S100" s="48" t="s">
        <v>76</v>
      </c>
    </row>
    <row r="101" spans="1:19" x14ac:dyDescent="0.2">
      <c r="A101" s="50" t="s">
        <v>95</v>
      </c>
      <c r="B101" s="71">
        <v>42186</v>
      </c>
      <c r="C101" s="71" t="s">
        <v>351</v>
      </c>
      <c r="D101" s="81">
        <v>42226</v>
      </c>
      <c r="E101" s="81">
        <v>42229</v>
      </c>
      <c r="F101" s="50">
        <v>1.5</v>
      </c>
      <c r="G101" s="50">
        <v>0.7</v>
      </c>
      <c r="H101" s="50">
        <v>2.2000000000000002</v>
      </c>
      <c r="I101" s="89">
        <f t="shared" si="1"/>
        <v>2.1749999999999998</v>
      </c>
      <c r="J101" s="22">
        <v>4</v>
      </c>
      <c r="K101" s="71" t="s">
        <v>332</v>
      </c>
      <c r="L101" s="50">
        <v>80</v>
      </c>
      <c r="M101" s="101">
        <v>1</v>
      </c>
      <c r="N101" s="50">
        <v>0</v>
      </c>
      <c r="O101" s="50">
        <v>0</v>
      </c>
      <c r="P101" s="50">
        <v>0</v>
      </c>
      <c r="Q101" s="101">
        <v>1</v>
      </c>
      <c r="R101" s="50">
        <v>20</v>
      </c>
      <c r="S101" s="50" t="s">
        <v>75</v>
      </c>
    </row>
    <row r="102" spans="1:19" x14ac:dyDescent="0.2">
      <c r="A102" s="50" t="s">
        <v>95</v>
      </c>
      <c r="B102" s="71">
        <v>42217</v>
      </c>
      <c r="C102" s="71" t="s">
        <v>352</v>
      </c>
      <c r="D102" s="81">
        <v>42262</v>
      </c>
      <c r="E102" s="81">
        <v>42271</v>
      </c>
      <c r="F102" s="50">
        <v>0.6</v>
      </c>
      <c r="G102" s="50">
        <v>0.4</v>
      </c>
      <c r="H102" s="50">
        <v>1</v>
      </c>
      <c r="I102" s="89">
        <f t="shared" si="1"/>
        <v>2.1083333333333329</v>
      </c>
      <c r="J102" s="22">
        <v>4</v>
      </c>
      <c r="K102" s="71" t="s">
        <v>340</v>
      </c>
      <c r="L102" s="50">
        <v>95</v>
      </c>
      <c r="M102" s="50">
        <v>5</v>
      </c>
      <c r="N102" s="50">
        <v>0</v>
      </c>
      <c r="O102" s="50">
        <v>0</v>
      </c>
      <c r="P102" s="50">
        <v>0</v>
      </c>
      <c r="Q102" s="101">
        <v>1</v>
      </c>
      <c r="R102" s="101">
        <v>1</v>
      </c>
      <c r="S102" s="50" t="s">
        <v>75</v>
      </c>
    </row>
    <row r="103" spans="1:19" x14ac:dyDescent="0.2">
      <c r="A103" s="50" t="s">
        <v>95</v>
      </c>
      <c r="B103" s="71">
        <v>42248</v>
      </c>
      <c r="C103" s="71" t="s">
        <v>353</v>
      </c>
      <c r="D103" s="81">
        <v>42286</v>
      </c>
      <c r="E103" s="81">
        <v>42299</v>
      </c>
      <c r="F103" s="50">
        <v>0.6</v>
      </c>
      <c r="G103" s="50">
        <v>0.4</v>
      </c>
      <c r="H103" s="50">
        <v>1</v>
      </c>
      <c r="I103" s="89">
        <f t="shared" si="1"/>
        <v>2.0249999999999999</v>
      </c>
      <c r="J103" s="22">
        <v>4</v>
      </c>
      <c r="K103" s="71" t="s">
        <v>338</v>
      </c>
      <c r="L103" s="50">
        <v>85</v>
      </c>
      <c r="M103" s="101">
        <v>1</v>
      </c>
      <c r="N103" s="50">
        <v>0</v>
      </c>
      <c r="O103" s="50">
        <v>0</v>
      </c>
      <c r="P103" s="50">
        <v>0</v>
      </c>
      <c r="Q103" s="50">
        <v>15</v>
      </c>
      <c r="R103" s="101">
        <v>1</v>
      </c>
      <c r="S103" s="50" t="s">
        <v>75</v>
      </c>
    </row>
    <row r="104" spans="1:19" x14ac:dyDescent="0.2">
      <c r="A104" s="50" t="s">
        <v>95</v>
      </c>
      <c r="B104" s="71">
        <v>42278</v>
      </c>
      <c r="C104" s="71" t="s">
        <v>354</v>
      </c>
      <c r="D104" s="81">
        <v>42312</v>
      </c>
      <c r="E104" s="81">
        <v>42313</v>
      </c>
      <c r="F104" s="50">
        <v>0.8</v>
      </c>
      <c r="G104" s="50">
        <v>1</v>
      </c>
      <c r="H104" s="50">
        <v>1.8</v>
      </c>
      <c r="I104" s="89">
        <f t="shared" si="1"/>
        <v>1.9000000000000001</v>
      </c>
      <c r="J104" s="22">
        <v>4</v>
      </c>
      <c r="K104" s="71" t="s">
        <v>332</v>
      </c>
      <c r="L104" s="50">
        <v>35</v>
      </c>
      <c r="M104" s="50">
        <v>15</v>
      </c>
      <c r="N104" s="50">
        <v>30</v>
      </c>
      <c r="O104" s="50">
        <v>0</v>
      </c>
      <c r="P104" s="50">
        <v>0</v>
      </c>
      <c r="Q104" s="50">
        <v>10</v>
      </c>
      <c r="R104" s="50">
        <v>10</v>
      </c>
      <c r="S104" s="50" t="s">
        <v>75</v>
      </c>
    </row>
    <row r="105" spans="1:19" x14ac:dyDescent="0.2">
      <c r="A105" s="50" t="s">
        <v>95</v>
      </c>
      <c r="B105" s="71">
        <v>42309</v>
      </c>
      <c r="C105" s="71" t="s">
        <v>355</v>
      </c>
      <c r="D105" s="81">
        <v>42349</v>
      </c>
      <c r="E105" s="81">
        <v>42361</v>
      </c>
      <c r="F105" s="50">
        <v>0.5</v>
      </c>
      <c r="G105" s="50">
        <v>0.5</v>
      </c>
      <c r="H105" s="50">
        <v>1</v>
      </c>
      <c r="I105" s="89">
        <f t="shared" si="1"/>
        <v>1.4750000000000003</v>
      </c>
      <c r="J105" s="22">
        <v>4</v>
      </c>
      <c r="K105" s="71" t="s">
        <v>332</v>
      </c>
      <c r="L105" s="50">
        <v>45</v>
      </c>
      <c r="M105" s="50">
        <v>15</v>
      </c>
      <c r="N105" s="50">
        <v>15</v>
      </c>
      <c r="O105" s="50">
        <v>0</v>
      </c>
      <c r="P105" s="50">
        <v>0</v>
      </c>
      <c r="Q105" s="50">
        <v>5</v>
      </c>
      <c r="R105" s="50">
        <v>20</v>
      </c>
      <c r="S105" s="50" t="s">
        <v>75</v>
      </c>
    </row>
    <row r="106" spans="1:19" x14ac:dyDescent="0.2">
      <c r="A106" s="50" t="s">
        <v>95</v>
      </c>
      <c r="B106" s="71">
        <v>42339</v>
      </c>
      <c r="C106" s="71" t="s">
        <v>357</v>
      </c>
      <c r="D106" s="81">
        <v>42398</v>
      </c>
      <c r="E106" s="81">
        <v>42404</v>
      </c>
      <c r="F106" s="50">
        <v>0.2</v>
      </c>
      <c r="G106" s="50">
        <v>0.2</v>
      </c>
      <c r="H106" s="50">
        <v>0.4</v>
      </c>
      <c r="I106" s="89">
        <f t="shared" si="1"/>
        <v>1.2416666666666667</v>
      </c>
      <c r="J106" s="22">
        <v>4</v>
      </c>
      <c r="K106" s="71" t="s">
        <v>334</v>
      </c>
      <c r="L106" s="50">
        <v>100</v>
      </c>
      <c r="M106" s="101">
        <v>1</v>
      </c>
      <c r="N106" s="50">
        <v>0</v>
      </c>
      <c r="O106" s="50">
        <v>0</v>
      </c>
      <c r="P106" s="50">
        <v>0</v>
      </c>
      <c r="Q106" s="101">
        <v>1</v>
      </c>
      <c r="R106" s="101">
        <v>1</v>
      </c>
      <c r="S106" s="50" t="s">
        <v>75</v>
      </c>
    </row>
    <row r="107" spans="1:19" x14ac:dyDescent="0.2">
      <c r="A107" s="50" t="s">
        <v>95</v>
      </c>
      <c r="B107" s="71">
        <v>42370</v>
      </c>
      <c r="C107" s="71" t="s">
        <v>358</v>
      </c>
      <c r="D107" s="81">
        <v>42405</v>
      </c>
      <c r="E107" s="81">
        <v>42418</v>
      </c>
      <c r="F107" s="50">
        <v>0.3</v>
      </c>
      <c r="G107" s="50">
        <v>0.3</v>
      </c>
      <c r="H107" s="50">
        <v>0.6</v>
      </c>
      <c r="I107" s="89">
        <f t="shared" si="1"/>
        <v>1.1500000000000001</v>
      </c>
      <c r="J107" s="22">
        <v>4</v>
      </c>
      <c r="K107" s="71" t="s">
        <v>338</v>
      </c>
      <c r="L107" s="50">
        <v>75</v>
      </c>
      <c r="M107" s="101">
        <v>1</v>
      </c>
      <c r="N107" s="50">
        <v>0</v>
      </c>
      <c r="O107" s="50">
        <v>0</v>
      </c>
      <c r="P107" s="50">
        <v>0</v>
      </c>
      <c r="Q107" s="50">
        <v>20</v>
      </c>
      <c r="R107" s="50">
        <v>5</v>
      </c>
      <c r="S107" s="50" t="s">
        <v>75</v>
      </c>
    </row>
    <row r="108" spans="1:19" x14ac:dyDescent="0.2">
      <c r="A108" s="50" t="s">
        <v>95</v>
      </c>
      <c r="B108" s="71">
        <v>42401</v>
      </c>
      <c r="C108" s="71" t="s">
        <v>359</v>
      </c>
      <c r="D108" s="81">
        <v>42433</v>
      </c>
      <c r="E108" s="81">
        <v>42446</v>
      </c>
      <c r="F108" s="50">
        <v>0.6</v>
      </c>
      <c r="G108" s="50">
        <v>0.3</v>
      </c>
      <c r="H108" s="50">
        <v>0.9</v>
      </c>
      <c r="I108" s="89">
        <f t="shared" si="1"/>
        <v>1.1666666666666667</v>
      </c>
      <c r="J108" s="22">
        <v>4</v>
      </c>
      <c r="K108" s="71" t="s">
        <v>338</v>
      </c>
      <c r="L108" s="50">
        <v>80</v>
      </c>
      <c r="M108" s="50">
        <v>15</v>
      </c>
      <c r="N108" s="50">
        <v>0</v>
      </c>
      <c r="O108" s="50">
        <v>0</v>
      </c>
      <c r="P108" s="50">
        <v>0</v>
      </c>
      <c r="Q108" s="50">
        <v>5</v>
      </c>
      <c r="R108" s="101">
        <v>1</v>
      </c>
      <c r="S108" s="50" t="s">
        <v>75</v>
      </c>
    </row>
    <row r="109" spans="1:19" x14ac:dyDescent="0.2">
      <c r="A109" s="50" t="s">
        <v>95</v>
      </c>
      <c r="B109" s="71">
        <v>42430</v>
      </c>
      <c r="C109" s="71" t="s">
        <v>360</v>
      </c>
      <c r="D109" s="81">
        <v>42471</v>
      </c>
      <c r="E109" s="81">
        <v>42474</v>
      </c>
      <c r="F109" s="50">
        <v>0.8</v>
      </c>
      <c r="G109" s="50">
        <v>0.5</v>
      </c>
      <c r="H109" s="50">
        <v>1.3</v>
      </c>
      <c r="I109" s="89">
        <f t="shared" si="1"/>
        <v>1.1416666666666668</v>
      </c>
      <c r="J109" s="22">
        <v>4</v>
      </c>
      <c r="K109" s="71" t="s">
        <v>332</v>
      </c>
      <c r="L109" s="50">
        <v>90</v>
      </c>
      <c r="M109" s="101">
        <v>1</v>
      </c>
      <c r="N109" s="50">
        <v>0</v>
      </c>
      <c r="O109" s="50">
        <v>0</v>
      </c>
      <c r="P109" s="50">
        <v>0</v>
      </c>
      <c r="Q109" s="50">
        <v>5</v>
      </c>
      <c r="R109" s="50">
        <v>5</v>
      </c>
      <c r="S109" s="50" t="s">
        <v>75</v>
      </c>
    </row>
    <row r="110" spans="1:19" x14ac:dyDescent="0.2">
      <c r="A110" s="50" t="s">
        <v>95</v>
      </c>
      <c r="B110" s="71">
        <v>42461</v>
      </c>
      <c r="C110" s="71" t="s">
        <v>456</v>
      </c>
      <c r="D110" s="81">
        <v>42496</v>
      </c>
      <c r="E110" s="81">
        <v>42502</v>
      </c>
      <c r="F110" s="50">
        <v>0.4</v>
      </c>
      <c r="G110" s="50">
        <v>0.2</v>
      </c>
      <c r="H110" s="50">
        <v>0.6</v>
      </c>
      <c r="I110" s="89">
        <f t="shared" si="1"/>
        <v>1.1166666666666669</v>
      </c>
      <c r="J110" s="22">
        <v>4</v>
      </c>
      <c r="K110" s="71" t="s">
        <v>338</v>
      </c>
      <c r="L110" s="50">
        <v>95</v>
      </c>
      <c r="M110" s="101">
        <v>1</v>
      </c>
      <c r="N110" s="50">
        <v>0</v>
      </c>
      <c r="O110" s="50">
        <v>0</v>
      </c>
      <c r="P110" s="50">
        <v>0</v>
      </c>
      <c r="Q110" s="101">
        <v>1</v>
      </c>
      <c r="R110" s="50">
        <v>5</v>
      </c>
      <c r="S110" s="50" t="s">
        <v>75</v>
      </c>
    </row>
    <row r="111" spans="1:19" x14ac:dyDescent="0.2">
      <c r="A111" s="50" t="s">
        <v>95</v>
      </c>
      <c r="B111" s="71">
        <v>42491</v>
      </c>
      <c r="C111" s="71" t="s">
        <v>362</v>
      </c>
      <c r="D111" s="81">
        <v>42534</v>
      </c>
      <c r="E111" s="81">
        <v>42558</v>
      </c>
      <c r="F111" s="50">
        <v>0.2</v>
      </c>
      <c r="G111" s="50">
        <v>0.3</v>
      </c>
      <c r="H111" s="50">
        <v>0.5</v>
      </c>
      <c r="I111" s="89">
        <f t="shared" si="1"/>
        <v>1.0333333333333334</v>
      </c>
      <c r="J111" s="22">
        <v>4</v>
      </c>
      <c r="K111" s="71" t="s">
        <v>334</v>
      </c>
      <c r="L111" s="50">
        <v>65</v>
      </c>
      <c r="M111" s="50">
        <v>15</v>
      </c>
      <c r="N111" s="50">
        <v>0</v>
      </c>
      <c r="O111" s="50">
        <v>0</v>
      </c>
      <c r="P111" s="50">
        <v>0</v>
      </c>
      <c r="Q111" s="50">
        <v>20</v>
      </c>
      <c r="R111" s="101">
        <v>1</v>
      </c>
      <c r="S111" s="50" t="s">
        <v>75</v>
      </c>
    </row>
    <row r="112" spans="1:19" ht="15" thickBot="1" x14ac:dyDescent="0.25">
      <c r="A112" s="48" t="s">
        <v>95</v>
      </c>
      <c r="B112" s="87">
        <v>42522</v>
      </c>
      <c r="C112" s="87" t="s">
        <v>364</v>
      </c>
      <c r="D112" s="65">
        <v>42557</v>
      </c>
      <c r="E112" s="65">
        <v>42558</v>
      </c>
      <c r="F112" s="48">
        <v>0.3</v>
      </c>
      <c r="G112" s="48">
        <v>0.3</v>
      </c>
      <c r="H112" s="48">
        <v>0.6</v>
      </c>
      <c r="I112" s="90">
        <f t="shared" ref="I112" si="2">AVERAGE(H101:H112)</f>
        <v>0.9916666666666667</v>
      </c>
      <c r="J112" s="33">
        <v>4</v>
      </c>
      <c r="K112" s="87" t="s">
        <v>338</v>
      </c>
      <c r="L112" s="48">
        <v>50</v>
      </c>
      <c r="M112" s="48">
        <v>10</v>
      </c>
      <c r="N112" s="48">
        <v>0</v>
      </c>
      <c r="O112" s="48">
        <v>0</v>
      </c>
      <c r="P112" s="48">
        <v>0</v>
      </c>
      <c r="Q112" s="48">
        <v>20</v>
      </c>
      <c r="R112" s="48">
        <v>20</v>
      </c>
      <c r="S112" s="48" t="s">
        <v>75</v>
      </c>
    </row>
    <row r="113" spans="1:19 16384:16384" x14ac:dyDescent="0.2">
      <c r="A113" s="50" t="s">
        <v>111</v>
      </c>
      <c r="B113" s="71">
        <v>42552</v>
      </c>
      <c r="C113" s="71" t="s">
        <v>366</v>
      </c>
      <c r="D113" s="81">
        <v>42587</v>
      </c>
      <c r="E113" s="81">
        <v>42600</v>
      </c>
      <c r="F113" s="50">
        <v>0.2</v>
      </c>
      <c r="G113" s="50">
        <v>0.3</v>
      </c>
      <c r="H113" s="50">
        <v>0.5</v>
      </c>
      <c r="I113" s="35">
        <f t="shared" ref="I113:I134" ca="1" si="3">AVERAGE(OFFSET($H113,-11,0,12,1))</f>
        <v>0.85</v>
      </c>
      <c r="J113" s="22">
        <v>4</v>
      </c>
      <c r="K113" s="71" t="s">
        <v>334</v>
      </c>
      <c r="L113" s="50">
        <v>75</v>
      </c>
      <c r="M113" s="50">
        <v>5</v>
      </c>
      <c r="N113" s="50">
        <v>0</v>
      </c>
      <c r="O113" s="50">
        <v>0</v>
      </c>
      <c r="P113" s="50">
        <v>0</v>
      </c>
      <c r="Q113" s="50">
        <v>20</v>
      </c>
      <c r="R113" s="101">
        <v>1</v>
      </c>
      <c r="S113" s="50" t="s">
        <v>75</v>
      </c>
      <c r="XFD113" s="158"/>
    </row>
    <row r="114" spans="1:19 16384:16384" x14ac:dyDescent="0.2">
      <c r="A114" s="50" t="s">
        <v>111</v>
      </c>
      <c r="B114" s="71">
        <v>42583</v>
      </c>
      <c r="C114" s="71" t="s">
        <v>367</v>
      </c>
      <c r="D114" s="81">
        <v>42629</v>
      </c>
      <c r="E114" s="81">
        <v>42642</v>
      </c>
      <c r="F114" s="50">
        <v>0.2</v>
      </c>
      <c r="G114" s="50">
        <v>0.3</v>
      </c>
      <c r="H114" s="50">
        <v>0.5</v>
      </c>
      <c r="I114" s="35">
        <f t="shared" ca="1" si="3"/>
        <v>0.80833333333333324</v>
      </c>
      <c r="J114" s="22">
        <v>4</v>
      </c>
      <c r="K114" s="71" t="s">
        <v>334</v>
      </c>
      <c r="L114" s="50">
        <v>40</v>
      </c>
      <c r="M114" s="50">
        <v>20</v>
      </c>
      <c r="N114" s="50">
        <v>0</v>
      </c>
      <c r="O114" s="50">
        <v>0</v>
      </c>
      <c r="P114" s="50">
        <v>0</v>
      </c>
      <c r="Q114" s="50">
        <v>20</v>
      </c>
      <c r="R114" s="50">
        <v>20</v>
      </c>
      <c r="S114" s="50" t="s">
        <v>75</v>
      </c>
      <c r="XFD114" s="158"/>
    </row>
    <row r="115" spans="1:19 16384:16384" x14ac:dyDescent="0.2">
      <c r="A115" s="50" t="s">
        <v>111</v>
      </c>
      <c r="B115" s="71">
        <v>42614</v>
      </c>
      <c r="C115" s="71" t="s">
        <v>368</v>
      </c>
      <c r="D115" s="81">
        <v>42653</v>
      </c>
      <c r="E115" s="81">
        <v>42656</v>
      </c>
      <c r="F115" s="50">
        <v>0.3</v>
      </c>
      <c r="G115" s="50">
        <v>0.2</v>
      </c>
      <c r="H115" s="50">
        <v>0.5</v>
      </c>
      <c r="I115" s="35">
        <f t="shared" ca="1" si="3"/>
        <v>0.76666666666666661</v>
      </c>
      <c r="J115" s="22">
        <v>4</v>
      </c>
      <c r="K115" s="71" t="s">
        <v>338</v>
      </c>
      <c r="L115" s="50">
        <v>40</v>
      </c>
      <c r="M115" s="50">
        <v>25</v>
      </c>
      <c r="N115" s="50">
        <v>0</v>
      </c>
      <c r="O115" s="50">
        <v>0</v>
      </c>
      <c r="P115" s="50">
        <v>0</v>
      </c>
      <c r="Q115" s="50">
        <v>5</v>
      </c>
      <c r="R115" s="50">
        <v>30</v>
      </c>
      <c r="S115" s="50" t="s">
        <v>75</v>
      </c>
      <c r="XFD115" s="158"/>
    </row>
    <row r="116" spans="1:19 16384:16384" x14ac:dyDescent="0.2">
      <c r="A116" s="50" t="s">
        <v>111</v>
      </c>
      <c r="B116" s="71">
        <v>42644</v>
      </c>
      <c r="C116" s="71" t="s">
        <v>369</v>
      </c>
      <c r="D116" s="81">
        <v>42683</v>
      </c>
      <c r="E116" s="81">
        <v>42698</v>
      </c>
      <c r="F116" s="50">
        <v>0.6</v>
      </c>
      <c r="G116" s="101">
        <v>0.1</v>
      </c>
      <c r="H116" s="50">
        <v>0.6</v>
      </c>
      <c r="I116" s="35">
        <f t="shared" ca="1" si="3"/>
        <v>0.66666666666666663</v>
      </c>
      <c r="J116" s="22">
        <v>4</v>
      </c>
      <c r="K116" s="71" t="s">
        <v>338</v>
      </c>
      <c r="L116" s="50">
        <v>40</v>
      </c>
      <c r="M116" s="50">
        <v>30</v>
      </c>
      <c r="N116" s="50">
        <v>0</v>
      </c>
      <c r="O116" s="50">
        <v>0</v>
      </c>
      <c r="P116" s="50">
        <v>0</v>
      </c>
      <c r="Q116" s="50">
        <v>15</v>
      </c>
      <c r="R116" s="50">
        <v>15</v>
      </c>
      <c r="S116" s="50" t="s">
        <v>75</v>
      </c>
      <c r="XFD116" s="158"/>
    </row>
    <row r="117" spans="1:19 16384:16384" x14ac:dyDescent="0.2">
      <c r="A117" s="50" t="s">
        <v>111</v>
      </c>
      <c r="B117" s="71">
        <v>42675</v>
      </c>
      <c r="C117" s="71" t="s">
        <v>370</v>
      </c>
      <c r="D117" s="81">
        <v>42718</v>
      </c>
      <c r="E117" s="81">
        <v>42726</v>
      </c>
      <c r="F117" s="50">
        <v>0.7</v>
      </c>
      <c r="G117" s="50">
        <v>0.5</v>
      </c>
      <c r="H117" s="50">
        <v>1.2</v>
      </c>
      <c r="I117" s="35">
        <f t="shared" ca="1" si="3"/>
        <v>0.68333333333333324</v>
      </c>
      <c r="J117" s="22">
        <v>4</v>
      </c>
      <c r="K117" s="71" t="s">
        <v>340</v>
      </c>
      <c r="L117" s="50">
        <v>40</v>
      </c>
      <c r="M117" s="50">
        <v>20</v>
      </c>
      <c r="N117" s="50">
        <v>0</v>
      </c>
      <c r="O117" s="50">
        <v>0</v>
      </c>
      <c r="P117" s="50">
        <v>0</v>
      </c>
      <c r="Q117" s="50">
        <v>20</v>
      </c>
      <c r="R117" s="50">
        <v>20</v>
      </c>
      <c r="S117" s="50" t="s">
        <v>75</v>
      </c>
      <c r="XFD117" s="158"/>
    </row>
    <row r="118" spans="1:19 16384:16384" x14ac:dyDescent="0.2">
      <c r="A118" s="50" t="s">
        <v>111</v>
      </c>
      <c r="B118" s="71">
        <v>42705</v>
      </c>
      <c r="C118" s="71" t="s">
        <v>371</v>
      </c>
      <c r="D118" s="81">
        <v>42748</v>
      </c>
      <c r="E118" s="81">
        <v>42754</v>
      </c>
      <c r="F118" s="50">
        <v>0.6</v>
      </c>
      <c r="G118" s="50">
        <v>0.6</v>
      </c>
      <c r="H118" s="50">
        <v>1.2</v>
      </c>
      <c r="I118" s="35">
        <f t="shared" ca="1" si="3"/>
        <v>0.75</v>
      </c>
      <c r="J118" s="22">
        <v>4</v>
      </c>
      <c r="K118" s="71" t="s">
        <v>338</v>
      </c>
      <c r="L118" s="50">
        <v>65</v>
      </c>
      <c r="M118" s="50">
        <v>30</v>
      </c>
      <c r="N118" s="50">
        <v>0</v>
      </c>
      <c r="O118" s="50">
        <v>0</v>
      </c>
      <c r="P118" s="50">
        <v>0</v>
      </c>
      <c r="Q118" s="101">
        <v>1</v>
      </c>
      <c r="R118" s="50">
        <v>5</v>
      </c>
      <c r="S118" s="50" t="s">
        <v>75</v>
      </c>
      <c r="XFD118" s="158"/>
    </row>
    <row r="119" spans="1:19 16384:16384" x14ac:dyDescent="0.2">
      <c r="A119" s="50" t="s">
        <v>111</v>
      </c>
      <c r="B119" s="71">
        <v>42736</v>
      </c>
      <c r="C119" s="71" t="s">
        <v>372</v>
      </c>
      <c r="D119" s="81">
        <v>42776</v>
      </c>
      <c r="E119" s="81">
        <v>42782</v>
      </c>
      <c r="F119" s="50">
        <v>1.2</v>
      </c>
      <c r="G119" s="50">
        <v>0.8</v>
      </c>
      <c r="H119" s="50">
        <v>1</v>
      </c>
      <c r="I119" s="35">
        <f t="shared" ca="1" si="3"/>
        <v>0.78333333333333333</v>
      </c>
      <c r="J119" s="22">
        <v>4</v>
      </c>
      <c r="K119" s="71" t="s">
        <v>332</v>
      </c>
      <c r="L119" s="50">
        <v>60</v>
      </c>
      <c r="M119" s="50">
        <v>20</v>
      </c>
      <c r="N119" s="50">
        <v>0</v>
      </c>
      <c r="O119" s="50">
        <v>0</v>
      </c>
      <c r="P119" s="50">
        <v>0</v>
      </c>
      <c r="Q119" s="50">
        <v>20</v>
      </c>
      <c r="R119" s="34">
        <v>5</v>
      </c>
      <c r="S119" s="50" t="s">
        <v>75</v>
      </c>
      <c r="XFD119" s="158"/>
    </row>
    <row r="120" spans="1:19 16384:16384" x14ac:dyDescent="0.2">
      <c r="A120" s="50" t="s">
        <v>111</v>
      </c>
      <c r="B120" s="71">
        <v>42767</v>
      </c>
      <c r="C120" s="71" t="s">
        <v>373</v>
      </c>
      <c r="D120" s="81">
        <v>42804</v>
      </c>
      <c r="E120" s="81">
        <v>42810</v>
      </c>
      <c r="F120" s="50">
        <v>1.5</v>
      </c>
      <c r="G120" s="50">
        <v>0.9</v>
      </c>
      <c r="H120" s="50">
        <v>2.4</v>
      </c>
      <c r="I120" s="35">
        <f t="shared" ca="1" si="3"/>
        <v>0.90833333333333333</v>
      </c>
      <c r="J120" s="22">
        <v>4</v>
      </c>
      <c r="K120" s="71" t="s">
        <v>332</v>
      </c>
      <c r="L120" s="50">
        <v>70</v>
      </c>
      <c r="M120" s="50">
        <v>10</v>
      </c>
      <c r="N120" s="50">
        <v>0</v>
      </c>
      <c r="O120" s="50">
        <v>0</v>
      </c>
      <c r="P120" s="50">
        <v>0</v>
      </c>
      <c r="Q120" s="50">
        <v>10</v>
      </c>
      <c r="R120" s="50">
        <v>10</v>
      </c>
      <c r="S120" s="50" t="s">
        <v>75</v>
      </c>
      <c r="XFD120" s="158"/>
    </row>
    <row r="121" spans="1:19 16384:16384" x14ac:dyDescent="0.2">
      <c r="A121" s="50" t="s">
        <v>111</v>
      </c>
      <c r="B121" s="71">
        <v>42795</v>
      </c>
      <c r="C121" s="71" t="s">
        <v>374</v>
      </c>
      <c r="D121" s="81">
        <v>42836</v>
      </c>
      <c r="E121" s="81">
        <v>42852</v>
      </c>
      <c r="F121" s="50">
        <v>2</v>
      </c>
      <c r="G121" s="50">
        <v>1.2</v>
      </c>
      <c r="H121" s="50">
        <v>3.2</v>
      </c>
      <c r="I121" s="35">
        <f t="shared" ca="1" si="3"/>
        <v>1.0666666666666667</v>
      </c>
      <c r="J121" s="22">
        <v>4</v>
      </c>
      <c r="K121" s="71" t="s">
        <v>342</v>
      </c>
      <c r="L121" s="50">
        <v>50</v>
      </c>
      <c r="M121" s="50">
        <v>40</v>
      </c>
      <c r="N121" s="50">
        <v>0</v>
      </c>
      <c r="O121" s="50">
        <v>0</v>
      </c>
      <c r="P121" s="50">
        <v>0</v>
      </c>
      <c r="Q121" s="34">
        <v>5</v>
      </c>
      <c r="R121" s="50">
        <v>10</v>
      </c>
      <c r="S121" s="50" t="s">
        <v>75</v>
      </c>
      <c r="XFD121" s="158"/>
    </row>
    <row r="122" spans="1:19 16384:16384" x14ac:dyDescent="0.2">
      <c r="A122" s="50" t="s">
        <v>111</v>
      </c>
      <c r="B122" s="71">
        <v>42826</v>
      </c>
      <c r="C122" s="71" t="s">
        <v>375</v>
      </c>
      <c r="D122" s="81">
        <v>42867</v>
      </c>
      <c r="E122" s="81">
        <v>42880</v>
      </c>
      <c r="F122" s="50">
        <v>1.9</v>
      </c>
      <c r="G122" s="50">
        <v>0.5</v>
      </c>
      <c r="H122" s="50">
        <v>2.4</v>
      </c>
      <c r="I122" s="35">
        <f t="shared" ca="1" si="3"/>
        <v>1.2166666666666666</v>
      </c>
      <c r="J122" s="22">
        <v>4</v>
      </c>
      <c r="K122" s="71" t="s">
        <v>342</v>
      </c>
      <c r="L122" s="50">
        <v>45</v>
      </c>
      <c r="M122" s="50">
        <v>50</v>
      </c>
      <c r="N122" s="50">
        <v>0</v>
      </c>
      <c r="O122" s="50">
        <v>0</v>
      </c>
      <c r="P122" s="50">
        <v>0</v>
      </c>
      <c r="Q122" s="34">
        <v>5</v>
      </c>
      <c r="R122" s="50">
        <v>5</v>
      </c>
      <c r="S122" s="50" t="s">
        <v>75</v>
      </c>
      <c r="XFD122" s="158" t="s">
        <v>457</v>
      </c>
    </row>
    <row r="123" spans="1:19 16384:16384" x14ac:dyDescent="0.2">
      <c r="A123" s="50" t="s">
        <v>111</v>
      </c>
      <c r="B123" s="71">
        <v>42856</v>
      </c>
      <c r="C123" s="71" t="s">
        <v>376</v>
      </c>
      <c r="D123" s="81">
        <v>42895</v>
      </c>
      <c r="E123" s="81">
        <v>42900</v>
      </c>
      <c r="F123" s="50">
        <v>1.9</v>
      </c>
      <c r="G123" s="50">
        <v>0.2</v>
      </c>
      <c r="H123" s="50">
        <v>2.7</v>
      </c>
      <c r="I123" s="35">
        <f t="shared" ca="1" si="3"/>
        <v>1.4000000000000001</v>
      </c>
      <c r="J123" s="22">
        <v>4</v>
      </c>
      <c r="K123" s="71" t="s">
        <v>342</v>
      </c>
      <c r="L123" s="50">
        <v>20</v>
      </c>
      <c r="M123" s="50">
        <v>50</v>
      </c>
      <c r="N123" s="50">
        <v>0</v>
      </c>
      <c r="O123" s="50">
        <v>20</v>
      </c>
      <c r="P123" s="50">
        <v>0</v>
      </c>
      <c r="Q123" s="34">
        <v>5</v>
      </c>
      <c r="R123" s="50">
        <v>10</v>
      </c>
      <c r="S123" s="50" t="s">
        <v>75</v>
      </c>
      <c r="XFD123" s="158"/>
    </row>
    <row r="124" spans="1:19 16384:16384" ht="15" thickBot="1" x14ac:dyDescent="0.25">
      <c r="A124" s="48" t="s">
        <v>111</v>
      </c>
      <c r="B124" s="87">
        <v>42887</v>
      </c>
      <c r="C124" s="87" t="s">
        <v>377</v>
      </c>
      <c r="D124" s="65">
        <v>42926</v>
      </c>
      <c r="E124" s="65">
        <v>42936</v>
      </c>
      <c r="F124" s="48">
        <v>0.9</v>
      </c>
      <c r="G124" s="48">
        <v>0.5</v>
      </c>
      <c r="H124" s="48">
        <v>1.4</v>
      </c>
      <c r="I124" s="90">
        <f t="shared" ca="1" si="3"/>
        <v>1.4666666666666668</v>
      </c>
      <c r="J124" s="33">
        <v>4</v>
      </c>
      <c r="K124" s="87" t="s">
        <v>340</v>
      </c>
      <c r="L124" s="48">
        <v>20</v>
      </c>
      <c r="M124" s="48">
        <v>60</v>
      </c>
      <c r="N124" s="48">
        <v>0</v>
      </c>
      <c r="O124" s="48">
        <v>0</v>
      </c>
      <c r="P124" s="48">
        <v>0</v>
      </c>
      <c r="Q124" s="48">
        <v>15</v>
      </c>
      <c r="R124" s="48">
        <v>5</v>
      </c>
      <c r="S124" s="48" t="s">
        <v>75</v>
      </c>
      <c r="XFD124" s="158"/>
    </row>
    <row r="125" spans="1:19 16384:16384" x14ac:dyDescent="0.2">
      <c r="A125" s="50" t="s">
        <v>124</v>
      </c>
      <c r="B125" s="71">
        <v>42917</v>
      </c>
      <c r="C125" s="71" t="s">
        <v>378</v>
      </c>
      <c r="D125" s="81">
        <v>42956</v>
      </c>
      <c r="E125" s="81">
        <v>42964</v>
      </c>
      <c r="F125" s="50">
        <v>1.3</v>
      </c>
      <c r="G125" s="50">
        <v>0.7</v>
      </c>
      <c r="H125" s="50">
        <v>2</v>
      </c>
      <c r="I125" s="89">
        <f t="shared" ca="1" si="3"/>
        <v>1.5916666666666668</v>
      </c>
      <c r="J125" s="22">
        <v>4</v>
      </c>
      <c r="K125" s="71" t="s">
        <v>332</v>
      </c>
      <c r="L125" s="50">
        <v>60</v>
      </c>
      <c r="M125" s="34">
        <v>5</v>
      </c>
      <c r="N125" s="50">
        <v>0</v>
      </c>
      <c r="O125" s="50">
        <v>0</v>
      </c>
      <c r="P125" s="50">
        <v>0</v>
      </c>
      <c r="Q125" s="50">
        <v>15</v>
      </c>
      <c r="R125" s="50">
        <v>25</v>
      </c>
      <c r="S125" s="50" t="s">
        <v>75</v>
      </c>
      <c r="XFD125" s="158"/>
    </row>
    <row r="126" spans="1:19 16384:16384" x14ac:dyDescent="0.2">
      <c r="A126" s="50" t="s">
        <v>124</v>
      </c>
      <c r="B126" s="71">
        <v>42948</v>
      </c>
      <c r="C126" s="71" t="s">
        <v>379</v>
      </c>
      <c r="D126" s="81">
        <v>42993</v>
      </c>
      <c r="E126" s="81">
        <v>43006</v>
      </c>
      <c r="F126" s="50">
        <v>1.1000000000000001</v>
      </c>
      <c r="G126" s="50">
        <v>0.7</v>
      </c>
      <c r="H126" s="50">
        <v>1.8</v>
      </c>
      <c r="I126" s="35">
        <f t="shared" ca="1" si="3"/>
        <v>1.7000000000000002</v>
      </c>
      <c r="J126" s="22">
        <v>4</v>
      </c>
      <c r="K126" s="71" t="s">
        <v>332</v>
      </c>
      <c r="L126" s="50">
        <v>70</v>
      </c>
      <c r="M126" s="50">
        <v>10</v>
      </c>
      <c r="N126" s="50">
        <v>0</v>
      </c>
      <c r="O126" s="50">
        <v>20</v>
      </c>
      <c r="P126" s="50">
        <v>0</v>
      </c>
      <c r="Q126" s="34">
        <v>5</v>
      </c>
      <c r="R126" s="34">
        <v>5</v>
      </c>
      <c r="S126" s="50" t="s">
        <v>75</v>
      </c>
      <c r="XFD126" s="158"/>
    </row>
    <row r="127" spans="1:19 16384:16384" x14ac:dyDescent="0.2">
      <c r="A127" s="50" t="s">
        <v>124</v>
      </c>
      <c r="B127" s="71">
        <v>42979</v>
      </c>
      <c r="C127" s="71" t="s">
        <v>380</v>
      </c>
      <c r="D127" s="81">
        <v>43018</v>
      </c>
      <c r="E127" s="81">
        <v>43020</v>
      </c>
      <c r="F127" s="50">
        <v>1.2</v>
      </c>
      <c r="G127" s="50">
        <v>0.7</v>
      </c>
      <c r="H127" s="50">
        <v>1.9</v>
      </c>
      <c r="I127" s="35">
        <f t="shared" ca="1" si="3"/>
        <v>1.8166666666666667</v>
      </c>
      <c r="J127" s="22">
        <v>4</v>
      </c>
      <c r="K127" s="71" t="s">
        <v>332</v>
      </c>
      <c r="L127" s="50">
        <v>35</v>
      </c>
      <c r="M127" s="50">
        <v>50</v>
      </c>
      <c r="N127" s="50">
        <v>0</v>
      </c>
      <c r="O127" s="50">
        <v>5</v>
      </c>
      <c r="P127" s="50">
        <v>0</v>
      </c>
      <c r="Q127" s="34">
        <v>5</v>
      </c>
      <c r="R127" s="50">
        <v>10</v>
      </c>
      <c r="S127" s="50" t="s">
        <v>75</v>
      </c>
      <c r="XFD127" s="158"/>
    </row>
    <row r="128" spans="1:19 16384:16384" ht="25.5" x14ac:dyDescent="0.2">
      <c r="A128" s="50" t="s">
        <v>124</v>
      </c>
      <c r="B128" s="71">
        <v>43009</v>
      </c>
      <c r="C128" s="71" t="s">
        <v>381</v>
      </c>
      <c r="D128" s="81">
        <v>43049</v>
      </c>
      <c r="E128" s="81">
        <v>43062</v>
      </c>
      <c r="F128" s="50">
        <v>4.8</v>
      </c>
      <c r="G128" s="50">
        <v>2.6</v>
      </c>
      <c r="H128" s="50">
        <v>7.4</v>
      </c>
      <c r="I128" s="35">
        <f t="shared" ca="1" si="3"/>
        <v>2.3833333333333333</v>
      </c>
      <c r="J128" s="22">
        <v>4</v>
      </c>
      <c r="K128" s="71" t="s">
        <v>333</v>
      </c>
      <c r="L128" s="50">
        <v>50</v>
      </c>
      <c r="M128" s="50">
        <v>25</v>
      </c>
      <c r="N128" s="50">
        <v>0</v>
      </c>
      <c r="O128" s="50">
        <v>5</v>
      </c>
      <c r="P128" s="50">
        <v>0</v>
      </c>
      <c r="Q128" s="50">
        <v>20</v>
      </c>
      <c r="R128" s="34">
        <v>5</v>
      </c>
      <c r="S128" s="77" t="s">
        <v>458</v>
      </c>
      <c r="XFD128" s="158"/>
    </row>
    <row r="129" spans="1:19 16384:16384" x14ac:dyDescent="0.2">
      <c r="A129" s="50" t="s">
        <v>124</v>
      </c>
      <c r="B129" s="71">
        <v>43040</v>
      </c>
      <c r="C129" s="71" t="s">
        <v>382</v>
      </c>
      <c r="D129" s="81">
        <v>43080</v>
      </c>
      <c r="E129" s="81">
        <v>43090</v>
      </c>
      <c r="F129" s="50">
        <v>1.9</v>
      </c>
      <c r="G129" s="50">
        <v>1.4</v>
      </c>
      <c r="H129" s="50">
        <v>3.3</v>
      </c>
      <c r="I129" s="35">
        <f t="shared" ca="1" si="3"/>
        <v>2.5583333333333331</v>
      </c>
      <c r="J129" s="22">
        <v>4</v>
      </c>
      <c r="K129" s="71" t="s">
        <v>342</v>
      </c>
      <c r="L129" s="50">
        <v>10</v>
      </c>
      <c r="M129" s="50">
        <v>55</v>
      </c>
      <c r="N129" s="50">
        <v>20</v>
      </c>
      <c r="O129" s="50">
        <v>0</v>
      </c>
      <c r="P129" s="50">
        <v>0</v>
      </c>
      <c r="Q129" s="50">
        <v>10</v>
      </c>
      <c r="R129" s="50">
        <v>5</v>
      </c>
      <c r="S129" s="50" t="s">
        <v>75</v>
      </c>
      <c r="XFD129" s="158"/>
    </row>
    <row r="130" spans="1:19 16384:16384" s="160" customFormat="1" x14ac:dyDescent="0.2">
      <c r="A130" s="19" t="s">
        <v>124</v>
      </c>
      <c r="B130" s="82">
        <v>43070</v>
      </c>
      <c r="C130" s="82" t="s">
        <v>383</v>
      </c>
      <c r="D130" s="20">
        <v>43118</v>
      </c>
      <c r="E130" s="20">
        <v>43146</v>
      </c>
      <c r="F130" s="19">
        <v>2.2000000000000002</v>
      </c>
      <c r="G130" s="19">
        <v>1.4</v>
      </c>
      <c r="H130" s="19">
        <v>3.6</v>
      </c>
      <c r="I130" s="35">
        <f t="shared" ca="1" si="3"/>
        <v>2.7583333333333329</v>
      </c>
      <c r="J130" s="22">
        <v>4</v>
      </c>
      <c r="K130" s="82" t="s">
        <v>342</v>
      </c>
      <c r="L130" s="19">
        <v>20</v>
      </c>
      <c r="M130" s="19">
        <v>30</v>
      </c>
      <c r="N130" s="19">
        <v>0</v>
      </c>
      <c r="O130" s="19">
        <v>30</v>
      </c>
      <c r="P130" s="19">
        <v>0</v>
      </c>
      <c r="Q130" s="19">
        <v>10</v>
      </c>
      <c r="R130" s="19">
        <v>10</v>
      </c>
      <c r="S130" s="19" t="s">
        <v>75</v>
      </c>
    </row>
    <row r="131" spans="1:19 16384:16384" s="160" customFormat="1" x14ac:dyDescent="0.2">
      <c r="A131" s="19" t="s">
        <v>124</v>
      </c>
      <c r="B131" s="82">
        <v>43101</v>
      </c>
      <c r="C131" s="166" t="s">
        <v>384</v>
      </c>
      <c r="D131" s="20">
        <v>43140</v>
      </c>
      <c r="E131" s="20">
        <v>43146</v>
      </c>
      <c r="F131" s="19">
        <v>2.2999999999999998</v>
      </c>
      <c r="G131" s="19">
        <v>1.7</v>
      </c>
      <c r="H131" s="19">
        <v>4</v>
      </c>
      <c r="I131" s="35">
        <f t="shared" ca="1" si="3"/>
        <v>3.0083333333333333</v>
      </c>
      <c r="J131" s="22">
        <v>4</v>
      </c>
      <c r="K131" s="19" t="s">
        <v>336</v>
      </c>
      <c r="L131" s="19">
        <v>20</v>
      </c>
      <c r="M131" s="19">
        <v>30</v>
      </c>
      <c r="N131" s="19">
        <v>0</v>
      </c>
      <c r="O131" s="19">
        <v>40</v>
      </c>
      <c r="P131" s="19">
        <v>0</v>
      </c>
      <c r="Q131" s="19">
        <v>5</v>
      </c>
      <c r="R131" s="19">
        <v>5</v>
      </c>
      <c r="S131" s="19" t="s">
        <v>75</v>
      </c>
    </row>
    <row r="132" spans="1:19 16384:16384" s="160" customFormat="1" x14ac:dyDescent="0.2">
      <c r="A132" s="135" t="s">
        <v>124</v>
      </c>
      <c r="B132" s="174">
        <v>43132</v>
      </c>
      <c r="C132" s="175" t="s">
        <v>385</v>
      </c>
      <c r="D132" s="136">
        <v>43174</v>
      </c>
      <c r="E132" s="136">
        <v>43188</v>
      </c>
      <c r="F132" s="135">
        <v>1.9</v>
      </c>
      <c r="G132" s="135">
        <v>1.3</v>
      </c>
      <c r="H132" s="135">
        <v>3.2</v>
      </c>
      <c r="I132" s="35">
        <f t="shared" ca="1" si="3"/>
        <v>3.0750000000000006</v>
      </c>
      <c r="J132" s="22">
        <v>4</v>
      </c>
      <c r="K132" s="135" t="s">
        <v>336</v>
      </c>
      <c r="L132" s="135">
        <v>15</v>
      </c>
      <c r="M132" s="135">
        <v>60</v>
      </c>
      <c r="N132" s="135">
        <v>0</v>
      </c>
      <c r="O132" s="135">
        <v>5</v>
      </c>
      <c r="P132" s="135">
        <v>0</v>
      </c>
      <c r="Q132" s="135">
        <v>10</v>
      </c>
      <c r="R132" s="135">
        <v>10</v>
      </c>
      <c r="S132" s="176" t="s">
        <v>76</v>
      </c>
    </row>
    <row r="133" spans="1:19 16384:16384" s="160" customFormat="1" x14ac:dyDescent="0.2">
      <c r="A133" s="19" t="s">
        <v>124</v>
      </c>
      <c r="B133" s="82">
        <v>43160</v>
      </c>
      <c r="C133" s="166" t="s">
        <v>386</v>
      </c>
      <c r="D133" s="20">
        <v>43208</v>
      </c>
      <c r="E133" s="20">
        <v>43216</v>
      </c>
      <c r="F133" s="19">
        <v>1.3</v>
      </c>
      <c r="G133" s="19">
        <v>0.9</v>
      </c>
      <c r="H133" s="19">
        <v>2.2000000000000002</v>
      </c>
      <c r="I133" s="35">
        <f t="shared" ca="1" si="3"/>
        <v>2.9916666666666671</v>
      </c>
      <c r="J133" s="22">
        <v>4</v>
      </c>
      <c r="K133" s="19" t="s">
        <v>335</v>
      </c>
      <c r="L133" s="19">
        <v>90</v>
      </c>
      <c r="M133" s="19">
        <v>5</v>
      </c>
      <c r="N133" s="19">
        <v>0</v>
      </c>
      <c r="O133" s="19">
        <v>0</v>
      </c>
      <c r="P133" s="19">
        <v>0</v>
      </c>
      <c r="Q133" s="26">
        <v>5</v>
      </c>
      <c r="R133" s="19">
        <v>5</v>
      </c>
      <c r="S133" s="43" t="s">
        <v>76</v>
      </c>
    </row>
    <row r="134" spans="1:19 16384:16384" s="160" customFormat="1" x14ac:dyDescent="0.2">
      <c r="A134" s="19" t="s">
        <v>124</v>
      </c>
      <c r="B134" s="82">
        <v>43191</v>
      </c>
      <c r="C134" s="166" t="s">
        <v>387</v>
      </c>
      <c r="D134" s="20">
        <v>43237</v>
      </c>
      <c r="E134" s="20">
        <v>43257</v>
      </c>
      <c r="F134" s="19">
        <v>1.2</v>
      </c>
      <c r="G134" s="19">
        <v>1</v>
      </c>
      <c r="H134" s="19">
        <v>2.2000000000000002</v>
      </c>
      <c r="I134" s="35">
        <f t="shared" ca="1" si="3"/>
        <v>2.9750000000000001</v>
      </c>
      <c r="J134" s="22">
        <v>4</v>
      </c>
      <c r="K134" s="19" t="s">
        <v>342</v>
      </c>
      <c r="L134" s="19">
        <v>25</v>
      </c>
      <c r="M134" s="19">
        <v>60</v>
      </c>
      <c r="N134" s="19">
        <v>0</v>
      </c>
      <c r="O134" s="19">
        <v>10</v>
      </c>
      <c r="P134" s="19">
        <v>0</v>
      </c>
      <c r="Q134" s="26">
        <v>5</v>
      </c>
      <c r="R134" s="19">
        <v>5</v>
      </c>
      <c r="S134" s="43" t="s">
        <v>76</v>
      </c>
    </row>
    <row r="135" spans="1:19 16384:16384" s="160" customFormat="1" x14ac:dyDescent="0.2">
      <c r="A135" s="19" t="s">
        <v>124</v>
      </c>
      <c r="B135" s="82">
        <v>43221</v>
      </c>
      <c r="C135" s="166" t="s">
        <v>388</v>
      </c>
      <c r="D135" s="20">
        <v>43265</v>
      </c>
      <c r="E135" s="20">
        <v>43272</v>
      </c>
      <c r="F135" s="19">
        <v>2.2000000000000002</v>
      </c>
      <c r="G135" s="19">
        <v>2</v>
      </c>
      <c r="H135" s="19">
        <v>4.2</v>
      </c>
      <c r="I135" s="35">
        <f t="shared" ref="I135:I173" ca="1" si="4">AVERAGE(OFFSET($H135,-11,0,12,1))</f>
        <v>3.1</v>
      </c>
      <c r="J135" s="28">
        <v>4</v>
      </c>
      <c r="K135" s="19" t="s">
        <v>336</v>
      </c>
      <c r="L135" s="19">
        <v>30</v>
      </c>
      <c r="M135" s="19">
        <v>70</v>
      </c>
      <c r="N135" s="19">
        <v>0</v>
      </c>
      <c r="O135" s="19">
        <v>0</v>
      </c>
      <c r="P135" s="19">
        <v>0</v>
      </c>
      <c r="Q135" s="26">
        <v>5</v>
      </c>
      <c r="R135" s="26">
        <v>5</v>
      </c>
      <c r="S135" s="64" t="s">
        <v>459</v>
      </c>
    </row>
    <row r="136" spans="1:19 16384:16384" s="160" customFormat="1" ht="15" thickBot="1" x14ac:dyDescent="0.25">
      <c r="A136" s="48" t="s">
        <v>124</v>
      </c>
      <c r="B136" s="87">
        <v>43252</v>
      </c>
      <c r="C136" s="201" t="s">
        <v>389</v>
      </c>
      <c r="D136" s="65">
        <v>43304</v>
      </c>
      <c r="E136" s="65">
        <v>43327</v>
      </c>
      <c r="F136" s="48">
        <v>0.8</v>
      </c>
      <c r="G136" s="48">
        <v>0.4</v>
      </c>
      <c r="H136" s="48">
        <v>1.2</v>
      </c>
      <c r="I136" s="90">
        <f t="shared" ca="1" si="4"/>
        <v>3.0833333333333335</v>
      </c>
      <c r="J136" s="33">
        <v>4</v>
      </c>
      <c r="K136" s="48" t="s">
        <v>340</v>
      </c>
      <c r="L136" s="48">
        <v>10</v>
      </c>
      <c r="M136" s="48">
        <v>60</v>
      </c>
      <c r="N136" s="48">
        <v>0</v>
      </c>
      <c r="O136" s="48">
        <v>0</v>
      </c>
      <c r="P136" s="48">
        <v>0</v>
      </c>
      <c r="Q136" s="48">
        <v>10</v>
      </c>
      <c r="R136" s="48">
        <v>20</v>
      </c>
      <c r="S136" s="52" t="s">
        <v>76</v>
      </c>
    </row>
    <row r="137" spans="1:19 16384:16384" s="160" customFormat="1" x14ac:dyDescent="0.2">
      <c r="A137" s="50" t="s">
        <v>138</v>
      </c>
      <c r="B137" s="71">
        <v>43282</v>
      </c>
      <c r="C137" s="200" t="s">
        <v>390</v>
      </c>
      <c r="D137" s="81">
        <v>43328</v>
      </c>
      <c r="E137" s="81">
        <v>43341</v>
      </c>
      <c r="F137" s="50">
        <v>1</v>
      </c>
      <c r="G137" s="50">
        <v>0.6</v>
      </c>
      <c r="H137" s="50">
        <v>1.6</v>
      </c>
      <c r="I137" s="89">
        <f t="shared" ca="1" si="4"/>
        <v>3.0500000000000007</v>
      </c>
      <c r="J137" s="22">
        <v>4</v>
      </c>
      <c r="K137" s="50" t="s">
        <v>340</v>
      </c>
      <c r="L137" s="50">
        <v>50</v>
      </c>
      <c r="M137" s="50">
        <v>30</v>
      </c>
      <c r="N137" s="50">
        <v>0</v>
      </c>
      <c r="O137" s="50">
        <v>0</v>
      </c>
      <c r="P137" s="50">
        <v>0</v>
      </c>
      <c r="Q137" s="50">
        <v>10</v>
      </c>
      <c r="R137" s="50">
        <v>10</v>
      </c>
      <c r="S137" s="58" t="s">
        <v>76</v>
      </c>
    </row>
    <row r="138" spans="1:19 16384:16384" x14ac:dyDescent="0.2">
      <c r="A138" s="19" t="s">
        <v>138</v>
      </c>
      <c r="B138" s="82">
        <v>43313</v>
      </c>
      <c r="C138" s="166" t="s">
        <v>391</v>
      </c>
      <c r="D138" s="20">
        <v>43356</v>
      </c>
      <c r="E138" s="20">
        <v>43369</v>
      </c>
      <c r="F138" s="19">
        <v>0.8</v>
      </c>
      <c r="G138" s="19">
        <v>0.4</v>
      </c>
      <c r="H138" s="19">
        <v>1.2</v>
      </c>
      <c r="I138" s="35">
        <f t="shared" ca="1" si="4"/>
        <v>3.0000000000000004</v>
      </c>
      <c r="J138" s="28">
        <v>4</v>
      </c>
      <c r="K138" s="19" t="s">
        <v>338</v>
      </c>
      <c r="L138" s="19">
        <v>50</v>
      </c>
      <c r="M138" s="19">
        <v>40</v>
      </c>
      <c r="N138" s="19">
        <v>0</v>
      </c>
      <c r="O138" s="19">
        <v>5</v>
      </c>
      <c r="P138" s="19">
        <v>0</v>
      </c>
      <c r="Q138" s="19">
        <v>5</v>
      </c>
      <c r="R138" s="26">
        <v>5</v>
      </c>
      <c r="S138" s="43" t="s">
        <v>76</v>
      </c>
      <c r="XFD138" s="158"/>
    </row>
    <row r="139" spans="1:19 16384:16384" x14ac:dyDescent="0.2">
      <c r="A139" s="19" t="s">
        <v>138</v>
      </c>
      <c r="B139" s="82">
        <v>43344</v>
      </c>
      <c r="C139" s="166" t="s">
        <v>392</v>
      </c>
      <c r="D139" s="20">
        <v>43383</v>
      </c>
      <c r="E139" s="20">
        <v>43383</v>
      </c>
      <c r="F139" s="19">
        <v>0.8</v>
      </c>
      <c r="G139" s="19">
        <v>0.8</v>
      </c>
      <c r="H139" s="19">
        <v>1.6</v>
      </c>
      <c r="I139" s="35">
        <f t="shared" ca="1" si="4"/>
        <v>2.9749999999999996</v>
      </c>
      <c r="J139" s="28">
        <v>4</v>
      </c>
      <c r="K139" s="19" t="s">
        <v>340</v>
      </c>
      <c r="L139" s="19">
        <v>50</v>
      </c>
      <c r="M139" s="19">
        <v>40</v>
      </c>
      <c r="N139" s="19">
        <v>0</v>
      </c>
      <c r="O139" s="19">
        <v>0</v>
      </c>
      <c r="P139" s="19">
        <v>0</v>
      </c>
      <c r="Q139" s="19">
        <v>10</v>
      </c>
      <c r="R139" s="26">
        <v>5</v>
      </c>
      <c r="S139" s="43" t="s">
        <v>76</v>
      </c>
      <c r="XFD139" s="158"/>
    </row>
    <row r="140" spans="1:19 16384:16384" x14ac:dyDescent="0.2">
      <c r="A140" s="19" t="s">
        <v>138</v>
      </c>
      <c r="B140" s="82">
        <v>43374</v>
      </c>
      <c r="C140" s="166" t="s">
        <v>393</v>
      </c>
      <c r="D140" s="20">
        <v>43416</v>
      </c>
      <c r="E140" s="20">
        <v>43425</v>
      </c>
      <c r="F140" s="19">
        <v>0.4</v>
      </c>
      <c r="G140" s="19">
        <v>0.4</v>
      </c>
      <c r="H140" s="19">
        <v>0.8</v>
      </c>
      <c r="I140" s="35">
        <f t="shared" ca="1" si="4"/>
        <v>2.4250000000000003</v>
      </c>
      <c r="J140" s="28">
        <v>4</v>
      </c>
      <c r="K140" s="19" t="s">
        <v>338</v>
      </c>
      <c r="L140" s="19">
        <v>35</v>
      </c>
      <c r="M140" s="19">
        <v>40</v>
      </c>
      <c r="N140" s="19">
        <v>0</v>
      </c>
      <c r="O140" s="19">
        <v>0</v>
      </c>
      <c r="P140" s="19">
        <v>0</v>
      </c>
      <c r="Q140" s="19">
        <v>15</v>
      </c>
      <c r="R140" s="19">
        <v>10</v>
      </c>
      <c r="S140" s="43" t="s">
        <v>76</v>
      </c>
      <c r="XFD140" s="158"/>
    </row>
    <row r="141" spans="1:19 16384:16384" x14ac:dyDescent="0.2">
      <c r="A141" s="19" t="s">
        <v>138</v>
      </c>
      <c r="B141" s="82">
        <v>43405</v>
      </c>
      <c r="C141" s="166" t="s">
        <v>395</v>
      </c>
      <c r="D141" s="20">
        <v>43447</v>
      </c>
      <c r="E141" s="20">
        <v>43453</v>
      </c>
      <c r="F141" s="19">
        <v>1.8</v>
      </c>
      <c r="G141" s="19">
        <v>1.2</v>
      </c>
      <c r="H141" s="19">
        <v>3</v>
      </c>
      <c r="I141" s="35">
        <f t="shared" ca="1" si="4"/>
        <v>2.4</v>
      </c>
      <c r="J141" s="28">
        <v>4</v>
      </c>
      <c r="K141" s="19" t="s">
        <v>342</v>
      </c>
      <c r="L141" s="19">
        <v>80</v>
      </c>
      <c r="M141" s="19">
        <v>10</v>
      </c>
      <c r="N141" s="19">
        <v>0</v>
      </c>
      <c r="O141" s="19">
        <v>5</v>
      </c>
      <c r="P141" s="19">
        <v>0</v>
      </c>
      <c r="Q141" s="19">
        <v>5</v>
      </c>
      <c r="R141" s="19">
        <v>0</v>
      </c>
      <c r="S141" s="43" t="s">
        <v>460</v>
      </c>
      <c r="XFD141" s="158"/>
    </row>
    <row r="142" spans="1:19 16384:16384" x14ac:dyDescent="0.2">
      <c r="A142" s="19" t="s">
        <v>138</v>
      </c>
      <c r="B142" s="82">
        <v>43435</v>
      </c>
      <c r="C142" s="166" t="s">
        <v>397</v>
      </c>
      <c r="D142" s="20">
        <v>43489</v>
      </c>
      <c r="E142" s="20">
        <v>43495</v>
      </c>
      <c r="F142" s="19">
        <v>1.3</v>
      </c>
      <c r="G142" s="19">
        <v>0.7</v>
      </c>
      <c r="H142" s="19">
        <v>2</v>
      </c>
      <c r="I142" s="35">
        <f t="shared" ca="1" si="4"/>
        <v>2.2666666666666671</v>
      </c>
      <c r="J142" s="28">
        <v>4</v>
      </c>
      <c r="K142" s="19" t="s">
        <v>335</v>
      </c>
      <c r="L142" s="19">
        <v>35</v>
      </c>
      <c r="M142" s="19">
        <v>30</v>
      </c>
      <c r="N142" s="19">
        <v>10</v>
      </c>
      <c r="O142" s="19">
        <v>0</v>
      </c>
      <c r="P142" s="19">
        <v>0</v>
      </c>
      <c r="Q142" s="19">
        <v>15</v>
      </c>
      <c r="R142" s="19">
        <v>10</v>
      </c>
      <c r="S142" s="43" t="s">
        <v>76</v>
      </c>
      <c r="XFD142" s="158"/>
    </row>
    <row r="143" spans="1:19 16384:16384" x14ac:dyDescent="0.2">
      <c r="A143" s="19" t="s">
        <v>138</v>
      </c>
      <c r="B143" s="82">
        <v>43466</v>
      </c>
      <c r="C143" s="166" t="s">
        <v>398</v>
      </c>
      <c r="D143" s="20">
        <v>43507</v>
      </c>
      <c r="E143" s="20">
        <v>43509</v>
      </c>
      <c r="F143" s="19">
        <v>1.8</v>
      </c>
      <c r="G143" s="19">
        <v>0.5</v>
      </c>
      <c r="H143" s="19">
        <v>2.2999999999999998</v>
      </c>
      <c r="I143" s="35">
        <f t="shared" ca="1" si="4"/>
        <v>2.125</v>
      </c>
      <c r="J143" s="28">
        <v>4</v>
      </c>
      <c r="K143" s="19" t="s">
        <v>335</v>
      </c>
      <c r="L143" s="19">
        <v>30</v>
      </c>
      <c r="M143" s="19">
        <v>25</v>
      </c>
      <c r="N143" s="19">
        <v>5</v>
      </c>
      <c r="O143" s="19">
        <v>0</v>
      </c>
      <c r="P143" s="19">
        <v>0</v>
      </c>
      <c r="Q143" s="19">
        <v>15</v>
      </c>
      <c r="R143" s="19">
        <v>25</v>
      </c>
      <c r="S143" s="43" t="s">
        <v>76</v>
      </c>
      <c r="XFD143" s="158"/>
    </row>
    <row r="144" spans="1:19 16384:16384" x14ac:dyDescent="0.2">
      <c r="A144" s="19" t="s">
        <v>138</v>
      </c>
      <c r="B144" s="82">
        <v>43497</v>
      </c>
      <c r="C144" s="166" t="s">
        <v>399</v>
      </c>
      <c r="D144" s="20">
        <v>43532</v>
      </c>
      <c r="E144" s="20">
        <v>43537</v>
      </c>
      <c r="F144" s="19">
        <v>1.8</v>
      </c>
      <c r="G144" s="19">
        <v>0.9</v>
      </c>
      <c r="H144" s="19">
        <v>2.7</v>
      </c>
      <c r="I144" s="35">
        <f t="shared" ca="1" si="4"/>
        <v>2.0833333333333335</v>
      </c>
      <c r="J144" s="28">
        <v>4</v>
      </c>
      <c r="K144" s="19" t="s">
        <v>342</v>
      </c>
      <c r="L144" s="19">
        <v>40</v>
      </c>
      <c r="M144" s="19">
        <v>40</v>
      </c>
      <c r="N144" s="19">
        <v>10</v>
      </c>
      <c r="O144" s="19">
        <v>0</v>
      </c>
      <c r="P144" s="19">
        <v>0</v>
      </c>
      <c r="Q144" s="26">
        <v>5</v>
      </c>
      <c r="R144" s="19">
        <v>10</v>
      </c>
      <c r="S144" s="43" t="s">
        <v>76</v>
      </c>
      <c r="XFD144" s="158"/>
    </row>
    <row r="145" spans="1:20" x14ac:dyDescent="0.2">
      <c r="A145" s="19" t="s">
        <v>138</v>
      </c>
      <c r="B145" s="82">
        <v>43525</v>
      </c>
      <c r="C145" s="166" t="s">
        <v>400</v>
      </c>
      <c r="D145" s="20">
        <v>43560</v>
      </c>
      <c r="E145" s="20">
        <v>43565</v>
      </c>
      <c r="F145" s="19">
        <v>1.7</v>
      </c>
      <c r="G145" s="19">
        <v>0.8</v>
      </c>
      <c r="H145" s="19">
        <v>2.5</v>
      </c>
      <c r="I145" s="35">
        <f t="shared" ca="1" si="4"/>
        <v>2.1083333333333334</v>
      </c>
      <c r="J145" s="28">
        <v>4</v>
      </c>
      <c r="K145" s="19" t="s">
        <v>342</v>
      </c>
      <c r="L145" s="19">
        <v>65</v>
      </c>
      <c r="M145" s="19">
        <v>30</v>
      </c>
      <c r="N145" s="19">
        <v>0</v>
      </c>
      <c r="O145" s="19">
        <v>0</v>
      </c>
      <c r="P145" s="19">
        <v>0</v>
      </c>
      <c r="Q145" s="26">
        <v>5</v>
      </c>
      <c r="R145" s="19">
        <v>5</v>
      </c>
      <c r="S145" s="43" t="s">
        <v>76</v>
      </c>
      <c r="T145" s="158"/>
    </row>
    <row r="146" spans="1:20" x14ac:dyDescent="0.2">
      <c r="A146" s="19" t="s">
        <v>138</v>
      </c>
      <c r="B146" s="82">
        <v>43556</v>
      </c>
      <c r="C146" s="166" t="s">
        <v>401</v>
      </c>
      <c r="D146" s="20">
        <v>43594</v>
      </c>
      <c r="E146" s="20">
        <v>43595</v>
      </c>
      <c r="F146" s="19">
        <v>0.7</v>
      </c>
      <c r="G146" s="19">
        <v>0.5</v>
      </c>
      <c r="H146" s="19">
        <v>1.2</v>
      </c>
      <c r="I146" s="35">
        <f t="shared" ca="1" si="4"/>
        <v>2.0249999999999999</v>
      </c>
      <c r="J146" s="28">
        <v>4</v>
      </c>
      <c r="K146" s="19" t="s">
        <v>340</v>
      </c>
      <c r="L146" s="19">
        <v>30</v>
      </c>
      <c r="M146" s="19">
        <v>60</v>
      </c>
      <c r="N146" s="19">
        <v>0</v>
      </c>
      <c r="O146" s="19">
        <v>5</v>
      </c>
      <c r="P146" s="19">
        <v>0</v>
      </c>
      <c r="Q146" s="19">
        <v>5</v>
      </c>
      <c r="R146" s="26">
        <v>5</v>
      </c>
      <c r="S146" s="43" t="s">
        <v>76</v>
      </c>
      <c r="T146" s="158"/>
    </row>
    <row r="147" spans="1:20" x14ac:dyDescent="0.2">
      <c r="A147" s="19" t="s">
        <v>138</v>
      </c>
      <c r="B147" s="82">
        <v>43586</v>
      </c>
      <c r="C147" s="166" t="s">
        <v>402</v>
      </c>
      <c r="D147" s="20">
        <v>43623</v>
      </c>
      <c r="E147" s="20">
        <v>43633</v>
      </c>
      <c r="F147" s="19">
        <v>0.7</v>
      </c>
      <c r="G147" s="19">
        <v>0.5</v>
      </c>
      <c r="H147" s="19">
        <v>1.2</v>
      </c>
      <c r="I147" s="35">
        <f t="shared" ca="1" si="4"/>
        <v>1.7749999999999997</v>
      </c>
      <c r="J147" s="28">
        <v>4</v>
      </c>
      <c r="K147" s="19" t="s">
        <v>340</v>
      </c>
      <c r="L147" s="19">
        <v>10</v>
      </c>
      <c r="M147" s="19">
        <v>35</v>
      </c>
      <c r="N147" s="19">
        <v>0</v>
      </c>
      <c r="O147" s="19">
        <v>20</v>
      </c>
      <c r="P147" s="19">
        <v>0</v>
      </c>
      <c r="Q147" s="19">
        <v>10</v>
      </c>
      <c r="R147" s="19">
        <v>25</v>
      </c>
      <c r="S147" s="43" t="s">
        <v>76</v>
      </c>
      <c r="T147" s="158"/>
    </row>
    <row r="148" spans="1:20" s="160" customFormat="1" ht="15" thickBot="1" x14ac:dyDescent="0.25">
      <c r="A148" s="48" t="s">
        <v>138</v>
      </c>
      <c r="B148" s="87">
        <v>43617</v>
      </c>
      <c r="C148" s="87" t="s">
        <v>403</v>
      </c>
      <c r="D148" s="65">
        <v>43656</v>
      </c>
      <c r="E148" s="65">
        <v>43665</v>
      </c>
      <c r="F148" s="48">
        <v>0.7</v>
      </c>
      <c r="G148" s="48">
        <v>0.6</v>
      </c>
      <c r="H148" s="48">
        <v>1.3</v>
      </c>
      <c r="I148" s="90">
        <f t="shared" ca="1" si="4"/>
        <v>1.7833333333333332</v>
      </c>
      <c r="J148" s="33">
        <v>4</v>
      </c>
      <c r="K148" s="48" t="s">
        <v>340</v>
      </c>
      <c r="L148" s="88">
        <v>15</v>
      </c>
      <c r="M148" s="88">
        <v>80</v>
      </c>
      <c r="N148" s="88">
        <v>0</v>
      </c>
      <c r="O148" s="88">
        <v>0</v>
      </c>
      <c r="P148" s="88">
        <v>0</v>
      </c>
      <c r="Q148" s="198">
        <v>5</v>
      </c>
      <c r="R148" s="198">
        <v>5</v>
      </c>
      <c r="S148" s="52" t="s">
        <v>76</v>
      </c>
      <c r="T148" s="158"/>
    </row>
    <row r="149" spans="1:20" s="160" customFormat="1" x14ac:dyDescent="0.2">
      <c r="A149" s="50" t="s">
        <v>138</v>
      </c>
      <c r="B149" s="71">
        <v>43647</v>
      </c>
      <c r="C149" s="71" t="s">
        <v>404</v>
      </c>
      <c r="D149" s="81">
        <v>43684</v>
      </c>
      <c r="E149" s="81">
        <v>43693</v>
      </c>
      <c r="F149" s="50">
        <v>0.6</v>
      </c>
      <c r="G149" s="50">
        <v>0.2</v>
      </c>
      <c r="H149" s="50">
        <v>1</v>
      </c>
      <c r="I149" s="89">
        <f t="shared" ca="1" si="4"/>
        <v>1.7333333333333332</v>
      </c>
      <c r="J149" s="22">
        <v>4</v>
      </c>
      <c r="K149" s="84" t="s">
        <v>338</v>
      </c>
      <c r="L149" s="84">
        <v>20</v>
      </c>
      <c r="M149" s="84">
        <v>30</v>
      </c>
      <c r="N149" s="84">
        <v>0</v>
      </c>
      <c r="O149" s="84">
        <v>10</v>
      </c>
      <c r="P149" s="84">
        <v>0</v>
      </c>
      <c r="Q149" s="84">
        <v>20</v>
      </c>
      <c r="R149" s="84">
        <v>20</v>
      </c>
      <c r="S149" s="61" t="s">
        <v>76</v>
      </c>
    </row>
    <row r="150" spans="1:20" s="160" customFormat="1" x14ac:dyDescent="0.2">
      <c r="A150" s="19" t="s">
        <v>158</v>
      </c>
      <c r="B150" s="82">
        <v>43678</v>
      </c>
      <c r="C150" s="82" t="s">
        <v>405</v>
      </c>
      <c r="D150" s="20">
        <v>43717</v>
      </c>
      <c r="E150" s="20">
        <v>43721</v>
      </c>
      <c r="F150" s="19">
        <v>0.8</v>
      </c>
      <c r="G150" s="19">
        <v>0.8</v>
      </c>
      <c r="H150" s="19">
        <v>1.6</v>
      </c>
      <c r="I150" s="35">
        <f t="shared" ca="1" si="4"/>
        <v>1.7666666666666666</v>
      </c>
      <c r="J150" s="28">
        <v>4</v>
      </c>
      <c r="K150" s="19" t="s">
        <v>335</v>
      </c>
      <c r="L150" s="91">
        <v>50</v>
      </c>
      <c r="M150" s="91">
        <v>30</v>
      </c>
      <c r="N150" s="91">
        <v>0</v>
      </c>
      <c r="O150" s="91">
        <v>0</v>
      </c>
      <c r="P150" s="91">
        <v>0</v>
      </c>
      <c r="Q150" s="91">
        <v>10</v>
      </c>
      <c r="R150" s="91">
        <v>10</v>
      </c>
      <c r="S150" s="64" t="s">
        <v>75</v>
      </c>
    </row>
    <row r="151" spans="1:20" s="160" customFormat="1" x14ac:dyDescent="0.2">
      <c r="A151" s="19" t="s">
        <v>158</v>
      </c>
      <c r="B151" s="82">
        <v>43709</v>
      </c>
      <c r="C151" s="82" t="s">
        <v>406</v>
      </c>
      <c r="D151" s="20">
        <v>43749</v>
      </c>
      <c r="E151" s="20">
        <v>43749</v>
      </c>
      <c r="F151" s="19">
        <v>1.1000000000000001</v>
      </c>
      <c r="G151" s="19">
        <v>0.9</v>
      </c>
      <c r="H151" s="19">
        <v>2</v>
      </c>
      <c r="I151" s="35">
        <f t="shared" ca="1" si="4"/>
        <v>1.8</v>
      </c>
      <c r="J151" s="28">
        <v>4</v>
      </c>
      <c r="K151" s="19" t="s">
        <v>335</v>
      </c>
      <c r="L151" s="91">
        <v>45</v>
      </c>
      <c r="M151" s="91">
        <v>30</v>
      </c>
      <c r="N151" s="91">
        <v>0</v>
      </c>
      <c r="O151" s="91">
        <v>20</v>
      </c>
      <c r="P151" s="91">
        <v>0</v>
      </c>
      <c r="Q151" s="26">
        <v>5</v>
      </c>
      <c r="R151" s="91">
        <v>5</v>
      </c>
      <c r="S151" s="64" t="s">
        <v>75</v>
      </c>
    </row>
    <row r="152" spans="1:20" s="160" customFormat="1" x14ac:dyDescent="0.2">
      <c r="A152" s="19" t="s">
        <v>158</v>
      </c>
      <c r="B152" s="82">
        <v>43739</v>
      </c>
      <c r="C152" s="82" t="s">
        <v>407</v>
      </c>
      <c r="D152" s="20">
        <v>43777</v>
      </c>
      <c r="E152" s="20">
        <v>43791</v>
      </c>
      <c r="F152" s="19">
        <v>0.8</v>
      </c>
      <c r="G152" s="19">
        <v>0.6</v>
      </c>
      <c r="H152" s="19">
        <v>1.4</v>
      </c>
      <c r="I152" s="35">
        <f t="shared" ca="1" si="4"/>
        <v>1.8499999999999999</v>
      </c>
      <c r="J152" s="28">
        <v>4</v>
      </c>
      <c r="K152" s="91" t="s">
        <v>340</v>
      </c>
      <c r="L152" s="91">
        <v>50</v>
      </c>
      <c r="M152" s="91">
        <v>25</v>
      </c>
      <c r="N152" s="91">
        <v>0</v>
      </c>
      <c r="O152" s="91">
        <v>20</v>
      </c>
      <c r="P152" s="91">
        <v>0</v>
      </c>
      <c r="Q152" s="26">
        <v>5</v>
      </c>
      <c r="R152" s="91">
        <v>5</v>
      </c>
      <c r="S152" s="64" t="s">
        <v>75</v>
      </c>
    </row>
    <row r="153" spans="1:20" s="160" customFormat="1" x14ac:dyDescent="0.2">
      <c r="A153" s="19" t="s">
        <v>158</v>
      </c>
      <c r="B153" s="82">
        <v>43770</v>
      </c>
      <c r="C153" s="82" t="s">
        <v>408</v>
      </c>
      <c r="D153" s="20">
        <v>43805</v>
      </c>
      <c r="E153" s="20">
        <v>43819</v>
      </c>
      <c r="F153" s="19">
        <v>6</v>
      </c>
      <c r="G153" s="19">
        <v>2.4</v>
      </c>
      <c r="H153" s="19">
        <v>8.4</v>
      </c>
      <c r="I153" s="35">
        <f t="shared" ca="1" si="4"/>
        <v>2.2999999999999994</v>
      </c>
      <c r="J153" s="28">
        <v>4</v>
      </c>
      <c r="K153" s="91" t="s">
        <v>333</v>
      </c>
      <c r="L153" s="91">
        <v>80</v>
      </c>
      <c r="M153" s="91">
        <v>15</v>
      </c>
      <c r="N153" s="91">
        <v>0</v>
      </c>
      <c r="O153" s="91">
        <v>0</v>
      </c>
      <c r="P153" s="91">
        <v>0</v>
      </c>
      <c r="Q153" s="19">
        <v>5</v>
      </c>
      <c r="R153" s="168">
        <v>5</v>
      </c>
      <c r="S153" s="64" t="s">
        <v>409</v>
      </c>
    </row>
    <row r="154" spans="1:20" s="160" customFormat="1" x14ac:dyDescent="0.2">
      <c r="A154" s="19" t="s">
        <v>158</v>
      </c>
      <c r="B154" s="82">
        <v>43800</v>
      </c>
      <c r="C154" s="82" t="s">
        <v>410</v>
      </c>
      <c r="D154" s="20">
        <v>43844</v>
      </c>
      <c r="E154" s="20">
        <v>43847</v>
      </c>
      <c r="F154" s="19">
        <v>0.5</v>
      </c>
      <c r="G154" s="19">
        <v>0.4</v>
      </c>
      <c r="H154" s="19">
        <v>0.9</v>
      </c>
      <c r="I154" s="35">
        <f t="shared" ca="1" si="4"/>
        <v>2.2083333333333335</v>
      </c>
      <c r="J154" s="28">
        <v>4</v>
      </c>
      <c r="K154" s="91" t="s">
        <v>338</v>
      </c>
      <c r="L154" s="91">
        <v>65</v>
      </c>
      <c r="M154" s="91">
        <v>30</v>
      </c>
      <c r="N154" s="91">
        <v>0</v>
      </c>
      <c r="O154" s="91">
        <v>0</v>
      </c>
      <c r="P154" s="91">
        <v>0</v>
      </c>
      <c r="Q154" s="19">
        <v>5</v>
      </c>
      <c r="R154" s="168">
        <v>5</v>
      </c>
      <c r="S154" s="64" t="s">
        <v>409</v>
      </c>
    </row>
    <row r="155" spans="1:20" s="160" customFormat="1" x14ac:dyDescent="0.2">
      <c r="A155" s="19" t="s">
        <v>158</v>
      </c>
      <c r="B155" s="82">
        <v>43831</v>
      </c>
      <c r="C155" s="82" t="s">
        <v>411</v>
      </c>
      <c r="D155" s="20">
        <v>43868</v>
      </c>
      <c r="E155" s="20">
        <v>43875</v>
      </c>
      <c r="F155" s="19">
        <v>4.9000000000000004</v>
      </c>
      <c r="G155" s="19">
        <v>1.5</v>
      </c>
      <c r="H155" s="19">
        <v>6.4</v>
      </c>
      <c r="I155" s="35">
        <f t="shared" ca="1" si="4"/>
        <v>2.5500000000000003</v>
      </c>
      <c r="J155" s="28">
        <v>4</v>
      </c>
      <c r="K155" s="91" t="s">
        <v>333</v>
      </c>
      <c r="L155" s="91">
        <v>50</v>
      </c>
      <c r="M155" s="91">
        <v>5</v>
      </c>
      <c r="N155" s="91">
        <v>35</v>
      </c>
      <c r="O155" s="91">
        <v>0</v>
      </c>
      <c r="P155" s="91">
        <v>0</v>
      </c>
      <c r="Q155" s="26">
        <v>5</v>
      </c>
      <c r="R155" s="91">
        <v>10</v>
      </c>
      <c r="S155" s="64" t="s">
        <v>412</v>
      </c>
    </row>
    <row r="156" spans="1:20" s="160" customFormat="1" x14ac:dyDescent="0.2">
      <c r="A156" s="19" t="s">
        <v>158</v>
      </c>
      <c r="B156" s="82">
        <v>43862</v>
      </c>
      <c r="C156" s="82" t="s">
        <v>413</v>
      </c>
      <c r="D156" s="20">
        <v>43900</v>
      </c>
      <c r="E156" s="20">
        <v>43903</v>
      </c>
      <c r="F156" s="19">
        <v>1.5</v>
      </c>
      <c r="G156" s="19">
        <v>1.8</v>
      </c>
      <c r="H156" s="19">
        <v>3.3</v>
      </c>
      <c r="I156" s="35">
        <f t="shared" ca="1" si="4"/>
        <v>2.6</v>
      </c>
      <c r="J156" s="28">
        <v>4</v>
      </c>
      <c r="K156" s="91" t="s">
        <v>336</v>
      </c>
      <c r="L156" s="91">
        <v>30</v>
      </c>
      <c r="M156" s="26">
        <v>5</v>
      </c>
      <c r="N156" s="91">
        <v>40</v>
      </c>
      <c r="O156" s="91">
        <v>0</v>
      </c>
      <c r="P156" s="91">
        <v>0</v>
      </c>
      <c r="Q156" s="19">
        <v>5</v>
      </c>
      <c r="R156" s="91">
        <v>25</v>
      </c>
      <c r="S156" s="64" t="s">
        <v>75</v>
      </c>
    </row>
    <row r="157" spans="1:20" s="160" customFormat="1" x14ac:dyDescent="0.2">
      <c r="A157" s="19" t="s">
        <v>158</v>
      </c>
      <c r="B157" s="82">
        <v>43891</v>
      </c>
      <c r="C157" s="82" t="s">
        <v>414</v>
      </c>
      <c r="D157" s="20">
        <v>43929</v>
      </c>
      <c r="E157" s="20">
        <v>43930</v>
      </c>
      <c r="F157" s="19">
        <v>1.9</v>
      </c>
      <c r="G157" s="19">
        <v>1.4</v>
      </c>
      <c r="H157" s="19">
        <v>3.3</v>
      </c>
      <c r="I157" s="35">
        <f t="shared" ca="1" si="4"/>
        <v>2.6666666666666665</v>
      </c>
      <c r="J157" s="28">
        <v>4</v>
      </c>
      <c r="K157" s="19" t="s">
        <v>342</v>
      </c>
      <c r="L157" s="91">
        <v>60</v>
      </c>
      <c r="M157" s="91">
        <v>30</v>
      </c>
      <c r="N157" s="91">
        <v>0</v>
      </c>
      <c r="O157" s="91">
        <v>0</v>
      </c>
      <c r="P157" s="91">
        <v>0</v>
      </c>
      <c r="Q157" s="26">
        <v>5</v>
      </c>
      <c r="R157" s="91">
        <v>10</v>
      </c>
      <c r="S157" s="64" t="s">
        <v>75</v>
      </c>
    </row>
    <row r="158" spans="1:20" s="160" customFormat="1" x14ac:dyDescent="0.2">
      <c r="A158" s="19" t="s">
        <v>158</v>
      </c>
      <c r="B158" s="82">
        <v>43922</v>
      </c>
      <c r="C158" s="82" t="s">
        <v>415</v>
      </c>
      <c r="D158" s="20">
        <v>43962</v>
      </c>
      <c r="E158" s="20">
        <v>43973</v>
      </c>
      <c r="F158" s="19">
        <v>2.8</v>
      </c>
      <c r="G158" s="19">
        <v>1.9</v>
      </c>
      <c r="H158" s="19">
        <v>4.7</v>
      </c>
      <c r="I158" s="35">
        <f t="shared" ca="1" si="4"/>
        <v>2.9583333333333335</v>
      </c>
      <c r="J158" s="28">
        <v>4</v>
      </c>
      <c r="K158" s="91" t="s">
        <v>336</v>
      </c>
      <c r="L158" s="91">
        <v>10</v>
      </c>
      <c r="M158" s="91">
        <v>85</v>
      </c>
      <c r="N158" s="91">
        <v>0</v>
      </c>
      <c r="O158" s="91">
        <v>0</v>
      </c>
      <c r="P158" s="91">
        <v>0</v>
      </c>
      <c r="Q158" s="26">
        <v>5</v>
      </c>
      <c r="R158" s="91">
        <v>5</v>
      </c>
      <c r="S158" s="64" t="s">
        <v>75</v>
      </c>
    </row>
    <row r="159" spans="1:20" s="160" customFormat="1" x14ac:dyDescent="0.2">
      <c r="A159" s="19" t="s">
        <v>158</v>
      </c>
      <c r="B159" s="82">
        <v>43952</v>
      </c>
      <c r="C159" s="82" t="s">
        <v>416</v>
      </c>
      <c r="D159" s="20">
        <v>43991</v>
      </c>
      <c r="E159" s="20">
        <v>44001</v>
      </c>
      <c r="F159" s="19">
        <v>1.4</v>
      </c>
      <c r="G159" s="19">
        <v>0.7</v>
      </c>
      <c r="H159" s="19">
        <v>2.1</v>
      </c>
      <c r="I159" s="35">
        <f t="shared" ca="1" si="4"/>
        <v>3.0333333333333337</v>
      </c>
      <c r="J159" s="28">
        <v>4</v>
      </c>
      <c r="K159" s="91" t="s">
        <v>335</v>
      </c>
      <c r="L159" s="91">
        <v>40</v>
      </c>
      <c r="M159" s="91">
        <v>50</v>
      </c>
      <c r="N159" s="91">
        <v>0</v>
      </c>
      <c r="O159" s="91">
        <v>10</v>
      </c>
      <c r="P159" s="91">
        <v>0</v>
      </c>
      <c r="Q159" s="26">
        <v>5</v>
      </c>
      <c r="R159" s="168">
        <v>5</v>
      </c>
      <c r="S159" s="64" t="s">
        <v>75</v>
      </c>
    </row>
    <row r="160" spans="1:20" s="160" customFormat="1" ht="15" thickBot="1" x14ac:dyDescent="0.25">
      <c r="A160" s="48" t="s">
        <v>158</v>
      </c>
      <c r="B160" s="87">
        <v>43983</v>
      </c>
      <c r="C160" s="87" t="s">
        <v>417</v>
      </c>
      <c r="D160" s="65">
        <v>44022</v>
      </c>
      <c r="E160" s="65">
        <v>44029</v>
      </c>
      <c r="F160" s="48">
        <v>1.6</v>
      </c>
      <c r="G160" s="48">
        <v>0.8</v>
      </c>
      <c r="H160" s="48">
        <v>2.4</v>
      </c>
      <c r="I160" s="90">
        <f t="shared" ca="1" si="4"/>
        <v>3.1250000000000004</v>
      </c>
      <c r="J160" s="33">
        <v>4</v>
      </c>
      <c r="K160" s="88" t="s">
        <v>342</v>
      </c>
      <c r="L160" s="88">
        <v>30</v>
      </c>
      <c r="M160" s="88">
        <v>60</v>
      </c>
      <c r="N160" s="88">
        <v>0</v>
      </c>
      <c r="O160" s="88">
        <v>10</v>
      </c>
      <c r="P160" s="88">
        <v>0</v>
      </c>
      <c r="Q160" s="37">
        <v>5</v>
      </c>
      <c r="R160" s="198">
        <v>5</v>
      </c>
      <c r="S160" s="53" t="s">
        <v>75</v>
      </c>
    </row>
    <row r="161" spans="1:20" x14ac:dyDescent="0.2">
      <c r="A161" s="50" t="s">
        <v>158</v>
      </c>
      <c r="B161" s="71">
        <v>44013</v>
      </c>
      <c r="C161" s="71" t="s">
        <v>418</v>
      </c>
      <c r="D161" s="81">
        <v>44050</v>
      </c>
      <c r="E161" s="81">
        <v>44057</v>
      </c>
      <c r="F161" s="50">
        <v>1.9</v>
      </c>
      <c r="G161" s="50">
        <v>0.9</v>
      </c>
      <c r="H161" s="50">
        <v>1.2</v>
      </c>
      <c r="I161" s="89">
        <f t="shared" ca="1" si="4"/>
        <v>3.1416666666666675</v>
      </c>
      <c r="J161" s="22">
        <v>4</v>
      </c>
      <c r="K161" s="84" t="s">
        <v>342</v>
      </c>
      <c r="L161" s="84">
        <v>60</v>
      </c>
      <c r="M161" s="84">
        <v>40</v>
      </c>
      <c r="N161" s="84">
        <v>0</v>
      </c>
      <c r="O161" s="84">
        <v>0</v>
      </c>
      <c r="P161" s="84">
        <v>0</v>
      </c>
      <c r="Q161" s="34">
        <v>5</v>
      </c>
      <c r="R161" s="157">
        <v>5</v>
      </c>
      <c r="S161" s="61" t="s">
        <v>76</v>
      </c>
      <c r="T161" s="158"/>
    </row>
    <row r="162" spans="1:20" x14ac:dyDescent="0.2">
      <c r="A162" s="50" t="s">
        <v>166</v>
      </c>
      <c r="B162" s="71">
        <v>44044</v>
      </c>
      <c r="C162" s="71" t="s">
        <v>419</v>
      </c>
      <c r="D162" s="81">
        <v>44082</v>
      </c>
      <c r="E162" s="81">
        <v>44085</v>
      </c>
      <c r="F162" s="50">
        <v>1.1000000000000001</v>
      </c>
      <c r="G162" s="50">
        <v>0.5</v>
      </c>
      <c r="H162" s="50">
        <v>1.6</v>
      </c>
      <c r="I162" s="89">
        <f t="shared" ca="1" si="4"/>
        <v>3.1416666666666671</v>
      </c>
      <c r="J162" s="22">
        <v>4</v>
      </c>
      <c r="K162" s="84" t="s">
        <v>335</v>
      </c>
      <c r="L162" s="84">
        <v>30</v>
      </c>
      <c r="M162" s="84">
        <v>30</v>
      </c>
      <c r="N162" s="84">
        <v>0</v>
      </c>
      <c r="O162" s="84">
        <v>35</v>
      </c>
      <c r="P162" s="84">
        <v>0</v>
      </c>
      <c r="Q162" s="34">
        <v>5</v>
      </c>
      <c r="R162" s="84">
        <v>5</v>
      </c>
      <c r="S162" s="61" t="s">
        <v>75</v>
      </c>
      <c r="T162" s="158"/>
    </row>
    <row r="163" spans="1:20" x14ac:dyDescent="0.2">
      <c r="A163" s="50" t="s">
        <v>166</v>
      </c>
      <c r="B163" s="82">
        <v>44075</v>
      </c>
      <c r="C163" s="82" t="s">
        <v>420</v>
      </c>
      <c r="D163" s="20">
        <v>44113</v>
      </c>
      <c r="E163" s="20">
        <v>44127</v>
      </c>
      <c r="F163" s="19">
        <v>1.8</v>
      </c>
      <c r="G163" s="19">
        <v>1.1000000000000001</v>
      </c>
      <c r="H163" s="19">
        <v>2.9</v>
      </c>
      <c r="I163" s="35">
        <f t="shared" ca="1" si="4"/>
        <v>3.2166666666666672</v>
      </c>
      <c r="J163" s="28">
        <v>4</v>
      </c>
      <c r="K163" s="91" t="s">
        <v>342</v>
      </c>
      <c r="L163" s="91">
        <v>45</v>
      </c>
      <c r="M163" s="91">
        <v>20</v>
      </c>
      <c r="N163" s="91">
        <v>0</v>
      </c>
      <c r="O163" s="91">
        <v>15</v>
      </c>
      <c r="P163" s="91">
        <v>0</v>
      </c>
      <c r="Q163" s="26">
        <v>5</v>
      </c>
      <c r="R163" s="91">
        <v>20</v>
      </c>
      <c r="S163" s="64" t="s">
        <v>75</v>
      </c>
      <c r="T163" s="158"/>
    </row>
    <row r="164" spans="1:20" x14ac:dyDescent="0.2">
      <c r="A164" s="19" t="s">
        <v>166</v>
      </c>
      <c r="B164" s="82">
        <v>44105</v>
      </c>
      <c r="C164" s="82" t="s">
        <v>421</v>
      </c>
      <c r="D164" s="20">
        <v>44144</v>
      </c>
      <c r="E164" s="20">
        <v>44155</v>
      </c>
      <c r="F164" s="19">
        <v>1.2</v>
      </c>
      <c r="G164" s="19">
        <v>0.9</v>
      </c>
      <c r="H164" s="19">
        <v>2.1</v>
      </c>
      <c r="I164" s="35">
        <f t="shared" ca="1" si="4"/>
        <v>3.2750000000000004</v>
      </c>
      <c r="J164" s="28">
        <v>4</v>
      </c>
      <c r="K164" s="91" t="s">
        <v>335</v>
      </c>
      <c r="L164" s="91">
        <v>60</v>
      </c>
      <c r="M164" s="91">
        <v>30</v>
      </c>
      <c r="N164" s="91">
        <v>0</v>
      </c>
      <c r="O164" s="91">
        <v>10</v>
      </c>
      <c r="P164" s="91">
        <v>0</v>
      </c>
      <c r="Q164" s="26">
        <v>5</v>
      </c>
      <c r="R164" s="26">
        <v>5</v>
      </c>
      <c r="S164" s="64" t="s">
        <v>75</v>
      </c>
      <c r="T164" s="158"/>
    </row>
    <row r="165" spans="1:20" x14ac:dyDescent="0.2">
      <c r="A165" s="19" t="s">
        <v>166</v>
      </c>
      <c r="B165" s="82">
        <v>44136</v>
      </c>
      <c r="C165" s="82" t="s">
        <v>422</v>
      </c>
      <c r="D165" s="20">
        <v>44175</v>
      </c>
      <c r="E165" s="20">
        <v>44183</v>
      </c>
      <c r="F165" s="19">
        <v>2.4</v>
      </c>
      <c r="G165" s="19">
        <v>1.3</v>
      </c>
      <c r="H165" s="19">
        <v>3.7</v>
      </c>
      <c r="I165" s="35">
        <f t="shared" ca="1" si="4"/>
        <v>2.8833333333333333</v>
      </c>
      <c r="J165" s="28">
        <v>4</v>
      </c>
      <c r="K165" s="91" t="s">
        <v>336</v>
      </c>
      <c r="L165" s="91">
        <v>70</v>
      </c>
      <c r="M165" s="91">
        <v>15</v>
      </c>
      <c r="N165" s="91">
        <v>0</v>
      </c>
      <c r="O165" s="91">
        <v>0</v>
      </c>
      <c r="P165" s="91">
        <v>0</v>
      </c>
      <c r="Q165" s="19">
        <v>15</v>
      </c>
      <c r="R165" s="26">
        <v>5</v>
      </c>
      <c r="S165" s="64"/>
      <c r="T165" s="158"/>
    </row>
    <row r="166" spans="1:20" x14ac:dyDescent="0.2">
      <c r="A166" s="19" t="s">
        <v>166</v>
      </c>
      <c r="B166" s="82">
        <v>44166</v>
      </c>
      <c r="C166" s="82" t="s">
        <v>423</v>
      </c>
      <c r="D166" s="20">
        <v>44208</v>
      </c>
      <c r="E166" s="20">
        <v>44211</v>
      </c>
      <c r="F166" s="19">
        <v>1.9</v>
      </c>
      <c r="G166" s="19">
        <v>1.4</v>
      </c>
      <c r="H166" s="19">
        <v>3.3</v>
      </c>
      <c r="I166" s="35">
        <f t="shared" ca="1" si="4"/>
        <v>3.0833333333333335</v>
      </c>
      <c r="J166" s="28">
        <v>4</v>
      </c>
      <c r="K166" s="91" t="s">
        <v>342</v>
      </c>
      <c r="L166" s="91">
        <v>80</v>
      </c>
      <c r="M166" s="91">
        <v>10</v>
      </c>
      <c r="N166" s="91">
        <v>0</v>
      </c>
      <c r="O166" s="91">
        <v>0</v>
      </c>
      <c r="P166" s="91">
        <v>0</v>
      </c>
      <c r="Q166" s="19">
        <v>10</v>
      </c>
      <c r="R166" s="26">
        <v>5</v>
      </c>
      <c r="S166" s="64"/>
      <c r="T166" s="158"/>
    </row>
    <row r="167" spans="1:20" x14ac:dyDescent="0.2">
      <c r="A167" s="19" t="s">
        <v>166</v>
      </c>
      <c r="B167" s="82">
        <v>44197</v>
      </c>
      <c r="C167" s="82" t="s">
        <v>424</v>
      </c>
      <c r="D167" s="20">
        <v>44231</v>
      </c>
      <c r="E167" s="20">
        <v>44242</v>
      </c>
      <c r="F167" s="19">
        <v>2.9</v>
      </c>
      <c r="G167" s="19">
        <v>1.8</v>
      </c>
      <c r="H167" s="19">
        <v>4.7</v>
      </c>
      <c r="I167" s="35">
        <f t="shared" ca="1" si="4"/>
        <v>2.9416666666666669</v>
      </c>
      <c r="J167" s="28">
        <v>4</v>
      </c>
      <c r="K167" s="91" t="s">
        <v>336</v>
      </c>
      <c r="L167" s="91">
        <v>70</v>
      </c>
      <c r="M167" s="91">
        <v>20</v>
      </c>
      <c r="N167" s="91">
        <v>0</v>
      </c>
      <c r="O167" s="91">
        <v>0</v>
      </c>
      <c r="P167" s="91">
        <v>0</v>
      </c>
      <c r="Q167" s="19">
        <v>10</v>
      </c>
      <c r="R167" s="26">
        <v>5</v>
      </c>
      <c r="S167" s="64" t="s">
        <v>75</v>
      </c>
      <c r="T167" s="158"/>
    </row>
    <row r="168" spans="1:20" x14ac:dyDescent="0.2">
      <c r="A168" s="19" t="s">
        <v>166</v>
      </c>
      <c r="B168" s="82">
        <v>44228</v>
      </c>
      <c r="C168" s="82" t="s">
        <v>425</v>
      </c>
      <c r="D168" s="20">
        <v>44263</v>
      </c>
      <c r="E168" s="20">
        <v>44267</v>
      </c>
      <c r="F168" s="19">
        <v>1.1000000000000001</v>
      </c>
      <c r="G168" s="19">
        <v>0.8</v>
      </c>
      <c r="H168" s="19">
        <v>1.9</v>
      </c>
      <c r="I168" s="35">
        <f t="shared" ca="1" si="4"/>
        <v>2.8249999999999997</v>
      </c>
      <c r="J168" s="28">
        <v>4</v>
      </c>
      <c r="K168" s="91" t="s">
        <v>335</v>
      </c>
      <c r="L168" s="91">
        <v>50</v>
      </c>
      <c r="M168" s="91">
        <v>40</v>
      </c>
      <c r="N168" s="91">
        <v>0</v>
      </c>
      <c r="O168" s="91">
        <v>0</v>
      </c>
      <c r="P168" s="91">
        <v>0</v>
      </c>
      <c r="Q168" s="19">
        <v>10</v>
      </c>
      <c r="R168" s="26">
        <v>5</v>
      </c>
      <c r="S168" s="64" t="s">
        <v>75</v>
      </c>
      <c r="T168" s="158"/>
    </row>
    <row r="169" spans="1:20" x14ac:dyDescent="0.2">
      <c r="A169" s="19" t="s">
        <v>166</v>
      </c>
      <c r="B169" s="82">
        <v>44256</v>
      </c>
      <c r="C169" s="82" t="s">
        <v>426</v>
      </c>
      <c r="D169" s="20">
        <v>44299</v>
      </c>
      <c r="E169" s="20">
        <v>44308</v>
      </c>
      <c r="F169" s="19">
        <v>1.4</v>
      </c>
      <c r="G169" s="19">
        <v>1.1000000000000001</v>
      </c>
      <c r="H169" s="19">
        <v>2.5</v>
      </c>
      <c r="I169" s="35">
        <f t="shared" ca="1" si="4"/>
        <v>2.7583333333333329</v>
      </c>
      <c r="J169" s="28">
        <v>4</v>
      </c>
      <c r="K169" s="91" t="s">
        <v>342</v>
      </c>
      <c r="L169" s="91">
        <v>50</v>
      </c>
      <c r="M169" s="91">
        <v>30</v>
      </c>
      <c r="N169" s="91">
        <v>0</v>
      </c>
      <c r="O169" s="91">
        <v>15</v>
      </c>
      <c r="P169" s="91">
        <v>0</v>
      </c>
      <c r="Q169" s="19">
        <v>5</v>
      </c>
      <c r="R169" s="26">
        <v>5</v>
      </c>
      <c r="S169" s="64" t="s">
        <v>75</v>
      </c>
      <c r="T169" s="158"/>
    </row>
    <row r="170" spans="1:20" x14ac:dyDescent="0.2">
      <c r="A170" s="19" t="s">
        <v>166</v>
      </c>
      <c r="B170" s="82">
        <v>44287</v>
      </c>
      <c r="C170" s="82" t="s">
        <v>427</v>
      </c>
      <c r="D170" s="20">
        <v>44323</v>
      </c>
      <c r="E170" s="20">
        <v>44337</v>
      </c>
      <c r="F170" s="19">
        <v>1.8</v>
      </c>
      <c r="G170" s="19">
        <v>1</v>
      </c>
      <c r="H170" s="19">
        <v>2.8</v>
      </c>
      <c r="I170" s="35">
        <f t="shared" ca="1" si="4"/>
        <v>2.6</v>
      </c>
      <c r="J170" s="28">
        <v>4</v>
      </c>
      <c r="K170" s="91" t="s">
        <v>342</v>
      </c>
      <c r="L170" s="91">
        <v>10</v>
      </c>
      <c r="M170" s="91">
        <v>50</v>
      </c>
      <c r="N170" s="91">
        <v>0</v>
      </c>
      <c r="O170" s="91">
        <v>0</v>
      </c>
      <c r="P170" s="91">
        <v>0</v>
      </c>
      <c r="Q170" s="19">
        <v>10</v>
      </c>
      <c r="R170" s="19">
        <v>10</v>
      </c>
      <c r="S170" s="64" t="s">
        <v>461</v>
      </c>
      <c r="T170" s="158"/>
    </row>
    <row r="171" spans="1:20" x14ac:dyDescent="0.2">
      <c r="A171" s="19" t="s">
        <v>166</v>
      </c>
      <c r="B171" s="82">
        <v>44317</v>
      </c>
      <c r="C171" s="82" t="s">
        <v>428</v>
      </c>
      <c r="D171" s="20">
        <v>44357</v>
      </c>
      <c r="E171" s="20">
        <v>44368</v>
      </c>
      <c r="F171" s="19">
        <v>0.7</v>
      </c>
      <c r="G171" s="19">
        <v>0.6</v>
      </c>
      <c r="H171" s="19">
        <v>1.3</v>
      </c>
      <c r="I171" s="35">
        <f t="shared" ca="1" si="4"/>
        <v>2.5333333333333332</v>
      </c>
      <c r="J171" s="28">
        <v>4</v>
      </c>
      <c r="K171" s="91" t="s">
        <v>340</v>
      </c>
      <c r="L171" s="91">
        <v>10</v>
      </c>
      <c r="M171" s="91">
        <v>25</v>
      </c>
      <c r="N171" s="91">
        <v>0</v>
      </c>
      <c r="O171" s="91">
        <v>5</v>
      </c>
      <c r="P171" s="91">
        <v>0</v>
      </c>
      <c r="Q171" s="19">
        <v>40</v>
      </c>
      <c r="R171" s="19">
        <v>20</v>
      </c>
      <c r="S171" s="64" t="s">
        <v>75</v>
      </c>
      <c r="T171" s="158"/>
    </row>
    <row r="172" spans="1:20" ht="15" thickBot="1" x14ac:dyDescent="0.25">
      <c r="A172" s="48" t="s">
        <v>166</v>
      </c>
      <c r="B172" s="87">
        <v>44348</v>
      </c>
      <c r="C172" s="87" t="s">
        <v>429</v>
      </c>
      <c r="D172" s="65">
        <v>44385</v>
      </c>
      <c r="E172" s="65">
        <v>44393</v>
      </c>
      <c r="F172" s="48">
        <v>0.9</v>
      </c>
      <c r="G172" s="229">
        <v>0.7</v>
      </c>
      <c r="H172" s="48">
        <v>1.6</v>
      </c>
      <c r="I172" s="90">
        <f t="shared" ca="1" si="4"/>
        <v>2.4666666666666668</v>
      </c>
      <c r="J172" s="33">
        <v>4</v>
      </c>
      <c r="K172" s="88" t="s">
        <v>340</v>
      </c>
      <c r="L172" s="88">
        <v>30</v>
      </c>
      <c r="M172" s="88">
        <v>40</v>
      </c>
      <c r="N172" s="88">
        <v>0</v>
      </c>
      <c r="O172" s="88">
        <v>15</v>
      </c>
      <c r="P172" s="88">
        <v>0</v>
      </c>
      <c r="Q172" s="48">
        <v>15</v>
      </c>
      <c r="R172" s="37">
        <v>5</v>
      </c>
      <c r="S172" s="53" t="s">
        <v>75</v>
      </c>
      <c r="T172" s="158"/>
    </row>
    <row r="173" spans="1:20" x14ac:dyDescent="0.2">
      <c r="A173" s="50" t="s">
        <v>179</v>
      </c>
      <c r="B173" s="71">
        <v>44378</v>
      </c>
      <c r="C173" s="71" t="s">
        <v>430</v>
      </c>
      <c r="D173" s="81">
        <v>44417</v>
      </c>
      <c r="E173" s="81">
        <v>44421</v>
      </c>
      <c r="F173" s="50">
        <v>2</v>
      </c>
      <c r="G173" s="50">
        <v>1</v>
      </c>
      <c r="H173" s="50">
        <v>3</v>
      </c>
      <c r="I173" s="89">
        <f t="shared" ca="1" si="4"/>
        <v>2.6166666666666667</v>
      </c>
      <c r="J173" s="22">
        <v>4</v>
      </c>
      <c r="K173" s="84" t="s">
        <v>342</v>
      </c>
      <c r="L173" s="84">
        <v>20</v>
      </c>
      <c r="M173" s="84">
        <v>50</v>
      </c>
      <c r="N173" s="84">
        <v>0</v>
      </c>
      <c r="O173" s="84">
        <v>20</v>
      </c>
      <c r="P173" s="84">
        <v>0</v>
      </c>
      <c r="Q173" s="50">
        <v>10</v>
      </c>
      <c r="R173" s="34">
        <v>5</v>
      </c>
      <c r="S173" s="61" t="s">
        <v>75</v>
      </c>
      <c r="T173" s="158"/>
    </row>
    <row r="174" spans="1:20" x14ac:dyDescent="0.2">
      <c r="A174" s="112"/>
      <c r="B174" s="158"/>
      <c r="C174" s="158"/>
      <c r="D174" s="158"/>
      <c r="E174" s="158"/>
      <c r="F174" s="158"/>
      <c r="G174" s="158"/>
      <c r="H174" s="158"/>
      <c r="I174" s="158"/>
      <c r="J174" s="158"/>
      <c r="K174" s="158"/>
      <c r="L174" s="158"/>
      <c r="M174" s="158"/>
      <c r="N174" s="158"/>
      <c r="O174" s="158"/>
      <c r="P174" s="158"/>
      <c r="Q174" s="158"/>
      <c r="R174" s="158"/>
      <c r="S174" s="216"/>
      <c r="T174" s="158"/>
    </row>
    <row r="175" spans="1:20" x14ac:dyDescent="0.2">
      <c r="A175" s="112"/>
      <c r="B175" s="158"/>
      <c r="C175" s="233"/>
      <c r="D175" s="158"/>
      <c r="E175" s="158"/>
      <c r="F175" s="158"/>
      <c r="G175" s="158"/>
      <c r="H175" s="158"/>
      <c r="I175" s="158"/>
      <c r="J175" s="158"/>
      <c r="K175" s="158"/>
      <c r="L175" s="158"/>
      <c r="M175" s="158"/>
      <c r="N175" s="158"/>
      <c r="O175" s="158"/>
      <c r="P175" s="158"/>
      <c r="Q175" s="158"/>
      <c r="R175" s="158"/>
      <c r="S175" s="216"/>
      <c r="T175" s="158"/>
    </row>
  </sheetData>
  <conditionalFormatting sqref="I1:I9 I22:I148 I174:I1048576">
    <cfRule type="cellIs" dxfId="289" priority="6" operator="greaterThan">
      <formula>4</formula>
    </cfRule>
  </conditionalFormatting>
  <conditionalFormatting sqref="I149 I151">
    <cfRule type="cellIs" dxfId="288" priority="5" operator="greaterThan">
      <formula>4</formula>
    </cfRule>
  </conditionalFormatting>
  <conditionalFormatting sqref="I150">
    <cfRule type="cellIs" dxfId="287" priority="4" operator="greaterThan">
      <formula>4</formula>
    </cfRule>
  </conditionalFormatting>
  <conditionalFormatting sqref="I152:I164 I166:I173">
    <cfRule type="cellIs" dxfId="286" priority="3" operator="greaterThan">
      <formula>4</formula>
    </cfRule>
  </conditionalFormatting>
  <conditionalFormatting sqref="I165">
    <cfRule type="cellIs" dxfId="285" priority="1" operator="greaterThan">
      <formula>4</formula>
    </cfRule>
  </conditionalFormatting>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XFD173"/>
  <sheetViews>
    <sheetView showGridLines="0" zoomScale="90" zoomScaleNormal="90" workbookViewId="0">
      <pane ySplit="9" topLeftCell="A148" activePane="bottomLeft" state="frozenSplit"/>
      <selection pane="bottomLeft" activeCell="A2" sqref="A2"/>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6" width="14.140625" style="1" customWidth="1"/>
    <col min="7" max="7" width="15" style="1" customWidth="1"/>
    <col min="8" max="9" width="14.140625" style="1" customWidth="1"/>
    <col min="10" max="10" width="10.85546875" style="1" bestFit="1" customWidth="1"/>
    <col min="11" max="11" width="13.7109375" style="1" customWidth="1"/>
    <col min="12" max="12" width="16.42578125" style="1" customWidth="1"/>
    <col min="13" max="14" width="9.28515625" style="1" bestFit="1" customWidth="1"/>
    <col min="15" max="15" width="13.42578125" style="1" customWidth="1"/>
    <col min="16" max="16" width="9.28515625" style="1" customWidth="1"/>
    <col min="17" max="17" width="15.140625" style="1" customWidth="1"/>
    <col min="18" max="18" width="9.28515625" style="1" customWidth="1"/>
    <col min="19" max="19" width="12.140625" style="1" customWidth="1"/>
    <col min="20" max="20" width="63.140625" style="23" customWidth="1"/>
    <col min="21" max="16384" width="9.140625" style="1"/>
  </cols>
  <sheetData>
    <row r="1" spans="1:20" ht="34.5" x14ac:dyDescent="0.5">
      <c r="A1" s="186" t="s">
        <v>1053</v>
      </c>
      <c r="B1" s="186"/>
      <c r="C1" s="186"/>
      <c r="D1" s="186"/>
      <c r="E1" s="186"/>
      <c r="F1" s="186"/>
      <c r="G1" s="186"/>
      <c r="H1" s="186"/>
      <c r="I1" s="186"/>
      <c r="J1" s="186"/>
      <c r="K1" s="186"/>
      <c r="L1" s="186"/>
      <c r="M1" s="186"/>
      <c r="N1" s="186"/>
      <c r="O1" s="186"/>
      <c r="P1" s="186"/>
      <c r="Q1" s="186"/>
      <c r="R1" s="186"/>
      <c r="S1" s="186"/>
      <c r="T1" s="186"/>
    </row>
    <row r="2" spans="1:20" ht="19.5" x14ac:dyDescent="0.3">
      <c r="A2" s="188" t="s">
        <v>462</v>
      </c>
      <c r="B2" s="188"/>
      <c r="C2" s="188"/>
      <c r="D2" s="188"/>
      <c r="E2" s="188"/>
      <c r="F2" s="188"/>
      <c r="G2" s="188"/>
      <c r="H2" s="188"/>
      <c r="I2" s="188"/>
      <c r="J2" s="188"/>
      <c r="K2" s="188"/>
      <c r="L2" s="188"/>
      <c r="M2" s="188"/>
      <c r="N2" s="188"/>
      <c r="O2" s="188"/>
      <c r="P2" s="188"/>
      <c r="Q2" s="188"/>
      <c r="R2" s="188"/>
      <c r="S2" s="188"/>
      <c r="T2" s="188"/>
    </row>
    <row r="4" spans="1:20" ht="15" x14ac:dyDescent="0.25">
      <c r="A4" s="8" t="s">
        <v>463</v>
      </c>
      <c r="B4" s="158"/>
      <c r="C4" s="158"/>
      <c r="D4" s="158"/>
      <c r="E4" s="158"/>
      <c r="F4" s="158"/>
      <c r="G4" s="158"/>
      <c r="H4" s="158"/>
      <c r="I4" s="217"/>
      <c r="J4" s="14" t="s">
        <v>47</v>
      </c>
      <c r="K4" s="158"/>
      <c r="L4" s="158"/>
      <c r="M4" s="158"/>
      <c r="N4" s="158"/>
      <c r="O4" s="158"/>
      <c r="P4" s="158"/>
      <c r="Q4" s="158"/>
      <c r="R4" s="158"/>
      <c r="S4" s="158"/>
      <c r="T4" s="216"/>
    </row>
    <row r="5" spans="1:20" ht="15" x14ac:dyDescent="0.25">
      <c r="A5" s="8" t="s">
        <v>300</v>
      </c>
      <c r="B5" s="158"/>
      <c r="C5" s="158"/>
      <c r="D5" s="158"/>
      <c r="E5" s="158"/>
      <c r="F5" s="158"/>
      <c r="G5" s="158"/>
      <c r="H5" s="158"/>
      <c r="I5" s="218"/>
      <c r="J5" s="14" t="s">
        <v>301</v>
      </c>
      <c r="K5" s="158"/>
      <c r="L5" s="158"/>
      <c r="M5" s="158"/>
      <c r="N5" s="158"/>
      <c r="O5" s="158"/>
      <c r="P5" s="158"/>
      <c r="Q5" s="158"/>
      <c r="R5" s="158"/>
      <c r="S5" s="158"/>
      <c r="T5" s="216"/>
    </row>
    <row r="6" spans="1:20" ht="15" x14ac:dyDescent="0.25">
      <c r="A6" s="8" t="s">
        <v>50</v>
      </c>
      <c r="B6" s="158"/>
      <c r="C6" s="158"/>
      <c r="D6" s="158"/>
      <c r="E6" s="158"/>
      <c r="F6" s="158"/>
      <c r="G6" s="158"/>
      <c r="H6" s="158"/>
      <c r="I6" s="158"/>
      <c r="J6" s="158"/>
      <c r="K6" s="158"/>
      <c r="L6" s="158"/>
      <c r="M6" s="158"/>
      <c r="N6" s="158"/>
      <c r="O6" s="158"/>
      <c r="P6" s="158"/>
      <c r="Q6" s="158"/>
      <c r="R6" s="158"/>
      <c r="S6" s="158"/>
      <c r="T6" s="216"/>
    </row>
    <row r="7" spans="1:20" ht="15" x14ac:dyDescent="0.25">
      <c r="A7" s="235" t="s">
        <v>302</v>
      </c>
      <c r="B7" s="234"/>
      <c r="C7" s="234"/>
      <c r="D7" s="234"/>
      <c r="E7" s="158"/>
      <c r="F7" s="158"/>
      <c r="G7" s="158"/>
      <c r="H7" s="158"/>
      <c r="I7" s="158"/>
      <c r="J7" s="158"/>
      <c r="K7" s="158"/>
      <c r="L7" s="158"/>
      <c r="M7" s="158"/>
      <c r="N7" s="158"/>
      <c r="O7" s="158"/>
      <c r="P7" s="158"/>
      <c r="Q7" s="158"/>
      <c r="R7" s="158"/>
      <c r="S7" s="158"/>
      <c r="T7" s="216"/>
    </row>
    <row r="8" spans="1:20" ht="15" x14ac:dyDescent="0.25">
      <c r="A8" s="131"/>
      <c r="B8" s="158"/>
      <c r="C8" s="158"/>
      <c r="D8" s="158"/>
      <c r="E8" s="158"/>
      <c r="F8" s="158"/>
      <c r="G8" s="158"/>
      <c r="H8" s="158"/>
      <c r="I8" s="158"/>
      <c r="J8" s="158"/>
      <c r="K8" s="158"/>
      <c r="L8" s="158"/>
      <c r="M8" s="158"/>
      <c r="N8" s="158"/>
      <c r="O8" s="158"/>
      <c r="P8" s="158"/>
      <c r="Q8" s="158"/>
      <c r="R8" s="158"/>
      <c r="S8" s="158"/>
      <c r="T8" s="216"/>
    </row>
    <row r="9" spans="1:20" s="16" customFormat="1" ht="71.25" x14ac:dyDescent="0.25">
      <c r="A9" s="36" t="s">
        <v>51</v>
      </c>
      <c r="B9" s="36" t="s">
        <v>303</v>
      </c>
      <c r="C9" s="36" t="s">
        <v>53</v>
      </c>
      <c r="D9" s="36" t="s">
        <v>54</v>
      </c>
      <c r="E9" s="36" t="s">
        <v>55</v>
      </c>
      <c r="F9" s="36" t="s">
        <v>304</v>
      </c>
      <c r="G9" s="36" t="s">
        <v>305</v>
      </c>
      <c r="H9" s="36" t="s">
        <v>306</v>
      </c>
      <c r="I9" s="36" t="s">
        <v>307</v>
      </c>
      <c r="J9" s="36" t="s">
        <v>308</v>
      </c>
      <c r="K9" s="38" t="s">
        <v>309</v>
      </c>
      <c r="L9" s="36" t="s">
        <v>310</v>
      </c>
      <c r="M9" s="36" t="s">
        <v>311</v>
      </c>
      <c r="N9" s="36" t="s">
        <v>312</v>
      </c>
      <c r="O9" s="36" t="s">
        <v>313</v>
      </c>
      <c r="P9" s="36" t="s">
        <v>314</v>
      </c>
      <c r="Q9" s="36" t="s">
        <v>315</v>
      </c>
      <c r="R9" s="36" t="s">
        <v>316</v>
      </c>
      <c r="S9" s="36" t="s">
        <v>317</v>
      </c>
      <c r="T9" s="36" t="s">
        <v>73</v>
      </c>
    </row>
    <row r="10" spans="1:20" x14ac:dyDescent="0.2">
      <c r="A10" s="25" t="s">
        <v>318</v>
      </c>
      <c r="B10" s="82">
        <v>39448</v>
      </c>
      <c r="C10" s="19" t="s">
        <v>76</v>
      </c>
      <c r="D10" s="19" t="s">
        <v>76</v>
      </c>
      <c r="E10" s="19" t="s">
        <v>76</v>
      </c>
      <c r="F10" s="19">
        <v>1.3</v>
      </c>
      <c r="G10" s="19">
        <v>0.9</v>
      </c>
      <c r="H10" s="19">
        <v>2.2000000000000002</v>
      </c>
      <c r="I10" s="19" t="s">
        <v>76</v>
      </c>
      <c r="J10" s="19" t="s">
        <v>76</v>
      </c>
      <c r="K10" s="28">
        <v>4</v>
      </c>
      <c r="L10" s="114" t="s">
        <v>319</v>
      </c>
      <c r="M10" s="19">
        <v>0</v>
      </c>
      <c r="N10" s="19">
        <v>10</v>
      </c>
      <c r="O10" s="19">
        <v>0</v>
      </c>
      <c r="P10" s="19">
        <v>0</v>
      </c>
      <c r="Q10" s="19">
        <v>0</v>
      </c>
      <c r="R10" s="19">
        <v>90</v>
      </c>
      <c r="S10" s="19">
        <v>0</v>
      </c>
      <c r="T10" s="19" t="s">
        <v>76</v>
      </c>
    </row>
    <row r="11" spans="1:20" x14ac:dyDescent="0.2">
      <c r="A11" s="25" t="s">
        <v>318</v>
      </c>
      <c r="B11" s="82">
        <v>39479</v>
      </c>
      <c r="C11" s="19" t="s">
        <v>76</v>
      </c>
      <c r="D11" s="19" t="s">
        <v>76</v>
      </c>
      <c r="E11" s="19" t="s">
        <v>76</v>
      </c>
      <c r="F11" s="19">
        <v>0.5</v>
      </c>
      <c r="G11" s="19">
        <v>1</v>
      </c>
      <c r="H11" s="19">
        <v>1.5</v>
      </c>
      <c r="I11" s="19">
        <f>SUM(H11-H10)</f>
        <v>-0.70000000000000018</v>
      </c>
      <c r="J11" s="19" t="s">
        <v>76</v>
      </c>
      <c r="K11" s="28">
        <v>4</v>
      </c>
      <c r="L11" s="46" t="s">
        <v>321</v>
      </c>
      <c r="M11" s="19">
        <v>0</v>
      </c>
      <c r="N11" s="19">
        <v>30</v>
      </c>
      <c r="O11" s="19">
        <v>0</v>
      </c>
      <c r="P11" s="19">
        <v>0</v>
      </c>
      <c r="Q11" s="19">
        <v>0</v>
      </c>
      <c r="R11" s="19">
        <v>70</v>
      </c>
      <c r="S11" s="19">
        <v>0</v>
      </c>
      <c r="T11" s="19" t="s">
        <v>76</v>
      </c>
    </row>
    <row r="12" spans="1:20" x14ac:dyDescent="0.2">
      <c r="A12" s="25" t="s">
        <v>318</v>
      </c>
      <c r="B12" s="82">
        <v>39508</v>
      </c>
      <c r="C12" s="19" t="s">
        <v>76</v>
      </c>
      <c r="D12" s="19" t="s">
        <v>76</v>
      </c>
      <c r="E12" s="19" t="s">
        <v>76</v>
      </c>
      <c r="F12" s="19">
        <v>1</v>
      </c>
      <c r="G12" s="19">
        <v>0.4</v>
      </c>
      <c r="H12" s="19">
        <v>1.4</v>
      </c>
      <c r="I12" s="19">
        <f t="shared" ref="I12:I75" si="0">SUM(H12-H11)</f>
        <v>-0.10000000000000009</v>
      </c>
      <c r="J12" s="19" t="s">
        <v>76</v>
      </c>
      <c r="K12" s="28">
        <v>4</v>
      </c>
      <c r="L12" s="46" t="s">
        <v>321</v>
      </c>
      <c r="M12" s="19">
        <v>0</v>
      </c>
      <c r="N12" s="19">
        <v>5</v>
      </c>
      <c r="O12" s="19">
        <v>0</v>
      </c>
      <c r="P12" s="19">
        <v>0</v>
      </c>
      <c r="Q12" s="19">
        <v>0</v>
      </c>
      <c r="R12" s="19">
        <v>95</v>
      </c>
      <c r="S12" s="19">
        <v>0</v>
      </c>
      <c r="T12" s="19" t="s">
        <v>76</v>
      </c>
    </row>
    <row r="13" spans="1:20" x14ac:dyDescent="0.2">
      <c r="A13" s="25" t="s">
        <v>318</v>
      </c>
      <c r="B13" s="82">
        <v>39539</v>
      </c>
      <c r="C13" s="19" t="s">
        <v>76</v>
      </c>
      <c r="D13" s="19" t="s">
        <v>76</v>
      </c>
      <c r="E13" s="19" t="s">
        <v>76</v>
      </c>
      <c r="F13" s="19">
        <v>0.6</v>
      </c>
      <c r="G13" s="19">
        <v>0.1</v>
      </c>
      <c r="H13" s="19">
        <v>0.7</v>
      </c>
      <c r="I13" s="19">
        <f t="shared" si="0"/>
        <v>-0.7</v>
      </c>
      <c r="J13" s="19" t="s">
        <v>76</v>
      </c>
      <c r="K13" s="28">
        <v>4</v>
      </c>
      <c r="L13" s="46" t="s">
        <v>320</v>
      </c>
      <c r="M13" s="19">
        <v>10</v>
      </c>
      <c r="N13" s="19">
        <v>20</v>
      </c>
      <c r="O13" s="19">
        <v>0</v>
      </c>
      <c r="P13" s="19">
        <v>0</v>
      </c>
      <c r="Q13" s="19">
        <v>0</v>
      </c>
      <c r="R13" s="19">
        <v>65</v>
      </c>
      <c r="S13" s="19">
        <v>5</v>
      </c>
      <c r="T13" s="19" t="s">
        <v>76</v>
      </c>
    </row>
    <row r="14" spans="1:20" x14ac:dyDescent="0.2">
      <c r="A14" s="25" t="s">
        <v>318</v>
      </c>
      <c r="B14" s="82">
        <v>39569</v>
      </c>
      <c r="C14" s="19" t="s">
        <v>76</v>
      </c>
      <c r="D14" s="19" t="s">
        <v>76</v>
      </c>
      <c r="E14" s="19" t="s">
        <v>76</v>
      </c>
      <c r="F14" s="19">
        <v>0.3</v>
      </c>
      <c r="G14" s="19">
        <v>0.4</v>
      </c>
      <c r="H14" s="19">
        <v>0.7</v>
      </c>
      <c r="I14" s="19">
        <f t="shared" si="0"/>
        <v>0</v>
      </c>
      <c r="J14" s="19" t="s">
        <v>76</v>
      </c>
      <c r="K14" s="28">
        <v>4</v>
      </c>
      <c r="L14" s="46" t="s">
        <v>321</v>
      </c>
      <c r="M14" s="19">
        <v>40</v>
      </c>
      <c r="N14" s="19">
        <v>40</v>
      </c>
      <c r="O14" s="19">
        <v>0</v>
      </c>
      <c r="P14" s="19">
        <v>0</v>
      </c>
      <c r="Q14" s="19">
        <v>0</v>
      </c>
      <c r="R14" s="19">
        <v>20</v>
      </c>
      <c r="S14" s="19">
        <v>0</v>
      </c>
      <c r="T14" s="19" t="s">
        <v>76</v>
      </c>
    </row>
    <row r="15" spans="1:20" ht="15" thickBot="1" x14ac:dyDescent="0.25">
      <c r="A15" s="56" t="s">
        <v>318</v>
      </c>
      <c r="B15" s="87">
        <v>39600</v>
      </c>
      <c r="C15" s="48" t="s">
        <v>76</v>
      </c>
      <c r="D15" s="48" t="s">
        <v>76</v>
      </c>
      <c r="E15" s="48" t="s">
        <v>76</v>
      </c>
      <c r="F15" s="48">
        <v>0.4</v>
      </c>
      <c r="G15" s="48">
        <v>0.6</v>
      </c>
      <c r="H15" s="48">
        <v>1</v>
      </c>
      <c r="I15" s="48">
        <f t="shared" si="0"/>
        <v>0.30000000000000004</v>
      </c>
      <c r="J15" s="48" t="s">
        <v>76</v>
      </c>
      <c r="K15" s="33">
        <v>4</v>
      </c>
      <c r="L15" s="95" t="s">
        <v>321</v>
      </c>
      <c r="M15" s="48">
        <v>10</v>
      </c>
      <c r="N15" s="48">
        <v>20</v>
      </c>
      <c r="O15" s="48">
        <v>0</v>
      </c>
      <c r="P15" s="48">
        <v>0</v>
      </c>
      <c r="Q15" s="48">
        <v>0</v>
      </c>
      <c r="R15" s="48">
        <v>65</v>
      </c>
      <c r="S15" s="48">
        <v>5</v>
      </c>
      <c r="T15" s="48" t="s">
        <v>76</v>
      </c>
    </row>
    <row r="16" spans="1:20" x14ac:dyDescent="0.2">
      <c r="A16" s="50" t="s">
        <v>324</v>
      </c>
      <c r="B16" s="71">
        <v>39630</v>
      </c>
      <c r="C16" s="50" t="s">
        <v>76</v>
      </c>
      <c r="D16" s="50" t="s">
        <v>76</v>
      </c>
      <c r="E16" s="50" t="s">
        <v>76</v>
      </c>
      <c r="F16" s="50">
        <v>0.8</v>
      </c>
      <c r="G16" s="50">
        <v>0.7</v>
      </c>
      <c r="H16" s="50">
        <v>1.5</v>
      </c>
      <c r="I16" s="50">
        <f t="shared" si="0"/>
        <v>0.5</v>
      </c>
      <c r="J16" s="50" t="s">
        <v>76</v>
      </c>
      <c r="K16" s="22">
        <v>4</v>
      </c>
      <c r="L16" s="77" t="s">
        <v>325</v>
      </c>
      <c r="M16" s="50">
        <v>20</v>
      </c>
      <c r="N16" s="50">
        <v>10</v>
      </c>
      <c r="O16" s="50">
        <v>0</v>
      </c>
      <c r="P16" s="50">
        <v>0</v>
      </c>
      <c r="Q16" s="50">
        <v>0</v>
      </c>
      <c r="R16" s="50">
        <v>70</v>
      </c>
      <c r="S16" s="50">
        <v>0</v>
      </c>
      <c r="T16" s="50" t="s">
        <v>76</v>
      </c>
    </row>
    <row r="17" spans="1:20" x14ac:dyDescent="0.2">
      <c r="A17" s="19" t="s">
        <v>324</v>
      </c>
      <c r="B17" s="82">
        <v>39661</v>
      </c>
      <c r="C17" s="19" t="s">
        <v>76</v>
      </c>
      <c r="D17" s="19" t="s">
        <v>76</v>
      </c>
      <c r="E17" s="19" t="s">
        <v>76</v>
      </c>
      <c r="F17" s="19">
        <v>0.4</v>
      </c>
      <c r="G17" s="19">
        <v>0.4</v>
      </c>
      <c r="H17" s="19">
        <v>0.8</v>
      </c>
      <c r="I17" s="19">
        <f t="shared" si="0"/>
        <v>-0.7</v>
      </c>
      <c r="J17" s="19" t="s">
        <v>76</v>
      </c>
      <c r="K17" s="28">
        <v>4</v>
      </c>
      <c r="L17" s="46" t="s">
        <v>321</v>
      </c>
      <c r="M17" s="19">
        <v>5</v>
      </c>
      <c r="N17" s="19">
        <v>75</v>
      </c>
      <c r="O17" s="19">
        <v>0</v>
      </c>
      <c r="P17" s="19">
        <v>0</v>
      </c>
      <c r="Q17" s="19">
        <v>0</v>
      </c>
      <c r="R17" s="19">
        <v>20</v>
      </c>
      <c r="S17" s="19">
        <v>0</v>
      </c>
      <c r="T17" s="19" t="s">
        <v>76</v>
      </c>
    </row>
    <row r="18" spans="1:20" x14ac:dyDescent="0.2">
      <c r="A18" s="19" t="s">
        <v>324</v>
      </c>
      <c r="B18" s="82">
        <v>39692</v>
      </c>
      <c r="C18" s="19" t="s">
        <v>76</v>
      </c>
      <c r="D18" s="19" t="s">
        <v>76</v>
      </c>
      <c r="E18" s="19" t="s">
        <v>76</v>
      </c>
      <c r="F18" s="19">
        <v>1.1000000000000001</v>
      </c>
      <c r="G18" s="19">
        <v>1.2</v>
      </c>
      <c r="H18" s="19">
        <v>2.2999999999999998</v>
      </c>
      <c r="I18" s="19">
        <f t="shared" si="0"/>
        <v>1.4999999999999998</v>
      </c>
      <c r="J18" s="19" t="s">
        <v>76</v>
      </c>
      <c r="K18" s="28">
        <v>4</v>
      </c>
      <c r="L18" s="46" t="s">
        <v>325</v>
      </c>
      <c r="M18" s="19">
        <v>35</v>
      </c>
      <c r="N18" s="19">
        <v>5</v>
      </c>
      <c r="O18" s="19">
        <v>0</v>
      </c>
      <c r="P18" s="19">
        <v>0</v>
      </c>
      <c r="Q18" s="19">
        <v>0</v>
      </c>
      <c r="R18" s="19">
        <v>60</v>
      </c>
      <c r="S18" s="19">
        <v>0</v>
      </c>
      <c r="T18" s="19" t="s">
        <v>76</v>
      </c>
    </row>
    <row r="19" spans="1:20" x14ac:dyDescent="0.2">
      <c r="A19" s="19" t="s">
        <v>324</v>
      </c>
      <c r="B19" s="82">
        <v>39722</v>
      </c>
      <c r="C19" s="19" t="s">
        <v>76</v>
      </c>
      <c r="D19" s="19" t="s">
        <v>76</v>
      </c>
      <c r="E19" s="19" t="s">
        <v>76</v>
      </c>
      <c r="F19" s="19">
        <v>0.8</v>
      </c>
      <c r="G19" s="19">
        <v>1.4</v>
      </c>
      <c r="H19" s="19">
        <v>2.2000000000000002</v>
      </c>
      <c r="I19" s="19">
        <f t="shared" si="0"/>
        <v>-9.9999999999999645E-2</v>
      </c>
      <c r="J19" s="19" t="s">
        <v>76</v>
      </c>
      <c r="K19" s="28">
        <v>4</v>
      </c>
      <c r="L19" s="46" t="s">
        <v>325</v>
      </c>
      <c r="M19" s="19">
        <v>20</v>
      </c>
      <c r="N19" s="19">
        <v>0</v>
      </c>
      <c r="O19" s="19">
        <v>0</v>
      </c>
      <c r="P19" s="19">
        <v>0</v>
      </c>
      <c r="Q19" s="19">
        <v>0</v>
      </c>
      <c r="R19" s="19">
        <v>40</v>
      </c>
      <c r="S19" s="19">
        <v>40</v>
      </c>
      <c r="T19" s="19" t="s">
        <v>76</v>
      </c>
    </row>
    <row r="20" spans="1:20" x14ac:dyDescent="0.2">
      <c r="A20" s="19" t="s">
        <v>324</v>
      </c>
      <c r="B20" s="82">
        <v>39753</v>
      </c>
      <c r="C20" s="19" t="s">
        <v>76</v>
      </c>
      <c r="D20" s="19" t="s">
        <v>76</v>
      </c>
      <c r="E20" s="19" t="s">
        <v>76</v>
      </c>
      <c r="F20" s="19">
        <v>0.7</v>
      </c>
      <c r="G20" s="19">
        <v>0.6</v>
      </c>
      <c r="H20" s="19">
        <v>1.3</v>
      </c>
      <c r="I20" s="19">
        <f t="shared" si="0"/>
        <v>-0.90000000000000013</v>
      </c>
      <c r="J20" s="19" t="s">
        <v>76</v>
      </c>
      <c r="K20" s="28">
        <v>4</v>
      </c>
      <c r="L20" s="46" t="s">
        <v>321</v>
      </c>
      <c r="M20" s="19">
        <v>50</v>
      </c>
      <c r="N20" s="19">
        <v>10</v>
      </c>
      <c r="O20" s="19">
        <v>0</v>
      </c>
      <c r="P20" s="19">
        <v>0</v>
      </c>
      <c r="Q20" s="19">
        <v>0</v>
      </c>
      <c r="R20" s="19">
        <v>5</v>
      </c>
      <c r="S20" s="19">
        <v>35</v>
      </c>
      <c r="T20" s="19" t="s">
        <v>76</v>
      </c>
    </row>
    <row r="21" spans="1:20" x14ac:dyDescent="0.2">
      <c r="A21" s="19" t="s">
        <v>324</v>
      </c>
      <c r="B21" s="82">
        <v>39783</v>
      </c>
      <c r="C21" s="19" t="s">
        <v>76</v>
      </c>
      <c r="D21" s="19" t="s">
        <v>76</v>
      </c>
      <c r="E21" s="19" t="s">
        <v>76</v>
      </c>
      <c r="F21" s="19">
        <v>0.6</v>
      </c>
      <c r="G21" s="19">
        <v>0.7</v>
      </c>
      <c r="H21" s="19">
        <v>1.3</v>
      </c>
      <c r="I21" s="19">
        <f t="shared" si="0"/>
        <v>0</v>
      </c>
      <c r="J21" s="35">
        <f>AVERAGE(H10:H21)</f>
        <v>1.4083333333333334</v>
      </c>
      <c r="K21" s="28">
        <v>4</v>
      </c>
      <c r="L21" s="46" t="s">
        <v>319</v>
      </c>
      <c r="M21" s="19">
        <v>5</v>
      </c>
      <c r="N21" s="19">
        <v>5</v>
      </c>
      <c r="O21" s="19">
        <v>0</v>
      </c>
      <c r="P21" s="19">
        <v>0</v>
      </c>
      <c r="Q21" s="19">
        <v>0</v>
      </c>
      <c r="R21" s="19">
        <v>60</v>
      </c>
      <c r="S21" s="19">
        <v>30</v>
      </c>
      <c r="T21" s="19" t="s">
        <v>76</v>
      </c>
    </row>
    <row r="22" spans="1:20" x14ac:dyDescent="0.2">
      <c r="A22" s="19" t="s">
        <v>324</v>
      </c>
      <c r="B22" s="82">
        <v>39814</v>
      </c>
      <c r="C22" s="19" t="s">
        <v>76</v>
      </c>
      <c r="D22" s="19" t="s">
        <v>76</v>
      </c>
      <c r="E22" s="19" t="s">
        <v>76</v>
      </c>
      <c r="F22" s="19">
        <v>1.3</v>
      </c>
      <c r="G22" s="19">
        <v>1.3</v>
      </c>
      <c r="H22" s="19">
        <v>2.6</v>
      </c>
      <c r="I22" s="19">
        <f t="shared" si="0"/>
        <v>1.3</v>
      </c>
      <c r="J22" s="35">
        <f t="shared" ref="J22:J85" si="1">AVERAGE(H11:H22)</f>
        <v>1.4416666666666667</v>
      </c>
      <c r="K22" s="28">
        <v>4</v>
      </c>
      <c r="L22" s="46" t="s">
        <v>325</v>
      </c>
      <c r="M22" s="19">
        <v>15</v>
      </c>
      <c r="N22" s="19">
        <v>25</v>
      </c>
      <c r="O22" s="19">
        <v>0</v>
      </c>
      <c r="P22" s="19">
        <v>0</v>
      </c>
      <c r="Q22" s="19">
        <v>0</v>
      </c>
      <c r="R22" s="19">
        <v>20</v>
      </c>
      <c r="S22" s="19">
        <v>40</v>
      </c>
      <c r="T22" s="19" t="s">
        <v>76</v>
      </c>
    </row>
    <row r="23" spans="1:20" x14ac:dyDescent="0.2">
      <c r="A23" s="19" t="s">
        <v>324</v>
      </c>
      <c r="B23" s="82">
        <v>39845</v>
      </c>
      <c r="C23" s="19" t="s">
        <v>76</v>
      </c>
      <c r="D23" s="19" t="s">
        <v>76</v>
      </c>
      <c r="E23" s="19" t="s">
        <v>76</v>
      </c>
      <c r="F23" s="19">
        <v>1.2</v>
      </c>
      <c r="G23" s="19">
        <v>0.8</v>
      </c>
      <c r="H23" s="19">
        <v>2</v>
      </c>
      <c r="I23" s="19">
        <f t="shared" si="0"/>
        <v>-0.60000000000000009</v>
      </c>
      <c r="J23" s="35">
        <f t="shared" si="1"/>
        <v>1.4833333333333332</v>
      </c>
      <c r="K23" s="28">
        <v>4</v>
      </c>
      <c r="L23" s="46" t="s">
        <v>319</v>
      </c>
      <c r="M23" s="19">
        <v>40</v>
      </c>
      <c r="N23" s="19">
        <v>0</v>
      </c>
      <c r="O23" s="19">
        <v>0</v>
      </c>
      <c r="P23" s="19">
        <v>0</v>
      </c>
      <c r="Q23" s="19">
        <v>0</v>
      </c>
      <c r="R23" s="19">
        <v>0</v>
      </c>
      <c r="S23" s="19">
        <v>60</v>
      </c>
      <c r="T23" s="19" t="s">
        <v>76</v>
      </c>
    </row>
    <row r="24" spans="1:20" x14ac:dyDescent="0.2">
      <c r="A24" s="19" t="s">
        <v>324</v>
      </c>
      <c r="B24" s="82">
        <v>39873</v>
      </c>
      <c r="C24" s="19" t="s">
        <v>76</v>
      </c>
      <c r="D24" s="19" t="s">
        <v>76</v>
      </c>
      <c r="E24" s="19" t="s">
        <v>76</v>
      </c>
      <c r="F24" s="19">
        <v>1.6</v>
      </c>
      <c r="G24" s="19">
        <v>1.1000000000000001</v>
      </c>
      <c r="H24" s="19">
        <v>2.7</v>
      </c>
      <c r="I24" s="19">
        <f t="shared" si="0"/>
        <v>0.70000000000000018</v>
      </c>
      <c r="J24" s="35">
        <f t="shared" si="1"/>
        <v>1.5916666666666666</v>
      </c>
      <c r="K24" s="28">
        <v>4</v>
      </c>
      <c r="L24" s="46" t="s">
        <v>325</v>
      </c>
      <c r="M24" s="19">
        <v>40</v>
      </c>
      <c r="N24" s="19">
        <v>0</v>
      </c>
      <c r="O24" s="19">
        <v>0</v>
      </c>
      <c r="P24" s="19">
        <v>0</v>
      </c>
      <c r="Q24" s="19">
        <v>0</v>
      </c>
      <c r="R24" s="19">
        <v>10</v>
      </c>
      <c r="S24" s="19">
        <v>50</v>
      </c>
      <c r="T24" s="19" t="s">
        <v>76</v>
      </c>
    </row>
    <row r="25" spans="1:20" x14ac:dyDescent="0.2">
      <c r="A25" s="19" t="s">
        <v>324</v>
      </c>
      <c r="B25" s="82">
        <v>39904</v>
      </c>
      <c r="C25" s="19" t="s">
        <v>76</v>
      </c>
      <c r="D25" s="19" t="s">
        <v>76</v>
      </c>
      <c r="E25" s="19" t="s">
        <v>76</v>
      </c>
      <c r="F25" s="19">
        <v>0.7</v>
      </c>
      <c r="G25" s="19">
        <v>1</v>
      </c>
      <c r="H25" s="19">
        <v>1.7</v>
      </c>
      <c r="I25" s="19">
        <f t="shared" si="0"/>
        <v>-1.0000000000000002</v>
      </c>
      <c r="J25" s="35">
        <f t="shared" si="1"/>
        <v>1.675</v>
      </c>
      <c r="K25" s="28">
        <v>4</v>
      </c>
      <c r="L25" s="46" t="s">
        <v>319</v>
      </c>
      <c r="M25" s="19">
        <v>90</v>
      </c>
      <c r="N25" s="19">
        <v>5</v>
      </c>
      <c r="O25" s="19">
        <v>0</v>
      </c>
      <c r="P25" s="19">
        <v>0</v>
      </c>
      <c r="Q25" s="19">
        <v>0</v>
      </c>
      <c r="R25" s="19">
        <v>5</v>
      </c>
      <c r="S25" s="19">
        <v>0</v>
      </c>
      <c r="T25" s="19" t="s">
        <v>76</v>
      </c>
    </row>
    <row r="26" spans="1:20" x14ac:dyDescent="0.2">
      <c r="A26" s="19" t="s">
        <v>324</v>
      </c>
      <c r="B26" s="82">
        <v>39934</v>
      </c>
      <c r="C26" s="19" t="s">
        <v>76</v>
      </c>
      <c r="D26" s="19" t="s">
        <v>76</v>
      </c>
      <c r="E26" s="19" t="s">
        <v>76</v>
      </c>
      <c r="F26" s="19">
        <v>0.6</v>
      </c>
      <c r="G26" s="19">
        <v>0.7</v>
      </c>
      <c r="H26" s="19">
        <v>1.3</v>
      </c>
      <c r="I26" s="19">
        <f t="shared" si="0"/>
        <v>-0.39999999999999991</v>
      </c>
      <c r="J26" s="35">
        <f t="shared" si="1"/>
        <v>1.7249999999999999</v>
      </c>
      <c r="K26" s="28">
        <v>4</v>
      </c>
      <c r="L26" s="46" t="s">
        <v>321</v>
      </c>
      <c r="M26" s="19">
        <v>30</v>
      </c>
      <c r="N26" s="19">
        <v>10</v>
      </c>
      <c r="O26" s="19">
        <v>0</v>
      </c>
      <c r="P26" s="19">
        <v>0</v>
      </c>
      <c r="Q26" s="19">
        <v>0</v>
      </c>
      <c r="R26" s="19">
        <v>40</v>
      </c>
      <c r="S26" s="19">
        <v>20</v>
      </c>
      <c r="T26" s="19" t="s">
        <v>76</v>
      </c>
    </row>
    <row r="27" spans="1:20" ht="15" thickBot="1" x14ac:dyDescent="0.25">
      <c r="A27" s="48" t="s">
        <v>324</v>
      </c>
      <c r="B27" s="87">
        <v>39965</v>
      </c>
      <c r="C27" s="48" t="s">
        <v>76</v>
      </c>
      <c r="D27" s="48" t="s">
        <v>76</v>
      </c>
      <c r="E27" s="48" t="s">
        <v>76</v>
      </c>
      <c r="F27" s="48">
        <v>0.5</v>
      </c>
      <c r="G27" s="48">
        <v>0.5</v>
      </c>
      <c r="H27" s="48">
        <v>1</v>
      </c>
      <c r="I27" s="48">
        <f t="shared" si="0"/>
        <v>-0.30000000000000004</v>
      </c>
      <c r="J27" s="90">
        <f t="shared" si="1"/>
        <v>1.7249999999999999</v>
      </c>
      <c r="K27" s="33">
        <v>4</v>
      </c>
      <c r="L27" s="95" t="s">
        <v>321</v>
      </c>
      <c r="M27" s="48">
        <v>15</v>
      </c>
      <c r="N27" s="48">
        <v>25</v>
      </c>
      <c r="O27" s="48">
        <v>0</v>
      </c>
      <c r="P27" s="48">
        <v>0</v>
      </c>
      <c r="Q27" s="48">
        <v>0</v>
      </c>
      <c r="R27" s="48">
        <v>40</v>
      </c>
      <c r="S27" s="48">
        <v>20</v>
      </c>
      <c r="T27" s="48" t="s">
        <v>76</v>
      </c>
    </row>
    <row r="28" spans="1:20" x14ac:dyDescent="0.2">
      <c r="A28" s="50" t="s">
        <v>328</v>
      </c>
      <c r="B28" s="71">
        <v>39995</v>
      </c>
      <c r="C28" s="50" t="s">
        <v>76</v>
      </c>
      <c r="D28" s="50" t="s">
        <v>76</v>
      </c>
      <c r="E28" s="50" t="s">
        <v>76</v>
      </c>
      <c r="F28" s="50">
        <v>0.5</v>
      </c>
      <c r="G28" s="50">
        <v>0.5</v>
      </c>
      <c r="H28" s="50">
        <v>1</v>
      </c>
      <c r="I28" s="50">
        <f t="shared" si="0"/>
        <v>0</v>
      </c>
      <c r="J28" s="89">
        <f t="shared" si="1"/>
        <v>1.6833333333333333</v>
      </c>
      <c r="K28" s="22">
        <v>4</v>
      </c>
      <c r="L28" s="77" t="s">
        <v>321</v>
      </c>
      <c r="M28" s="50">
        <v>20</v>
      </c>
      <c r="N28" s="50">
        <v>10</v>
      </c>
      <c r="O28" s="50">
        <v>0</v>
      </c>
      <c r="P28" s="50">
        <v>0</v>
      </c>
      <c r="Q28" s="50">
        <v>0</v>
      </c>
      <c r="R28" s="50">
        <v>35</v>
      </c>
      <c r="S28" s="50">
        <v>35</v>
      </c>
      <c r="T28" s="50" t="s">
        <v>76</v>
      </c>
    </row>
    <row r="29" spans="1:20" x14ac:dyDescent="0.2">
      <c r="A29" s="19" t="s">
        <v>328</v>
      </c>
      <c r="B29" s="82">
        <v>40026</v>
      </c>
      <c r="C29" s="19" t="s">
        <v>76</v>
      </c>
      <c r="D29" s="19" t="s">
        <v>76</v>
      </c>
      <c r="E29" s="19" t="s">
        <v>76</v>
      </c>
      <c r="F29" s="19">
        <v>0.5</v>
      </c>
      <c r="G29" s="19">
        <v>1.3</v>
      </c>
      <c r="H29" s="19">
        <v>1.8</v>
      </c>
      <c r="I29" s="19">
        <f t="shared" si="0"/>
        <v>0.8</v>
      </c>
      <c r="J29" s="35">
        <f t="shared" si="1"/>
        <v>1.7666666666666666</v>
      </c>
      <c r="K29" s="28">
        <v>4</v>
      </c>
      <c r="L29" s="46" t="s">
        <v>325</v>
      </c>
      <c r="M29" s="19">
        <v>10</v>
      </c>
      <c r="N29" s="19">
        <v>70</v>
      </c>
      <c r="O29" s="19">
        <v>0</v>
      </c>
      <c r="P29" s="19">
        <v>0</v>
      </c>
      <c r="Q29" s="19">
        <v>0</v>
      </c>
      <c r="R29" s="19">
        <v>10</v>
      </c>
      <c r="S29" s="19">
        <v>10</v>
      </c>
      <c r="T29" s="19" t="s">
        <v>76</v>
      </c>
    </row>
    <row r="30" spans="1:20" x14ac:dyDescent="0.2">
      <c r="A30" s="19" t="s">
        <v>328</v>
      </c>
      <c r="B30" s="82">
        <v>40057</v>
      </c>
      <c r="C30" s="19" t="s">
        <v>76</v>
      </c>
      <c r="D30" s="19" t="s">
        <v>76</v>
      </c>
      <c r="E30" s="19" t="s">
        <v>76</v>
      </c>
      <c r="F30" s="19" t="s">
        <v>76</v>
      </c>
      <c r="G30" s="19" t="s">
        <v>76</v>
      </c>
      <c r="H30" s="19" t="s">
        <v>76</v>
      </c>
      <c r="I30" s="19" t="s">
        <v>76</v>
      </c>
      <c r="J30" s="35">
        <f t="shared" si="1"/>
        <v>1.7181818181818185</v>
      </c>
      <c r="K30" s="28">
        <v>4</v>
      </c>
      <c r="L30" s="46" t="s">
        <v>438</v>
      </c>
      <c r="M30" s="19">
        <v>85</v>
      </c>
      <c r="N30" s="19">
        <v>0</v>
      </c>
      <c r="O30" s="19">
        <v>0</v>
      </c>
      <c r="P30" s="19">
        <v>0</v>
      </c>
      <c r="Q30" s="19">
        <v>0</v>
      </c>
      <c r="R30" s="19">
        <v>10</v>
      </c>
      <c r="S30" s="19">
        <v>5</v>
      </c>
      <c r="T30" s="19" t="s">
        <v>449</v>
      </c>
    </row>
    <row r="31" spans="1:20" x14ac:dyDescent="0.2">
      <c r="A31" s="19" t="s">
        <v>328</v>
      </c>
      <c r="B31" s="82">
        <v>40087</v>
      </c>
      <c r="C31" s="19" t="s">
        <v>76</v>
      </c>
      <c r="D31" s="19" t="s">
        <v>76</v>
      </c>
      <c r="E31" s="19" t="s">
        <v>76</v>
      </c>
      <c r="F31" s="19">
        <v>1.4</v>
      </c>
      <c r="G31" s="19">
        <v>0.9</v>
      </c>
      <c r="H31" s="19">
        <v>2.2999999999999998</v>
      </c>
      <c r="I31" s="19" t="s">
        <v>76</v>
      </c>
      <c r="J31" s="35">
        <f t="shared" si="1"/>
        <v>1.7272727272727273</v>
      </c>
      <c r="K31" s="28">
        <v>4</v>
      </c>
      <c r="L31" s="19" t="s">
        <v>325</v>
      </c>
      <c r="M31" s="19">
        <v>10</v>
      </c>
      <c r="N31" s="19">
        <v>10</v>
      </c>
      <c r="O31" s="19">
        <v>0</v>
      </c>
      <c r="P31" s="19">
        <v>0</v>
      </c>
      <c r="Q31" s="19">
        <v>0</v>
      </c>
      <c r="R31" s="19">
        <v>50</v>
      </c>
      <c r="S31" s="19">
        <v>30</v>
      </c>
      <c r="T31" s="19" t="s">
        <v>76</v>
      </c>
    </row>
    <row r="32" spans="1:20" x14ac:dyDescent="0.2">
      <c r="A32" s="19" t="s">
        <v>328</v>
      </c>
      <c r="B32" s="82">
        <v>40118</v>
      </c>
      <c r="C32" s="19" t="s">
        <v>76</v>
      </c>
      <c r="D32" s="19" t="s">
        <v>76</v>
      </c>
      <c r="E32" s="19" t="s">
        <v>76</v>
      </c>
      <c r="F32" s="19">
        <v>2.1</v>
      </c>
      <c r="G32" s="19">
        <v>1.7</v>
      </c>
      <c r="H32" s="19">
        <v>3.8</v>
      </c>
      <c r="I32" s="19">
        <f t="shared" si="0"/>
        <v>1.5</v>
      </c>
      <c r="J32" s="35">
        <f t="shared" si="1"/>
        <v>1.9545454545454548</v>
      </c>
      <c r="K32" s="28">
        <v>4</v>
      </c>
      <c r="L32" s="19" t="s">
        <v>325</v>
      </c>
      <c r="M32" s="19">
        <v>0</v>
      </c>
      <c r="N32" s="19">
        <v>0</v>
      </c>
      <c r="O32" s="19">
        <v>0</v>
      </c>
      <c r="P32" s="19">
        <v>0</v>
      </c>
      <c r="Q32" s="19">
        <v>0</v>
      </c>
      <c r="R32" s="19">
        <v>95</v>
      </c>
      <c r="S32" s="19">
        <v>5</v>
      </c>
      <c r="T32" s="19" t="s">
        <v>76</v>
      </c>
    </row>
    <row r="33" spans="1:20" x14ac:dyDescent="0.2">
      <c r="A33" s="19" t="s">
        <v>328</v>
      </c>
      <c r="B33" s="82">
        <v>40148</v>
      </c>
      <c r="C33" s="19" t="s">
        <v>76</v>
      </c>
      <c r="D33" s="19" t="s">
        <v>76</v>
      </c>
      <c r="E33" s="19" t="s">
        <v>76</v>
      </c>
      <c r="F33" s="19">
        <v>1.4</v>
      </c>
      <c r="G33" s="19">
        <v>0.2</v>
      </c>
      <c r="H33" s="19">
        <v>1.6</v>
      </c>
      <c r="I33" s="19">
        <f t="shared" si="0"/>
        <v>-2.1999999999999997</v>
      </c>
      <c r="J33" s="35">
        <f t="shared" si="1"/>
        <v>1.9818181818181821</v>
      </c>
      <c r="K33" s="28">
        <v>4</v>
      </c>
      <c r="L33" s="19" t="s">
        <v>325</v>
      </c>
      <c r="M33" s="19">
        <v>0</v>
      </c>
      <c r="N33" s="19">
        <v>0</v>
      </c>
      <c r="O33" s="19">
        <v>0</v>
      </c>
      <c r="P33" s="19">
        <v>0</v>
      </c>
      <c r="Q33" s="19">
        <v>0</v>
      </c>
      <c r="R33" s="19">
        <v>70</v>
      </c>
      <c r="S33" s="19">
        <v>30</v>
      </c>
      <c r="T33" s="19" t="s">
        <v>76</v>
      </c>
    </row>
    <row r="34" spans="1:20" x14ac:dyDescent="0.2">
      <c r="A34" s="19" t="s">
        <v>328</v>
      </c>
      <c r="B34" s="82">
        <v>40179</v>
      </c>
      <c r="C34" s="19" t="s">
        <v>76</v>
      </c>
      <c r="D34" s="19" t="s">
        <v>76</v>
      </c>
      <c r="E34" s="19" t="s">
        <v>76</v>
      </c>
      <c r="F34" s="19">
        <v>1.1000000000000001</v>
      </c>
      <c r="G34" s="19">
        <v>0.6</v>
      </c>
      <c r="H34" s="19">
        <v>1.7</v>
      </c>
      <c r="I34" s="19">
        <f t="shared" si="0"/>
        <v>9.9999999999999867E-2</v>
      </c>
      <c r="J34" s="35">
        <f t="shared" si="1"/>
        <v>1.9000000000000001</v>
      </c>
      <c r="K34" s="28">
        <v>4</v>
      </c>
      <c r="L34" s="19" t="s">
        <v>321</v>
      </c>
      <c r="M34" s="19">
        <v>40</v>
      </c>
      <c r="N34" s="19">
        <v>0</v>
      </c>
      <c r="O34" s="19">
        <v>0</v>
      </c>
      <c r="P34" s="19">
        <v>0</v>
      </c>
      <c r="Q34" s="19">
        <v>0</v>
      </c>
      <c r="R34" s="19">
        <v>30</v>
      </c>
      <c r="S34" s="19">
        <v>30</v>
      </c>
      <c r="T34" s="19" t="s">
        <v>76</v>
      </c>
    </row>
    <row r="35" spans="1:20" x14ac:dyDescent="0.2">
      <c r="A35" s="19" t="s">
        <v>328</v>
      </c>
      <c r="B35" s="82">
        <v>40210</v>
      </c>
      <c r="C35" s="19" t="s">
        <v>76</v>
      </c>
      <c r="D35" s="19" t="s">
        <v>76</v>
      </c>
      <c r="E35" s="19" t="s">
        <v>76</v>
      </c>
      <c r="F35" s="19">
        <v>0.6</v>
      </c>
      <c r="G35" s="19">
        <v>0.2</v>
      </c>
      <c r="H35" s="19">
        <v>0.8</v>
      </c>
      <c r="I35" s="19">
        <f t="shared" si="0"/>
        <v>-0.89999999999999991</v>
      </c>
      <c r="J35" s="35">
        <f t="shared" si="1"/>
        <v>1.7909090909090912</v>
      </c>
      <c r="K35" s="28">
        <v>4</v>
      </c>
      <c r="L35" s="19" t="s">
        <v>320</v>
      </c>
      <c r="M35" s="19">
        <v>85</v>
      </c>
      <c r="N35" s="19">
        <v>0</v>
      </c>
      <c r="O35" s="19">
        <v>0</v>
      </c>
      <c r="P35" s="19">
        <v>0</v>
      </c>
      <c r="Q35" s="19">
        <v>0</v>
      </c>
      <c r="R35" s="19">
        <v>15</v>
      </c>
      <c r="S35" s="19">
        <v>0</v>
      </c>
      <c r="T35" s="19" t="s">
        <v>76</v>
      </c>
    </row>
    <row r="36" spans="1:20" x14ac:dyDescent="0.2">
      <c r="A36" s="19" t="s">
        <v>328</v>
      </c>
      <c r="B36" s="82">
        <v>40238</v>
      </c>
      <c r="C36" s="19" t="s">
        <v>76</v>
      </c>
      <c r="D36" s="19" t="s">
        <v>76</v>
      </c>
      <c r="E36" s="19" t="s">
        <v>76</v>
      </c>
      <c r="F36" s="19">
        <v>0.8</v>
      </c>
      <c r="G36" s="19">
        <v>0.4</v>
      </c>
      <c r="H36" s="19">
        <v>1.2</v>
      </c>
      <c r="I36" s="19">
        <f t="shared" si="0"/>
        <v>0.39999999999999991</v>
      </c>
      <c r="J36" s="35">
        <f t="shared" si="1"/>
        <v>1.6545454545454545</v>
      </c>
      <c r="K36" s="28">
        <v>4</v>
      </c>
      <c r="L36" s="19" t="s">
        <v>321</v>
      </c>
      <c r="M36" s="19">
        <v>60</v>
      </c>
      <c r="N36" s="19">
        <v>0</v>
      </c>
      <c r="O36" s="19">
        <v>0</v>
      </c>
      <c r="P36" s="19">
        <v>0</v>
      </c>
      <c r="Q36" s="19">
        <v>0</v>
      </c>
      <c r="R36" s="19">
        <v>20</v>
      </c>
      <c r="S36" s="19">
        <v>20</v>
      </c>
      <c r="T36" s="19" t="s">
        <v>76</v>
      </c>
    </row>
    <row r="37" spans="1:20" x14ac:dyDescent="0.2">
      <c r="A37" s="19" t="s">
        <v>328</v>
      </c>
      <c r="B37" s="82">
        <v>40269</v>
      </c>
      <c r="C37" s="19" t="s">
        <v>76</v>
      </c>
      <c r="D37" s="19" t="s">
        <v>76</v>
      </c>
      <c r="E37" s="19" t="s">
        <v>76</v>
      </c>
      <c r="F37" s="19">
        <v>0.3</v>
      </c>
      <c r="G37" s="19">
        <v>0.3</v>
      </c>
      <c r="H37" s="19">
        <v>0.6</v>
      </c>
      <c r="I37" s="19">
        <f t="shared" si="0"/>
        <v>-0.6</v>
      </c>
      <c r="J37" s="35">
        <f t="shared" si="1"/>
        <v>1.5545454545454547</v>
      </c>
      <c r="K37" s="28">
        <v>4</v>
      </c>
      <c r="L37" s="19" t="s">
        <v>320</v>
      </c>
      <c r="M37" s="19">
        <v>15</v>
      </c>
      <c r="N37" s="19">
        <v>15</v>
      </c>
      <c r="O37" s="19">
        <v>0</v>
      </c>
      <c r="P37" s="19">
        <v>0</v>
      </c>
      <c r="Q37" s="19">
        <v>0</v>
      </c>
      <c r="R37" s="19">
        <v>70</v>
      </c>
      <c r="S37" s="19">
        <v>0</v>
      </c>
      <c r="T37" s="19" t="s">
        <v>76</v>
      </c>
    </row>
    <row r="38" spans="1:20" x14ac:dyDescent="0.2">
      <c r="A38" s="19" t="s">
        <v>328</v>
      </c>
      <c r="B38" s="82">
        <v>40299</v>
      </c>
      <c r="C38" s="19" t="s">
        <v>76</v>
      </c>
      <c r="D38" s="19" t="s">
        <v>76</v>
      </c>
      <c r="E38" s="19" t="s">
        <v>76</v>
      </c>
      <c r="F38" s="19">
        <v>0.6</v>
      </c>
      <c r="G38" s="19">
        <v>0.6</v>
      </c>
      <c r="H38" s="19">
        <v>1.2</v>
      </c>
      <c r="I38" s="19">
        <f t="shared" si="0"/>
        <v>0.6</v>
      </c>
      <c r="J38" s="35">
        <f t="shared" si="1"/>
        <v>1.5454545454545452</v>
      </c>
      <c r="K38" s="28">
        <v>4</v>
      </c>
      <c r="L38" s="19" t="s">
        <v>76</v>
      </c>
      <c r="M38" s="19" t="s">
        <v>76</v>
      </c>
      <c r="N38" s="19" t="s">
        <v>76</v>
      </c>
      <c r="O38" s="19" t="s">
        <v>76</v>
      </c>
      <c r="P38" s="19" t="s">
        <v>76</v>
      </c>
      <c r="Q38" s="19" t="s">
        <v>76</v>
      </c>
      <c r="R38" s="19" t="s">
        <v>76</v>
      </c>
      <c r="S38" s="19" t="s">
        <v>76</v>
      </c>
      <c r="T38" s="19" t="s">
        <v>76</v>
      </c>
    </row>
    <row r="39" spans="1:20" ht="15" thickBot="1" x14ac:dyDescent="0.25">
      <c r="A39" s="48" t="s">
        <v>328</v>
      </c>
      <c r="B39" s="87">
        <v>40330</v>
      </c>
      <c r="C39" s="48" t="s">
        <v>76</v>
      </c>
      <c r="D39" s="48" t="s">
        <v>76</v>
      </c>
      <c r="E39" s="48" t="s">
        <v>76</v>
      </c>
      <c r="F39" s="48">
        <v>0.3</v>
      </c>
      <c r="G39" s="48">
        <v>0.2</v>
      </c>
      <c r="H39" s="48">
        <v>0.5</v>
      </c>
      <c r="I39" s="48">
        <f t="shared" si="0"/>
        <v>-0.7</v>
      </c>
      <c r="J39" s="90">
        <f t="shared" si="1"/>
        <v>1.4999999999999998</v>
      </c>
      <c r="K39" s="33">
        <v>4</v>
      </c>
      <c r="L39" s="48" t="s">
        <v>320</v>
      </c>
      <c r="M39" s="48">
        <v>10</v>
      </c>
      <c r="N39" s="48">
        <v>20</v>
      </c>
      <c r="O39" s="48">
        <v>0</v>
      </c>
      <c r="P39" s="48">
        <v>0</v>
      </c>
      <c r="Q39" s="48">
        <v>0</v>
      </c>
      <c r="R39" s="48">
        <v>70</v>
      </c>
      <c r="S39" s="48">
        <v>0</v>
      </c>
      <c r="T39" s="48" t="s">
        <v>76</v>
      </c>
    </row>
    <row r="40" spans="1:20" x14ac:dyDescent="0.2">
      <c r="A40" s="50" t="s">
        <v>331</v>
      </c>
      <c r="B40" s="71">
        <v>40360</v>
      </c>
      <c r="C40" s="50" t="s">
        <v>76</v>
      </c>
      <c r="D40" s="50" t="s">
        <v>76</v>
      </c>
      <c r="E40" s="50" t="s">
        <v>76</v>
      </c>
      <c r="F40" s="50">
        <v>0.2</v>
      </c>
      <c r="G40" s="50">
        <v>0.5</v>
      </c>
      <c r="H40" s="50">
        <v>0.7</v>
      </c>
      <c r="I40" s="50">
        <f t="shared" si="0"/>
        <v>0.19999999999999996</v>
      </c>
      <c r="J40" s="89">
        <f t="shared" si="1"/>
        <v>1.4727272727272727</v>
      </c>
      <c r="K40" s="22">
        <v>4</v>
      </c>
      <c r="L40" s="50" t="s">
        <v>320</v>
      </c>
      <c r="M40" s="50">
        <v>10</v>
      </c>
      <c r="N40" s="50">
        <v>5</v>
      </c>
      <c r="O40" s="50">
        <v>0</v>
      </c>
      <c r="P40" s="50">
        <v>0</v>
      </c>
      <c r="Q40" s="50">
        <v>0</v>
      </c>
      <c r="R40" s="50">
        <v>25</v>
      </c>
      <c r="S40" s="50">
        <v>60</v>
      </c>
      <c r="T40" s="50" t="s">
        <v>76</v>
      </c>
    </row>
    <row r="41" spans="1:20" x14ac:dyDescent="0.2">
      <c r="A41" s="19" t="s">
        <v>331</v>
      </c>
      <c r="B41" s="82">
        <v>40391</v>
      </c>
      <c r="C41" s="19" t="s">
        <v>76</v>
      </c>
      <c r="D41" s="19" t="s">
        <v>76</v>
      </c>
      <c r="E41" s="19" t="s">
        <v>76</v>
      </c>
      <c r="F41" s="19">
        <v>0.4</v>
      </c>
      <c r="G41" s="19">
        <v>0.4</v>
      </c>
      <c r="H41" s="19">
        <v>0.8</v>
      </c>
      <c r="I41" s="19">
        <f t="shared" si="0"/>
        <v>0.10000000000000009</v>
      </c>
      <c r="J41" s="35">
        <f t="shared" si="1"/>
        <v>1.3818181818181816</v>
      </c>
      <c r="K41" s="28">
        <v>4</v>
      </c>
      <c r="L41" s="19" t="s">
        <v>321</v>
      </c>
      <c r="M41" s="19">
        <v>10</v>
      </c>
      <c r="N41" s="19">
        <v>5</v>
      </c>
      <c r="O41" s="19">
        <v>0</v>
      </c>
      <c r="P41" s="19">
        <v>0</v>
      </c>
      <c r="Q41" s="19">
        <v>0</v>
      </c>
      <c r="R41" s="19">
        <v>20</v>
      </c>
      <c r="S41" s="19">
        <v>65</v>
      </c>
      <c r="T41" s="19" t="s">
        <v>76</v>
      </c>
    </row>
    <row r="42" spans="1:20" x14ac:dyDescent="0.2">
      <c r="A42" s="19" t="s">
        <v>331</v>
      </c>
      <c r="B42" s="82">
        <v>40422</v>
      </c>
      <c r="C42" s="19" t="s">
        <v>76</v>
      </c>
      <c r="D42" s="19" t="s">
        <v>76</v>
      </c>
      <c r="E42" s="19" t="s">
        <v>76</v>
      </c>
      <c r="F42" s="19">
        <v>0.3</v>
      </c>
      <c r="G42" s="19">
        <v>0.3</v>
      </c>
      <c r="H42" s="19">
        <v>0.6</v>
      </c>
      <c r="I42" s="19">
        <f t="shared" si="0"/>
        <v>-0.20000000000000007</v>
      </c>
      <c r="J42" s="35">
        <f t="shared" si="1"/>
        <v>1.3166666666666664</v>
      </c>
      <c r="K42" s="28">
        <v>4</v>
      </c>
      <c r="L42" s="19" t="s">
        <v>320</v>
      </c>
      <c r="M42" s="19">
        <v>10</v>
      </c>
      <c r="N42" s="19">
        <v>5</v>
      </c>
      <c r="O42" s="19">
        <v>0</v>
      </c>
      <c r="P42" s="19">
        <v>0</v>
      </c>
      <c r="Q42" s="19">
        <v>0</v>
      </c>
      <c r="R42" s="19">
        <v>10</v>
      </c>
      <c r="S42" s="19">
        <v>75</v>
      </c>
      <c r="T42" s="19" t="s">
        <v>76</v>
      </c>
    </row>
    <row r="43" spans="1:20" x14ac:dyDescent="0.2">
      <c r="A43" s="19" t="s">
        <v>331</v>
      </c>
      <c r="B43" s="82">
        <v>40452</v>
      </c>
      <c r="C43" s="19" t="s">
        <v>76</v>
      </c>
      <c r="D43" s="19" t="s">
        <v>76</v>
      </c>
      <c r="E43" s="19" t="s">
        <v>76</v>
      </c>
      <c r="F43" s="19">
        <v>0.4</v>
      </c>
      <c r="G43" s="19">
        <v>0.3</v>
      </c>
      <c r="H43" s="19">
        <v>0.7</v>
      </c>
      <c r="I43" s="19">
        <f t="shared" si="0"/>
        <v>9.9999999999999978E-2</v>
      </c>
      <c r="J43" s="35">
        <f t="shared" si="1"/>
        <v>1.1833333333333331</v>
      </c>
      <c r="K43" s="28">
        <v>4</v>
      </c>
      <c r="L43" s="19" t="s">
        <v>320</v>
      </c>
      <c r="M43" s="19">
        <v>10</v>
      </c>
      <c r="N43" s="19">
        <v>10</v>
      </c>
      <c r="O43" s="19">
        <v>0</v>
      </c>
      <c r="P43" s="19">
        <v>0</v>
      </c>
      <c r="Q43" s="19">
        <v>0</v>
      </c>
      <c r="R43" s="19">
        <v>40</v>
      </c>
      <c r="S43" s="19">
        <v>40</v>
      </c>
      <c r="T43" s="19" t="s">
        <v>76</v>
      </c>
    </row>
    <row r="44" spans="1:20" x14ac:dyDescent="0.2">
      <c r="A44" s="19" t="s">
        <v>331</v>
      </c>
      <c r="B44" s="82">
        <v>40483</v>
      </c>
      <c r="C44" s="19" t="s">
        <v>76</v>
      </c>
      <c r="D44" s="19" t="s">
        <v>76</v>
      </c>
      <c r="E44" s="19" t="s">
        <v>76</v>
      </c>
      <c r="F44" s="19">
        <v>0.6</v>
      </c>
      <c r="G44" s="19">
        <v>0.4</v>
      </c>
      <c r="H44" s="19">
        <v>1</v>
      </c>
      <c r="I44" s="19">
        <f t="shared" si="0"/>
        <v>0.30000000000000004</v>
      </c>
      <c r="J44" s="35">
        <f t="shared" si="1"/>
        <v>0.94999999999999984</v>
      </c>
      <c r="K44" s="28">
        <v>4</v>
      </c>
      <c r="L44" s="19" t="s">
        <v>321</v>
      </c>
      <c r="M44" s="19">
        <v>20</v>
      </c>
      <c r="N44" s="19">
        <v>10</v>
      </c>
      <c r="O44" s="19">
        <v>0</v>
      </c>
      <c r="P44" s="19">
        <v>0</v>
      </c>
      <c r="Q44" s="19">
        <v>0</v>
      </c>
      <c r="R44" s="19">
        <v>40</v>
      </c>
      <c r="S44" s="19">
        <v>30</v>
      </c>
      <c r="T44" s="19" t="s">
        <v>76</v>
      </c>
    </row>
    <row r="45" spans="1:20" x14ac:dyDescent="0.2">
      <c r="A45" s="19" t="s">
        <v>331</v>
      </c>
      <c r="B45" s="82">
        <v>40513</v>
      </c>
      <c r="C45" s="19" t="s">
        <v>76</v>
      </c>
      <c r="D45" s="19" t="s">
        <v>76</v>
      </c>
      <c r="E45" s="19" t="s">
        <v>76</v>
      </c>
      <c r="F45" s="19">
        <v>0.6</v>
      </c>
      <c r="G45" s="19">
        <v>0.7</v>
      </c>
      <c r="H45" s="19">
        <v>1.3</v>
      </c>
      <c r="I45" s="19">
        <f t="shared" si="0"/>
        <v>0.30000000000000004</v>
      </c>
      <c r="J45" s="35">
        <f t="shared" si="1"/>
        <v>0.92499999999999993</v>
      </c>
      <c r="K45" s="28">
        <v>4</v>
      </c>
      <c r="L45" s="19" t="s">
        <v>332</v>
      </c>
      <c r="M45" s="19">
        <v>20</v>
      </c>
      <c r="N45" s="19">
        <v>20</v>
      </c>
      <c r="O45" s="19">
        <v>0</v>
      </c>
      <c r="P45" s="19">
        <v>0</v>
      </c>
      <c r="Q45" s="19">
        <v>0</v>
      </c>
      <c r="R45" s="19">
        <v>40</v>
      </c>
      <c r="S45" s="19">
        <v>20</v>
      </c>
      <c r="T45" s="19" t="s">
        <v>76</v>
      </c>
    </row>
    <row r="46" spans="1:20" x14ac:dyDescent="0.2">
      <c r="A46" s="19" t="s">
        <v>331</v>
      </c>
      <c r="B46" s="82">
        <v>40544</v>
      </c>
      <c r="C46" s="19" t="s">
        <v>76</v>
      </c>
      <c r="D46" s="19" t="s">
        <v>76</v>
      </c>
      <c r="E46" s="19" t="s">
        <v>76</v>
      </c>
      <c r="F46" s="19">
        <v>0.4</v>
      </c>
      <c r="G46" s="19">
        <v>0.4</v>
      </c>
      <c r="H46" s="19">
        <v>0.8</v>
      </c>
      <c r="I46" s="19">
        <f t="shared" si="0"/>
        <v>-0.5</v>
      </c>
      <c r="J46" s="35">
        <f t="shared" si="1"/>
        <v>0.85000000000000009</v>
      </c>
      <c r="K46" s="28">
        <v>4</v>
      </c>
      <c r="L46" s="19" t="s">
        <v>321</v>
      </c>
      <c r="M46" s="19">
        <v>10</v>
      </c>
      <c r="N46" s="19">
        <v>10</v>
      </c>
      <c r="O46" s="19">
        <v>0</v>
      </c>
      <c r="P46" s="19">
        <v>0</v>
      </c>
      <c r="Q46" s="19">
        <v>0</v>
      </c>
      <c r="R46" s="19">
        <v>50</v>
      </c>
      <c r="S46" s="19">
        <v>30</v>
      </c>
      <c r="T46" s="19" t="s">
        <v>76</v>
      </c>
    </row>
    <row r="47" spans="1:20" x14ac:dyDescent="0.2">
      <c r="A47" s="19" t="s">
        <v>331</v>
      </c>
      <c r="B47" s="82">
        <v>40575</v>
      </c>
      <c r="C47" s="19" t="s">
        <v>76</v>
      </c>
      <c r="D47" s="19" t="s">
        <v>76</v>
      </c>
      <c r="E47" s="19" t="s">
        <v>76</v>
      </c>
      <c r="F47" s="19">
        <v>0.4</v>
      </c>
      <c r="G47" s="19">
        <v>0.6</v>
      </c>
      <c r="H47" s="19">
        <v>1</v>
      </c>
      <c r="I47" s="19">
        <f t="shared" si="0"/>
        <v>0.19999999999999996</v>
      </c>
      <c r="J47" s="35">
        <f t="shared" si="1"/>
        <v>0.8666666666666667</v>
      </c>
      <c r="K47" s="28">
        <v>4</v>
      </c>
      <c r="L47" s="19" t="s">
        <v>332</v>
      </c>
      <c r="M47" s="19">
        <v>25</v>
      </c>
      <c r="N47" s="19">
        <v>10</v>
      </c>
      <c r="O47" s="19">
        <v>0</v>
      </c>
      <c r="P47" s="19">
        <v>0</v>
      </c>
      <c r="Q47" s="19">
        <v>0</v>
      </c>
      <c r="R47" s="19">
        <v>30</v>
      </c>
      <c r="S47" s="19">
        <v>35</v>
      </c>
      <c r="T47" s="19" t="s">
        <v>76</v>
      </c>
    </row>
    <row r="48" spans="1:20" x14ac:dyDescent="0.2">
      <c r="A48" s="19" t="s">
        <v>331</v>
      </c>
      <c r="B48" s="82">
        <v>40603</v>
      </c>
      <c r="C48" s="19" t="s">
        <v>76</v>
      </c>
      <c r="D48" s="19" t="s">
        <v>76</v>
      </c>
      <c r="E48" s="19" t="s">
        <v>76</v>
      </c>
      <c r="F48" s="19">
        <v>1.2</v>
      </c>
      <c r="G48" s="19">
        <v>0.8</v>
      </c>
      <c r="H48" s="19">
        <v>2</v>
      </c>
      <c r="I48" s="19">
        <f t="shared" si="0"/>
        <v>1</v>
      </c>
      <c r="J48" s="35">
        <f t="shared" si="1"/>
        <v>0.93333333333333324</v>
      </c>
      <c r="K48" s="28">
        <v>4</v>
      </c>
      <c r="L48" s="19" t="s">
        <v>332</v>
      </c>
      <c r="M48" s="19">
        <v>10</v>
      </c>
      <c r="N48" s="19">
        <v>20</v>
      </c>
      <c r="O48" s="19">
        <v>0</v>
      </c>
      <c r="P48" s="19">
        <v>0</v>
      </c>
      <c r="Q48" s="19">
        <v>0</v>
      </c>
      <c r="R48" s="19">
        <v>10</v>
      </c>
      <c r="S48" s="19">
        <v>60</v>
      </c>
      <c r="T48" s="19" t="s">
        <v>76</v>
      </c>
    </row>
    <row r="49" spans="1:20" x14ac:dyDescent="0.2">
      <c r="A49" s="19" t="s">
        <v>331</v>
      </c>
      <c r="B49" s="82">
        <v>40634</v>
      </c>
      <c r="C49" s="19" t="s">
        <v>76</v>
      </c>
      <c r="D49" s="19" t="s">
        <v>76</v>
      </c>
      <c r="E49" s="19" t="s">
        <v>76</v>
      </c>
      <c r="F49" s="19">
        <v>0.3</v>
      </c>
      <c r="G49" s="19">
        <v>0.1</v>
      </c>
      <c r="H49" s="19">
        <v>0.4</v>
      </c>
      <c r="I49" s="19">
        <f t="shared" si="0"/>
        <v>-1.6</v>
      </c>
      <c r="J49" s="35">
        <f t="shared" si="1"/>
        <v>0.91666666666666663</v>
      </c>
      <c r="K49" s="28">
        <v>4</v>
      </c>
      <c r="L49" s="46" t="s">
        <v>325</v>
      </c>
      <c r="M49" s="26">
        <v>1</v>
      </c>
      <c r="N49" s="19">
        <v>10</v>
      </c>
      <c r="O49" s="19">
        <v>0</v>
      </c>
      <c r="P49" s="19">
        <v>0</v>
      </c>
      <c r="Q49" s="19">
        <v>0</v>
      </c>
      <c r="R49" s="19">
        <v>30</v>
      </c>
      <c r="S49" s="19">
        <v>60</v>
      </c>
      <c r="T49" s="19" t="s">
        <v>76</v>
      </c>
    </row>
    <row r="50" spans="1:20" x14ac:dyDescent="0.2">
      <c r="A50" s="19" t="s">
        <v>331</v>
      </c>
      <c r="B50" s="82">
        <v>40664</v>
      </c>
      <c r="C50" s="19" t="s">
        <v>76</v>
      </c>
      <c r="D50" s="19" t="s">
        <v>76</v>
      </c>
      <c r="E50" s="19" t="s">
        <v>76</v>
      </c>
      <c r="F50" s="19">
        <v>0.2</v>
      </c>
      <c r="G50" s="19" t="s">
        <v>464</v>
      </c>
      <c r="H50" s="19">
        <v>0.2</v>
      </c>
      <c r="I50" s="19">
        <f t="shared" si="0"/>
        <v>-0.2</v>
      </c>
      <c r="J50" s="35">
        <f t="shared" si="1"/>
        <v>0.83333333333333315</v>
      </c>
      <c r="K50" s="28">
        <v>4</v>
      </c>
      <c r="L50" s="46" t="s">
        <v>325</v>
      </c>
      <c r="M50" s="19">
        <v>5</v>
      </c>
      <c r="N50" s="19">
        <v>40</v>
      </c>
      <c r="O50" s="19">
        <v>0</v>
      </c>
      <c r="P50" s="19">
        <v>0</v>
      </c>
      <c r="Q50" s="19">
        <v>0</v>
      </c>
      <c r="R50" s="19">
        <v>45</v>
      </c>
      <c r="S50" s="19">
        <v>10</v>
      </c>
      <c r="T50" s="19" t="s">
        <v>76</v>
      </c>
    </row>
    <row r="51" spans="1:20" ht="15" thickBot="1" x14ac:dyDescent="0.25">
      <c r="A51" s="48" t="s">
        <v>331</v>
      </c>
      <c r="B51" s="87">
        <v>40695</v>
      </c>
      <c r="C51" s="48" t="s">
        <v>76</v>
      </c>
      <c r="D51" s="48" t="s">
        <v>76</v>
      </c>
      <c r="E51" s="48" t="s">
        <v>76</v>
      </c>
      <c r="F51" s="48">
        <v>0.3</v>
      </c>
      <c r="G51" s="48">
        <v>0.5</v>
      </c>
      <c r="H51" s="48">
        <v>0.8</v>
      </c>
      <c r="I51" s="48">
        <f t="shared" si="0"/>
        <v>0.60000000000000009</v>
      </c>
      <c r="J51" s="90">
        <f t="shared" si="1"/>
        <v>0.85833333333333328</v>
      </c>
      <c r="K51" s="33">
        <v>4</v>
      </c>
      <c r="L51" s="48" t="s">
        <v>321</v>
      </c>
      <c r="M51" s="48">
        <v>10</v>
      </c>
      <c r="N51" s="48">
        <v>5</v>
      </c>
      <c r="O51" s="48">
        <v>0</v>
      </c>
      <c r="P51" s="48">
        <v>0</v>
      </c>
      <c r="Q51" s="48">
        <v>0</v>
      </c>
      <c r="R51" s="48">
        <v>65</v>
      </c>
      <c r="S51" s="48">
        <v>20</v>
      </c>
      <c r="T51" s="48" t="s">
        <v>76</v>
      </c>
    </row>
    <row r="52" spans="1:20" x14ac:dyDescent="0.2">
      <c r="A52" s="50" t="s">
        <v>74</v>
      </c>
      <c r="B52" s="71">
        <v>40725</v>
      </c>
      <c r="C52" s="50" t="s">
        <v>76</v>
      </c>
      <c r="D52" s="50" t="s">
        <v>76</v>
      </c>
      <c r="E52" s="50" t="s">
        <v>76</v>
      </c>
      <c r="F52" s="50">
        <v>1.1000000000000001</v>
      </c>
      <c r="G52" s="50">
        <v>0.7</v>
      </c>
      <c r="H52" s="50">
        <v>1.8</v>
      </c>
      <c r="I52" s="50">
        <f t="shared" si="0"/>
        <v>1</v>
      </c>
      <c r="J52" s="89">
        <f t="shared" si="1"/>
        <v>0.95000000000000007</v>
      </c>
      <c r="K52" s="22">
        <v>4</v>
      </c>
      <c r="L52" s="50" t="s">
        <v>332</v>
      </c>
      <c r="M52" s="50">
        <v>20</v>
      </c>
      <c r="N52" s="50">
        <v>5</v>
      </c>
      <c r="O52" s="50">
        <v>0</v>
      </c>
      <c r="P52" s="50">
        <v>0</v>
      </c>
      <c r="Q52" s="50">
        <v>0</v>
      </c>
      <c r="R52" s="50">
        <v>55</v>
      </c>
      <c r="S52" s="50">
        <v>20</v>
      </c>
      <c r="T52" s="50" t="s">
        <v>76</v>
      </c>
    </row>
    <row r="53" spans="1:20" x14ac:dyDescent="0.2">
      <c r="A53" s="19" t="s">
        <v>74</v>
      </c>
      <c r="B53" s="82">
        <v>40756</v>
      </c>
      <c r="C53" s="19" t="s">
        <v>76</v>
      </c>
      <c r="D53" s="19" t="s">
        <v>76</v>
      </c>
      <c r="E53" s="19" t="s">
        <v>76</v>
      </c>
      <c r="F53" s="19">
        <v>0.3</v>
      </c>
      <c r="G53" s="19">
        <v>0.2</v>
      </c>
      <c r="H53" s="19">
        <v>0.5</v>
      </c>
      <c r="I53" s="19">
        <f t="shared" si="0"/>
        <v>-1.3</v>
      </c>
      <c r="J53" s="35">
        <f t="shared" si="1"/>
        <v>0.92500000000000016</v>
      </c>
      <c r="K53" s="28">
        <v>4</v>
      </c>
      <c r="L53" s="19" t="s">
        <v>441</v>
      </c>
      <c r="M53" s="19">
        <v>45</v>
      </c>
      <c r="N53" s="19">
        <v>40</v>
      </c>
      <c r="O53" s="19">
        <v>0</v>
      </c>
      <c r="P53" s="19">
        <v>0</v>
      </c>
      <c r="Q53" s="19">
        <v>0</v>
      </c>
      <c r="R53" s="19">
        <v>10</v>
      </c>
      <c r="S53" s="19">
        <v>5</v>
      </c>
      <c r="T53" s="19" t="s">
        <v>76</v>
      </c>
    </row>
    <row r="54" spans="1:20" x14ac:dyDescent="0.2">
      <c r="A54" s="19" t="s">
        <v>74</v>
      </c>
      <c r="B54" s="82">
        <v>40787</v>
      </c>
      <c r="C54" s="19" t="s">
        <v>76</v>
      </c>
      <c r="D54" s="19" t="s">
        <v>76</v>
      </c>
      <c r="E54" s="19" t="s">
        <v>76</v>
      </c>
      <c r="F54" s="19">
        <v>0.4</v>
      </c>
      <c r="G54" s="19">
        <v>0.3</v>
      </c>
      <c r="H54" s="19">
        <v>0.7</v>
      </c>
      <c r="I54" s="19">
        <f t="shared" si="0"/>
        <v>0.19999999999999996</v>
      </c>
      <c r="J54" s="35">
        <f t="shared" si="1"/>
        <v>0.93333333333333346</v>
      </c>
      <c r="K54" s="28">
        <v>4</v>
      </c>
      <c r="L54" s="19" t="s">
        <v>320</v>
      </c>
      <c r="M54" s="19">
        <v>5</v>
      </c>
      <c r="N54" s="19">
        <v>5</v>
      </c>
      <c r="O54" s="19">
        <v>0</v>
      </c>
      <c r="P54" s="19">
        <v>10</v>
      </c>
      <c r="Q54" s="19">
        <v>0</v>
      </c>
      <c r="R54" s="19">
        <v>40</v>
      </c>
      <c r="S54" s="19">
        <v>40</v>
      </c>
      <c r="T54" s="19" t="s">
        <v>76</v>
      </c>
    </row>
    <row r="55" spans="1:20" x14ac:dyDescent="0.2">
      <c r="A55" s="19" t="s">
        <v>74</v>
      </c>
      <c r="B55" s="82">
        <v>40817</v>
      </c>
      <c r="C55" s="19" t="s">
        <v>76</v>
      </c>
      <c r="D55" s="19" t="s">
        <v>76</v>
      </c>
      <c r="E55" s="19" t="s">
        <v>76</v>
      </c>
      <c r="F55" s="19">
        <v>0.5</v>
      </c>
      <c r="G55" s="19">
        <v>0.7</v>
      </c>
      <c r="H55" s="19">
        <v>1.2</v>
      </c>
      <c r="I55" s="19">
        <f t="shared" si="0"/>
        <v>0.5</v>
      </c>
      <c r="J55" s="35">
        <f t="shared" si="1"/>
        <v>0.97499999999999998</v>
      </c>
      <c r="K55" s="28">
        <v>4</v>
      </c>
      <c r="L55" s="19" t="s">
        <v>332</v>
      </c>
      <c r="M55" s="19">
        <v>20</v>
      </c>
      <c r="N55" s="19">
        <v>10</v>
      </c>
      <c r="O55" s="19">
        <v>0</v>
      </c>
      <c r="P55" s="19">
        <v>0</v>
      </c>
      <c r="Q55" s="19">
        <v>0</v>
      </c>
      <c r="R55" s="26">
        <v>1</v>
      </c>
      <c r="S55" s="19">
        <v>70</v>
      </c>
      <c r="T55" s="19" t="s">
        <v>76</v>
      </c>
    </row>
    <row r="56" spans="1:20" x14ac:dyDescent="0.2">
      <c r="A56" s="19" t="s">
        <v>74</v>
      </c>
      <c r="B56" s="82">
        <v>40848</v>
      </c>
      <c r="C56" s="19" t="s">
        <v>76</v>
      </c>
      <c r="D56" s="19" t="s">
        <v>76</v>
      </c>
      <c r="E56" s="19" t="s">
        <v>76</v>
      </c>
      <c r="F56" s="19">
        <v>0.9</v>
      </c>
      <c r="G56" s="19">
        <v>0.7</v>
      </c>
      <c r="H56" s="19">
        <v>1.6</v>
      </c>
      <c r="I56" s="19">
        <f t="shared" si="0"/>
        <v>0.40000000000000013</v>
      </c>
      <c r="J56" s="35">
        <f t="shared" si="1"/>
        <v>1.0249999999999999</v>
      </c>
      <c r="K56" s="28">
        <v>4</v>
      </c>
      <c r="L56" s="19" t="s">
        <v>332</v>
      </c>
      <c r="M56" s="19">
        <v>15</v>
      </c>
      <c r="N56" s="19">
        <v>5</v>
      </c>
      <c r="O56" s="19">
        <v>0</v>
      </c>
      <c r="P56" s="19">
        <v>0</v>
      </c>
      <c r="Q56" s="19">
        <v>0</v>
      </c>
      <c r="R56" s="19">
        <v>30</v>
      </c>
      <c r="S56" s="19">
        <v>50</v>
      </c>
      <c r="T56" s="19" t="s">
        <v>76</v>
      </c>
    </row>
    <row r="57" spans="1:20" x14ac:dyDescent="0.2">
      <c r="A57" s="19" t="s">
        <v>74</v>
      </c>
      <c r="B57" s="82">
        <v>40878</v>
      </c>
      <c r="C57" s="19" t="s">
        <v>76</v>
      </c>
      <c r="D57" s="19" t="s">
        <v>76</v>
      </c>
      <c r="E57" s="19" t="s">
        <v>76</v>
      </c>
      <c r="F57" s="19">
        <v>0.9</v>
      </c>
      <c r="G57" s="19">
        <v>2.2000000000000002</v>
      </c>
      <c r="H57" s="19">
        <v>3.1</v>
      </c>
      <c r="I57" s="19">
        <f t="shared" si="0"/>
        <v>1.5</v>
      </c>
      <c r="J57" s="35">
        <f t="shared" si="1"/>
        <v>1.1749999999999998</v>
      </c>
      <c r="K57" s="28">
        <v>4</v>
      </c>
      <c r="L57" s="19" t="s">
        <v>342</v>
      </c>
      <c r="M57" s="26">
        <v>1</v>
      </c>
      <c r="N57" s="26">
        <v>1</v>
      </c>
      <c r="O57" s="19">
        <v>0</v>
      </c>
      <c r="P57" s="19">
        <v>0</v>
      </c>
      <c r="Q57" s="19">
        <v>0</v>
      </c>
      <c r="R57" s="19">
        <v>90</v>
      </c>
      <c r="S57" s="19">
        <v>10</v>
      </c>
      <c r="T57" s="19" t="s">
        <v>76</v>
      </c>
    </row>
    <row r="58" spans="1:20" x14ac:dyDescent="0.2">
      <c r="A58" s="19" t="s">
        <v>74</v>
      </c>
      <c r="B58" s="82">
        <v>40909</v>
      </c>
      <c r="C58" s="19" t="s">
        <v>76</v>
      </c>
      <c r="D58" s="19" t="s">
        <v>76</v>
      </c>
      <c r="E58" s="19" t="s">
        <v>76</v>
      </c>
      <c r="F58" s="19">
        <v>0.5</v>
      </c>
      <c r="G58" s="19">
        <v>0.7</v>
      </c>
      <c r="H58" s="19">
        <v>1.2</v>
      </c>
      <c r="I58" s="19">
        <f t="shared" si="0"/>
        <v>-1.9000000000000001</v>
      </c>
      <c r="J58" s="35">
        <f t="shared" si="1"/>
        <v>1.2083333333333333</v>
      </c>
      <c r="K58" s="28">
        <v>4</v>
      </c>
      <c r="L58" s="19" t="s">
        <v>321</v>
      </c>
      <c r="M58" s="19">
        <v>20</v>
      </c>
      <c r="N58" s="19">
        <v>10</v>
      </c>
      <c r="O58" s="19">
        <v>0</v>
      </c>
      <c r="P58" s="19">
        <v>0</v>
      </c>
      <c r="Q58" s="19">
        <v>0</v>
      </c>
      <c r="R58" s="19">
        <v>25</v>
      </c>
      <c r="S58" s="19">
        <v>50</v>
      </c>
      <c r="T58" s="19" t="s">
        <v>76</v>
      </c>
    </row>
    <row r="59" spans="1:20" x14ac:dyDescent="0.2">
      <c r="A59" s="19" t="s">
        <v>74</v>
      </c>
      <c r="B59" s="82">
        <v>40940</v>
      </c>
      <c r="C59" s="19" t="s">
        <v>76</v>
      </c>
      <c r="D59" s="19" t="s">
        <v>76</v>
      </c>
      <c r="E59" s="19" t="s">
        <v>76</v>
      </c>
      <c r="F59" s="19">
        <v>0.3</v>
      </c>
      <c r="G59" s="19">
        <v>0.2</v>
      </c>
      <c r="H59" s="19">
        <v>0.5</v>
      </c>
      <c r="I59" s="19">
        <f t="shared" si="0"/>
        <v>-0.7</v>
      </c>
      <c r="J59" s="35">
        <f t="shared" si="1"/>
        <v>1.1666666666666667</v>
      </c>
      <c r="K59" s="28">
        <v>4</v>
      </c>
      <c r="L59" s="19" t="s">
        <v>320</v>
      </c>
      <c r="M59" s="19">
        <v>15</v>
      </c>
      <c r="N59" s="19">
        <v>15</v>
      </c>
      <c r="O59" s="19">
        <v>0</v>
      </c>
      <c r="P59" s="19">
        <v>0</v>
      </c>
      <c r="Q59" s="19">
        <v>0</v>
      </c>
      <c r="R59" s="19">
        <v>20</v>
      </c>
      <c r="S59" s="19">
        <v>50</v>
      </c>
      <c r="T59" s="19" t="s">
        <v>76</v>
      </c>
    </row>
    <row r="60" spans="1:20" x14ac:dyDescent="0.2">
      <c r="A60" s="19" t="s">
        <v>74</v>
      </c>
      <c r="B60" s="82">
        <v>40969</v>
      </c>
      <c r="C60" s="19" t="s">
        <v>76</v>
      </c>
      <c r="D60" s="19" t="s">
        <v>76</v>
      </c>
      <c r="E60" s="19" t="s">
        <v>76</v>
      </c>
      <c r="F60" s="19">
        <v>0.2</v>
      </c>
      <c r="G60" s="19">
        <v>0.1</v>
      </c>
      <c r="H60" s="19">
        <v>0.3</v>
      </c>
      <c r="I60" s="19">
        <f t="shared" si="0"/>
        <v>-0.2</v>
      </c>
      <c r="J60" s="35">
        <f t="shared" si="1"/>
        <v>1.0250000000000001</v>
      </c>
      <c r="K60" s="28">
        <v>4</v>
      </c>
      <c r="L60" s="19" t="s">
        <v>441</v>
      </c>
      <c r="M60" s="19">
        <v>30</v>
      </c>
      <c r="N60" s="19">
        <v>30</v>
      </c>
      <c r="O60" s="19">
        <v>0</v>
      </c>
      <c r="P60" s="19">
        <v>0</v>
      </c>
      <c r="Q60" s="19">
        <v>0</v>
      </c>
      <c r="R60" s="19">
        <v>20</v>
      </c>
      <c r="S60" s="19">
        <v>20</v>
      </c>
      <c r="T60" s="19" t="s">
        <v>76</v>
      </c>
    </row>
    <row r="61" spans="1:20" x14ac:dyDescent="0.2">
      <c r="A61" s="19" t="s">
        <v>74</v>
      </c>
      <c r="B61" s="82">
        <v>41000</v>
      </c>
      <c r="C61" s="19" t="s">
        <v>76</v>
      </c>
      <c r="D61" s="19" t="s">
        <v>76</v>
      </c>
      <c r="E61" s="20">
        <v>41089</v>
      </c>
      <c r="F61" s="19">
        <v>0.8</v>
      </c>
      <c r="G61" s="19">
        <v>0.7</v>
      </c>
      <c r="H61" s="19">
        <v>1.5</v>
      </c>
      <c r="I61" s="19">
        <f t="shared" si="0"/>
        <v>1.2</v>
      </c>
      <c r="J61" s="35">
        <f t="shared" si="1"/>
        <v>1.1166666666666667</v>
      </c>
      <c r="K61" s="28">
        <v>4</v>
      </c>
      <c r="L61" s="19" t="s">
        <v>332</v>
      </c>
      <c r="M61" s="19">
        <v>30</v>
      </c>
      <c r="N61" s="19">
        <v>30</v>
      </c>
      <c r="O61" s="19">
        <v>0</v>
      </c>
      <c r="P61" s="19">
        <v>0</v>
      </c>
      <c r="Q61" s="19">
        <v>0</v>
      </c>
      <c r="R61" s="19">
        <v>10</v>
      </c>
      <c r="S61" s="19">
        <v>30</v>
      </c>
      <c r="T61" s="19" t="s">
        <v>76</v>
      </c>
    </row>
    <row r="62" spans="1:20" x14ac:dyDescent="0.2">
      <c r="A62" s="19" t="s">
        <v>74</v>
      </c>
      <c r="B62" s="82">
        <v>41030</v>
      </c>
      <c r="C62" s="19" t="s">
        <v>76</v>
      </c>
      <c r="D62" s="19" t="s">
        <v>76</v>
      </c>
      <c r="E62" s="20">
        <v>41089</v>
      </c>
      <c r="F62" s="19">
        <v>0.3</v>
      </c>
      <c r="G62" s="19">
        <v>0.2</v>
      </c>
      <c r="H62" s="19">
        <v>0.5</v>
      </c>
      <c r="I62" s="19">
        <f t="shared" si="0"/>
        <v>-1</v>
      </c>
      <c r="J62" s="35">
        <f t="shared" si="1"/>
        <v>1.1416666666666666</v>
      </c>
      <c r="K62" s="28">
        <v>4</v>
      </c>
      <c r="L62" s="19" t="s">
        <v>320</v>
      </c>
      <c r="M62" s="19">
        <v>30</v>
      </c>
      <c r="N62" s="19">
        <v>30</v>
      </c>
      <c r="O62" s="19">
        <v>0</v>
      </c>
      <c r="P62" s="19">
        <v>0</v>
      </c>
      <c r="Q62" s="19">
        <v>0</v>
      </c>
      <c r="R62" s="19">
        <v>10</v>
      </c>
      <c r="S62" s="19">
        <v>30</v>
      </c>
      <c r="T62" s="19" t="s">
        <v>76</v>
      </c>
    </row>
    <row r="63" spans="1:20" ht="15" thickBot="1" x14ac:dyDescent="0.25">
      <c r="A63" s="48" t="s">
        <v>74</v>
      </c>
      <c r="B63" s="87">
        <v>41061</v>
      </c>
      <c r="C63" s="48" t="s">
        <v>76</v>
      </c>
      <c r="D63" s="65">
        <v>41108</v>
      </c>
      <c r="E63" s="65">
        <v>41116</v>
      </c>
      <c r="F63" s="48">
        <v>0.5</v>
      </c>
      <c r="G63" s="48">
        <v>0.7</v>
      </c>
      <c r="H63" s="48">
        <v>1.2</v>
      </c>
      <c r="I63" s="48">
        <f t="shared" si="0"/>
        <v>0.7</v>
      </c>
      <c r="J63" s="90">
        <f t="shared" si="1"/>
        <v>1.175</v>
      </c>
      <c r="K63" s="33">
        <v>4</v>
      </c>
      <c r="L63" s="48" t="s">
        <v>332</v>
      </c>
      <c r="M63" s="48">
        <v>25</v>
      </c>
      <c r="N63" s="48">
        <v>25</v>
      </c>
      <c r="O63" s="48">
        <v>0</v>
      </c>
      <c r="P63" s="48">
        <v>0</v>
      </c>
      <c r="Q63" s="48">
        <v>0</v>
      </c>
      <c r="R63" s="48">
        <v>25</v>
      </c>
      <c r="S63" s="48">
        <v>25</v>
      </c>
      <c r="T63" s="48" t="s">
        <v>76</v>
      </c>
    </row>
    <row r="64" spans="1:20" x14ac:dyDescent="0.2">
      <c r="A64" s="50" t="s">
        <v>79</v>
      </c>
      <c r="B64" s="71">
        <v>41091</v>
      </c>
      <c r="C64" s="50" t="s">
        <v>76</v>
      </c>
      <c r="D64" s="81">
        <v>41135</v>
      </c>
      <c r="E64" s="81">
        <v>41144</v>
      </c>
      <c r="F64" s="50">
        <v>0.5</v>
      </c>
      <c r="G64" s="50">
        <v>0.3</v>
      </c>
      <c r="H64" s="50">
        <v>0.8</v>
      </c>
      <c r="I64" s="50">
        <f t="shared" si="0"/>
        <v>-0.39999999999999991</v>
      </c>
      <c r="J64" s="89">
        <f t="shared" si="1"/>
        <v>1.0916666666666666</v>
      </c>
      <c r="K64" s="22">
        <v>4</v>
      </c>
      <c r="L64" s="50" t="s">
        <v>320</v>
      </c>
      <c r="M64" s="50">
        <v>20</v>
      </c>
      <c r="N64" s="50">
        <v>25</v>
      </c>
      <c r="O64" s="50">
        <v>0</v>
      </c>
      <c r="P64" s="50">
        <v>10</v>
      </c>
      <c r="Q64" s="50">
        <v>0</v>
      </c>
      <c r="R64" s="50">
        <v>25</v>
      </c>
      <c r="S64" s="50">
        <v>20</v>
      </c>
      <c r="T64" s="50" t="s">
        <v>76</v>
      </c>
    </row>
    <row r="65" spans="1:20" x14ac:dyDescent="0.2">
      <c r="A65" s="19" t="s">
        <v>79</v>
      </c>
      <c r="B65" s="82">
        <v>41122</v>
      </c>
      <c r="C65" s="19" t="s">
        <v>76</v>
      </c>
      <c r="D65" s="20">
        <v>41166</v>
      </c>
      <c r="E65" s="20">
        <v>41172</v>
      </c>
      <c r="F65" s="19">
        <v>0.4</v>
      </c>
      <c r="G65" s="19">
        <v>0.4</v>
      </c>
      <c r="H65" s="19">
        <v>0.8</v>
      </c>
      <c r="I65" s="19">
        <f t="shared" si="0"/>
        <v>0</v>
      </c>
      <c r="J65" s="35">
        <f t="shared" si="1"/>
        <v>1.1166666666666669</v>
      </c>
      <c r="K65" s="28">
        <v>4</v>
      </c>
      <c r="L65" s="19" t="s">
        <v>321</v>
      </c>
      <c r="M65" s="19">
        <v>50</v>
      </c>
      <c r="N65" s="19">
        <v>5</v>
      </c>
      <c r="O65" s="19">
        <v>0</v>
      </c>
      <c r="P65" s="19">
        <v>0</v>
      </c>
      <c r="Q65" s="19">
        <v>0</v>
      </c>
      <c r="R65" s="19">
        <v>30</v>
      </c>
      <c r="S65" s="19">
        <v>15</v>
      </c>
      <c r="T65" s="19" t="s">
        <v>76</v>
      </c>
    </row>
    <row r="66" spans="1:20" x14ac:dyDescent="0.2">
      <c r="A66" s="19" t="s">
        <v>79</v>
      </c>
      <c r="B66" s="82">
        <v>41153</v>
      </c>
      <c r="C66" s="19" t="s">
        <v>76</v>
      </c>
      <c r="D66" s="20">
        <v>41197</v>
      </c>
      <c r="E66" s="20">
        <v>41200</v>
      </c>
      <c r="F66" s="19">
        <v>0.5</v>
      </c>
      <c r="G66" s="19">
        <v>0.5</v>
      </c>
      <c r="H66" s="19">
        <v>1</v>
      </c>
      <c r="I66" s="19">
        <f t="shared" si="0"/>
        <v>0.19999999999999996</v>
      </c>
      <c r="J66" s="35">
        <f t="shared" si="1"/>
        <v>1.1416666666666668</v>
      </c>
      <c r="K66" s="28">
        <v>4</v>
      </c>
      <c r="L66" s="19" t="s">
        <v>321</v>
      </c>
      <c r="M66" s="19">
        <v>20</v>
      </c>
      <c r="N66" s="19">
        <v>5</v>
      </c>
      <c r="O66" s="19">
        <v>0</v>
      </c>
      <c r="P66" s="19">
        <v>10</v>
      </c>
      <c r="Q66" s="19">
        <v>0</v>
      </c>
      <c r="R66" s="19">
        <v>20</v>
      </c>
      <c r="S66" s="19">
        <v>45</v>
      </c>
      <c r="T66" s="19" t="s">
        <v>76</v>
      </c>
    </row>
    <row r="67" spans="1:20" x14ac:dyDescent="0.2">
      <c r="A67" s="19" t="s">
        <v>79</v>
      </c>
      <c r="B67" s="82">
        <v>41183</v>
      </c>
      <c r="C67" s="19" t="s">
        <v>76</v>
      </c>
      <c r="D67" s="20">
        <v>41228</v>
      </c>
      <c r="E67" s="20">
        <v>41228</v>
      </c>
      <c r="F67" s="19">
        <v>0.6</v>
      </c>
      <c r="G67" s="19">
        <v>0.6</v>
      </c>
      <c r="H67" s="19">
        <v>1.2</v>
      </c>
      <c r="I67" s="19">
        <f t="shared" si="0"/>
        <v>0.19999999999999996</v>
      </c>
      <c r="J67" s="35">
        <f t="shared" si="1"/>
        <v>1.1416666666666666</v>
      </c>
      <c r="K67" s="28">
        <v>4</v>
      </c>
      <c r="L67" s="19" t="s">
        <v>332</v>
      </c>
      <c r="M67" s="19">
        <v>45</v>
      </c>
      <c r="N67" s="19">
        <v>10</v>
      </c>
      <c r="O67" s="19">
        <v>10</v>
      </c>
      <c r="P67" s="19">
        <v>5</v>
      </c>
      <c r="Q67" s="19">
        <v>0</v>
      </c>
      <c r="R67" s="19">
        <v>15</v>
      </c>
      <c r="S67" s="19">
        <v>15</v>
      </c>
      <c r="T67" s="19" t="s">
        <v>76</v>
      </c>
    </row>
    <row r="68" spans="1:20" x14ac:dyDescent="0.2">
      <c r="A68" s="19" t="s">
        <v>79</v>
      </c>
      <c r="B68" s="82">
        <v>41214</v>
      </c>
      <c r="C68" s="19" t="s">
        <v>76</v>
      </c>
      <c r="D68" s="20">
        <v>41261</v>
      </c>
      <c r="E68" s="20">
        <v>41263</v>
      </c>
      <c r="F68" s="19">
        <v>0.8</v>
      </c>
      <c r="G68" s="19">
        <v>1.1000000000000001</v>
      </c>
      <c r="H68" s="19">
        <v>1.9</v>
      </c>
      <c r="I68" s="19">
        <f t="shared" si="0"/>
        <v>0.7</v>
      </c>
      <c r="J68" s="35">
        <f t="shared" si="1"/>
        <v>1.1666666666666667</v>
      </c>
      <c r="K68" s="28">
        <v>4</v>
      </c>
      <c r="L68" s="19" t="s">
        <v>332</v>
      </c>
      <c r="M68" s="19">
        <v>10</v>
      </c>
      <c r="N68" s="19">
        <v>10</v>
      </c>
      <c r="O68" s="19">
        <v>30</v>
      </c>
      <c r="P68" s="19">
        <v>0</v>
      </c>
      <c r="Q68" s="19">
        <v>0</v>
      </c>
      <c r="R68" s="19">
        <v>20</v>
      </c>
      <c r="S68" s="19">
        <v>30</v>
      </c>
      <c r="T68" s="19" t="s">
        <v>76</v>
      </c>
    </row>
    <row r="69" spans="1:20" x14ac:dyDescent="0.2">
      <c r="A69" s="19" t="s">
        <v>79</v>
      </c>
      <c r="B69" s="82">
        <v>41244</v>
      </c>
      <c r="C69" s="19" t="s">
        <v>76</v>
      </c>
      <c r="D69" s="20">
        <v>41290</v>
      </c>
      <c r="E69" s="20">
        <v>41291</v>
      </c>
      <c r="F69" s="19">
        <v>0.7</v>
      </c>
      <c r="G69" s="19">
        <v>0.8</v>
      </c>
      <c r="H69" s="19">
        <v>1.5</v>
      </c>
      <c r="I69" s="19">
        <f t="shared" si="0"/>
        <v>-0.39999999999999991</v>
      </c>
      <c r="J69" s="35">
        <f t="shared" si="1"/>
        <v>1.0333333333333334</v>
      </c>
      <c r="K69" s="28">
        <v>4</v>
      </c>
      <c r="L69" s="19" t="s">
        <v>332</v>
      </c>
      <c r="M69" s="19">
        <v>20</v>
      </c>
      <c r="N69" s="19">
        <v>15</v>
      </c>
      <c r="O69" s="19">
        <v>15</v>
      </c>
      <c r="P69" s="19">
        <v>5</v>
      </c>
      <c r="Q69" s="19">
        <v>0</v>
      </c>
      <c r="R69" s="19">
        <v>20</v>
      </c>
      <c r="S69" s="19">
        <v>25</v>
      </c>
      <c r="T69" s="19" t="s">
        <v>76</v>
      </c>
    </row>
    <row r="70" spans="1:20" x14ac:dyDescent="0.2">
      <c r="A70" s="19" t="s">
        <v>79</v>
      </c>
      <c r="B70" s="82">
        <v>41275</v>
      </c>
      <c r="C70" s="19" t="s">
        <v>76</v>
      </c>
      <c r="D70" s="20">
        <v>41319</v>
      </c>
      <c r="E70" s="20">
        <v>41319</v>
      </c>
      <c r="F70" s="19">
        <v>0.8</v>
      </c>
      <c r="G70" s="19">
        <v>0.8</v>
      </c>
      <c r="H70" s="19">
        <v>1.6</v>
      </c>
      <c r="I70" s="19">
        <f t="shared" si="0"/>
        <v>0.10000000000000009</v>
      </c>
      <c r="J70" s="35">
        <f t="shared" si="1"/>
        <v>1.0666666666666667</v>
      </c>
      <c r="K70" s="28">
        <v>4</v>
      </c>
      <c r="L70" s="19" t="s">
        <v>332</v>
      </c>
      <c r="M70" s="19">
        <v>50</v>
      </c>
      <c r="N70" s="19">
        <v>10</v>
      </c>
      <c r="O70" s="19">
        <v>0</v>
      </c>
      <c r="P70" s="19">
        <v>0</v>
      </c>
      <c r="Q70" s="19">
        <v>0</v>
      </c>
      <c r="R70" s="19">
        <v>15</v>
      </c>
      <c r="S70" s="19">
        <v>25</v>
      </c>
      <c r="T70" s="19" t="s">
        <v>76</v>
      </c>
    </row>
    <row r="71" spans="1:20" x14ac:dyDescent="0.2">
      <c r="A71" s="19" t="s">
        <v>79</v>
      </c>
      <c r="B71" s="82">
        <v>41306</v>
      </c>
      <c r="C71" s="19" t="s">
        <v>76</v>
      </c>
      <c r="D71" s="20">
        <v>41344</v>
      </c>
      <c r="E71" s="20">
        <v>41354</v>
      </c>
      <c r="F71" s="19">
        <v>0.5</v>
      </c>
      <c r="G71" s="19">
        <v>0.4</v>
      </c>
      <c r="H71" s="19">
        <v>0.9</v>
      </c>
      <c r="I71" s="19">
        <f t="shared" si="0"/>
        <v>-0.70000000000000007</v>
      </c>
      <c r="J71" s="35">
        <f t="shared" si="1"/>
        <v>1.0999999999999999</v>
      </c>
      <c r="K71" s="28">
        <v>4</v>
      </c>
      <c r="L71" s="19" t="s">
        <v>320</v>
      </c>
      <c r="M71" s="19">
        <v>35</v>
      </c>
      <c r="N71" s="19">
        <v>15</v>
      </c>
      <c r="O71" s="19">
        <v>10</v>
      </c>
      <c r="P71" s="19">
        <v>0</v>
      </c>
      <c r="Q71" s="19">
        <v>0</v>
      </c>
      <c r="R71" s="19">
        <v>20</v>
      </c>
      <c r="S71" s="19">
        <v>20</v>
      </c>
      <c r="T71" s="19" t="s">
        <v>76</v>
      </c>
    </row>
    <row r="72" spans="1:20" x14ac:dyDescent="0.2">
      <c r="A72" s="19" t="s">
        <v>79</v>
      </c>
      <c r="B72" s="82">
        <v>41334</v>
      </c>
      <c r="C72" s="19" t="s">
        <v>76</v>
      </c>
      <c r="D72" s="20">
        <v>41381</v>
      </c>
      <c r="E72" s="20">
        <v>41382</v>
      </c>
      <c r="F72" s="19">
        <v>0.4</v>
      </c>
      <c r="G72" s="19">
        <v>0.3</v>
      </c>
      <c r="H72" s="19">
        <v>0.7</v>
      </c>
      <c r="I72" s="19">
        <f t="shared" si="0"/>
        <v>-0.20000000000000007</v>
      </c>
      <c r="J72" s="35">
        <f t="shared" si="1"/>
        <v>1.1333333333333333</v>
      </c>
      <c r="K72" s="28">
        <v>4</v>
      </c>
      <c r="L72" s="19" t="s">
        <v>321</v>
      </c>
      <c r="M72" s="19">
        <v>25</v>
      </c>
      <c r="N72" s="19">
        <v>10</v>
      </c>
      <c r="O72" s="19">
        <v>15</v>
      </c>
      <c r="P72" s="19">
        <v>0</v>
      </c>
      <c r="Q72" s="19">
        <v>0</v>
      </c>
      <c r="R72" s="19">
        <v>30</v>
      </c>
      <c r="S72" s="19">
        <v>20</v>
      </c>
      <c r="T72" s="19" t="s">
        <v>76</v>
      </c>
    </row>
    <row r="73" spans="1:20" x14ac:dyDescent="0.2">
      <c r="A73" s="19" t="s">
        <v>79</v>
      </c>
      <c r="B73" s="82">
        <v>41365</v>
      </c>
      <c r="C73" s="19" t="s">
        <v>76</v>
      </c>
      <c r="D73" s="20">
        <v>41407</v>
      </c>
      <c r="E73" s="20">
        <v>41410</v>
      </c>
      <c r="F73" s="19">
        <v>0.5</v>
      </c>
      <c r="G73" s="19">
        <v>0.2</v>
      </c>
      <c r="H73" s="19">
        <v>0.7</v>
      </c>
      <c r="I73" s="19">
        <f t="shared" si="0"/>
        <v>0</v>
      </c>
      <c r="J73" s="35">
        <f t="shared" si="1"/>
        <v>1.0666666666666667</v>
      </c>
      <c r="K73" s="28">
        <v>4</v>
      </c>
      <c r="L73" s="19" t="s">
        <v>320</v>
      </c>
      <c r="M73" s="19">
        <v>35</v>
      </c>
      <c r="N73" s="19">
        <v>15</v>
      </c>
      <c r="O73" s="19">
        <v>10</v>
      </c>
      <c r="P73" s="19">
        <v>0</v>
      </c>
      <c r="Q73" s="19">
        <v>0</v>
      </c>
      <c r="R73" s="19">
        <v>25</v>
      </c>
      <c r="S73" s="19">
        <v>15</v>
      </c>
      <c r="T73" s="19" t="s">
        <v>76</v>
      </c>
    </row>
    <row r="74" spans="1:20" x14ac:dyDescent="0.2">
      <c r="A74" s="19" t="s">
        <v>79</v>
      </c>
      <c r="B74" s="82">
        <v>41395</v>
      </c>
      <c r="C74" s="19" t="s">
        <v>76</v>
      </c>
      <c r="D74" s="20">
        <v>41437</v>
      </c>
      <c r="E74" s="20">
        <v>41438</v>
      </c>
      <c r="F74" s="19">
        <v>0.3</v>
      </c>
      <c r="G74" s="19">
        <v>0.2</v>
      </c>
      <c r="H74" s="19">
        <v>0.5</v>
      </c>
      <c r="I74" s="19">
        <f t="shared" si="0"/>
        <v>-0.19999999999999996</v>
      </c>
      <c r="J74" s="35">
        <f t="shared" si="1"/>
        <v>1.0666666666666667</v>
      </c>
      <c r="K74" s="28">
        <v>4</v>
      </c>
      <c r="L74" s="19" t="s">
        <v>338</v>
      </c>
      <c r="M74" s="19">
        <v>10</v>
      </c>
      <c r="N74" s="19">
        <v>5</v>
      </c>
      <c r="O74" s="19">
        <v>0</v>
      </c>
      <c r="P74" s="19">
        <v>5</v>
      </c>
      <c r="Q74" s="19">
        <v>0</v>
      </c>
      <c r="R74" s="19">
        <v>40</v>
      </c>
      <c r="S74" s="19">
        <v>40</v>
      </c>
      <c r="T74" s="19" t="s">
        <v>76</v>
      </c>
    </row>
    <row r="75" spans="1:20" ht="15" thickBot="1" x14ac:dyDescent="0.25">
      <c r="A75" s="48" t="s">
        <v>79</v>
      </c>
      <c r="B75" s="87">
        <v>41426</v>
      </c>
      <c r="C75" s="48" t="s">
        <v>76</v>
      </c>
      <c r="D75" s="65">
        <v>41474</v>
      </c>
      <c r="E75" s="65">
        <v>41480</v>
      </c>
      <c r="F75" s="48">
        <v>0.2</v>
      </c>
      <c r="G75" s="48">
        <v>0.1</v>
      </c>
      <c r="H75" s="48">
        <v>0.3</v>
      </c>
      <c r="I75" s="48">
        <f t="shared" si="0"/>
        <v>-0.2</v>
      </c>
      <c r="J75" s="90">
        <f t="shared" si="1"/>
        <v>0.99166666666666659</v>
      </c>
      <c r="K75" s="33">
        <v>4</v>
      </c>
      <c r="L75" s="48" t="s">
        <v>334</v>
      </c>
      <c r="M75" s="48">
        <v>50</v>
      </c>
      <c r="N75" s="48">
        <v>10</v>
      </c>
      <c r="O75" s="48">
        <v>5</v>
      </c>
      <c r="P75" s="48">
        <v>0</v>
      </c>
      <c r="Q75" s="48">
        <v>0</v>
      </c>
      <c r="R75" s="48">
        <v>20</v>
      </c>
      <c r="S75" s="48">
        <v>15</v>
      </c>
      <c r="T75" s="48" t="s">
        <v>76</v>
      </c>
    </row>
    <row r="76" spans="1:20" x14ac:dyDescent="0.2">
      <c r="A76" s="50" t="s">
        <v>82</v>
      </c>
      <c r="B76" s="71">
        <v>41456</v>
      </c>
      <c r="C76" s="50" t="s">
        <v>76</v>
      </c>
      <c r="D76" s="81">
        <v>41507</v>
      </c>
      <c r="E76" s="81">
        <v>41508</v>
      </c>
      <c r="F76" s="50">
        <v>0.8</v>
      </c>
      <c r="G76" s="50">
        <v>0.6</v>
      </c>
      <c r="H76" s="50">
        <v>1.4</v>
      </c>
      <c r="I76" s="50">
        <f t="shared" ref="I76:I103" si="2">SUM(H76-H75)</f>
        <v>1.0999999999999999</v>
      </c>
      <c r="J76" s="89">
        <f t="shared" si="1"/>
        <v>1.0416666666666667</v>
      </c>
      <c r="K76" s="22">
        <v>4</v>
      </c>
      <c r="L76" s="50" t="s">
        <v>332</v>
      </c>
      <c r="M76" s="50">
        <v>40</v>
      </c>
      <c r="N76" s="50">
        <v>20</v>
      </c>
      <c r="O76" s="50">
        <v>0</v>
      </c>
      <c r="P76" s="50">
        <v>0</v>
      </c>
      <c r="Q76" s="50">
        <v>0</v>
      </c>
      <c r="R76" s="34">
        <v>1</v>
      </c>
      <c r="S76" s="50">
        <v>40</v>
      </c>
      <c r="T76" s="50" t="s">
        <v>76</v>
      </c>
    </row>
    <row r="77" spans="1:20" x14ac:dyDescent="0.2">
      <c r="A77" s="19" t="s">
        <v>82</v>
      </c>
      <c r="B77" s="82">
        <v>41487</v>
      </c>
      <c r="C77" s="19" t="s">
        <v>76</v>
      </c>
      <c r="D77" s="20">
        <v>41526</v>
      </c>
      <c r="E77" s="20">
        <v>41536</v>
      </c>
      <c r="F77" s="19">
        <v>0.2</v>
      </c>
      <c r="G77" s="19">
        <v>0.4</v>
      </c>
      <c r="H77" s="19">
        <v>0.6</v>
      </c>
      <c r="I77" s="19">
        <f t="shared" si="2"/>
        <v>-0.79999999999999993</v>
      </c>
      <c r="J77" s="35">
        <f t="shared" si="1"/>
        <v>1.0249999999999999</v>
      </c>
      <c r="K77" s="28">
        <v>4</v>
      </c>
      <c r="L77" s="19" t="s">
        <v>320</v>
      </c>
      <c r="M77" s="19">
        <v>45</v>
      </c>
      <c r="N77" s="19">
        <v>15</v>
      </c>
      <c r="O77" s="19">
        <v>5</v>
      </c>
      <c r="P77" s="19">
        <v>0</v>
      </c>
      <c r="Q77" s="19">
        <v>0</v>
      </c>
      <c r="R77" s="26">
        <v>1</v>
      </c>
      <c r="S77" s="19">
        <v>35</v>
      </c>
      <c r="T77" s="19" t="s">
        <v>76</v>
      </c>
    </row>
    <row r="78" spans="1:20" x14ac:dyDescent="0.2">
      <c r="A78" s="19" t="s">
        <v>82</v>
      </c>
      <c r="B78" s="82">
        <v>41518</v>
      </c>
      <c r="C78" s="19" t="s">
        <v>76</v>
      </c>
      <c r="D78" s="20">
        <v>41562</v>
      </c>
      <c r="E78" s="20">
        <v>41564</v>
      </c>
      <c r="F78" s="19">
        <v>0.4</v>
      </c>
      <c r="G78" s="19">
        <v>0.4</v>
      </c>
      <c r="H78" s="19">
        <v>0.8</v>
      </c>
      <c r="I78" s="19">
        <f t="shared" si="2"/>
        <v>0.20000000000000007</v>
      </c>
      <c r="J78" s="35">
        <f t="shared" si="1"/>
        <v>1.0083333333333335</v>
      </c>
      <c r="K78" s="28">
        <v>4</v>
      </c>
      <c r="L78" s="19" t="s">
        <v>338</v>
      </c>
      <c r="M78" s="19">
        <v>30</v>
      </c>
      <c r="N78" s="19">
        <v>5</v>
      </c>
      <c r="O78" s="19">
        <v>5</v>
      </c>
      <c r="P78" s="19">
        <v>0</v>
      </c>
      <c r="Q78" s="19">
        <v>0</v>
      </c>
      <c r="R78" s="19">
        <v>30</v>
      </c>
      <c r="S78" s="19">
        <v>30</v>
      </c>
      <c r="T78" s="19" t="s">
        <v>76</v>
      </c>
    </row>
    <row r="79" spans="1:20" x14ac:dyDescent="0.2">
      <c r="A79" s="19" t="s">
        <v>82</v>
      </c>
      <c r="B79" s="82">
        <v>41548</v>
      </c>
      <c r="C79" s="19" t="s">
        <v>76</v>
      </c>
      <c r="D79" s="20">
        <v>41586</v>
      </c>
      <c r="E79" s="20">
        <v>41592</v>
      </c>
      <c r="F79" s="19">
        <v>0.5</v>
      </c>
      <c r="G79" s="19">
        <v>0.4</v>
      </c>
      <c r="H79" s="19">
        <v>0.9</v>
      </c>
      <c r="I79" s="19">
        <f t="shared" si="2"/>
        <v>9.9999999999999978E-2</v>
      </c>
      <c r="J79" s="35">
        <f t="shared" si="1"/>
        <v>0.9833333333333335</v>
      </c>
      <c r="K79" s="28">
        <v>4</v>
      </c>
      <c r="L79" s="19" t="s">
        <v>338</v>
      </c>
      <c r="M79" s="19">
        <v>10</v>
      </c>
      <c r="N79" s="19">
        <v>5</v>
      </c>
      <c r="O79" s="19">
        <v>65</v>
      </c>
      <c r="P79" s="19">
        <v>0</v>
      </c>
      <c r="Q79" s="19">
        <v>0</v>
      </c>
      <c r="R79" s="19">
        <v>10</v>
      </c>
      <c r="S79" s="19">
        <v>10</v>
      </c>
      <c r="T79" s="19" t="s">
        <v>339</v>
      </c>
    </row>
    <row r="80" spans="1:20" x14ac:dyDescent="0.2">
      <c r="A80" s="19" t="s">
        <v>82</v>
      </c>
      <c r="B80" s="82">
        <v>41579</v>
      </c>
      <c r="C80" s="19" t="s">
        <v>76</v>
      </c>
      <c r="D80" s="20">
        <v>41627</v>
      </c>
      <c r="E80" s="20">
        <v>41627</v>
      </c>
      <c r="F80" s="19">
        <v>0.4</v>
      </c>
      <c r="G80" s="19">
        <v>0.3</v>
      </c>
      <c r="H80" s="19">
        <v>0.7</v>
      </c>
      <c r="I80" s="19">
        <f t="shared" si="2"/>
        <v>-0.20000000000000007</v>
      </c>
      <c r="J80" s="35">
        <f t="shared" si="1"/>
        <v>0.8833333333333333</v>
      </c>
      <c r="K80" s="28">
        <v>4</v>
      </c>
      <c r="L80" s="19" t="s">
        <v>320</v>
      </c>
      <c r="M80" s="19">
        <v>70</v>
      </c>
      <c r="N80" s="19">
        <v>5</v>
      </c>
      <c r="O80" s="19">
        <v>15</v>
      </c>
      <c r="P80" s="19">
        <v>0</v>
      </c>
      <c r="Q80" s="19">
        <v>0</v>
      </c>
      <c r="R80" s="26">
        <v>1</v>
      </c>
      <c r="S80" s="19">
        <v>10</v>
      </c>
      <c r="T80" s="19" t="s">
        <v>76</v>
      </c>
    </row>
    <row r="81" spans="1:20" x14ac:dyDescent="0.2">
      <c r="A81" s="19" t="s">
        <v>82</v>
      </c>
      <c r="B81" s="82">
        <v>41609</v>
      </c>
      <c r="C81" s="19" t="s">
        <v>76</v>
      </c>
      <c r="D81" s="20">
        <v>41659</v>
      </c>
      <c r="E81" s="20">
        <v>41669</v>
      </c>
      <c r="F81" s="19">
        <v>0.3</v>
      </c>
      <c r="G81" s="19">
        <v>0.4</v>
      </c>
      <c r="H81" s="19">
        <v>0.7</v>
      </c>
      <c r="I81" s="19">
        <f t="shared" si="2"/>
        <v>0</v>
      </c>
      <c r="J81" s="35">
        <f t="shared" si="1"/>
        <v>0.81666666666666643</v>
      </c>
      <c r="K81" s="28">
        <v>4</v>
      </c>
      <c r="L81" s="19" t="s">
        <v>320</v>
      </c>
      <c r="M81" s="19">
        <v>30</v>
      </c>
      <c r="N81" s="19">
        <v>5</v>
      </c>
      <c r="O81" s="19">
        <v>10</v>
      </c>
      <c r="P81" s="19">
        <v>5</v>
      </c>
      <c r="Q81" s="19">
        <v>0</v>
      </c>
      <c r="R81" s="26">
        <v>1</v>
      </c>
      <c r="S81" s="19">
        <v>50</v>
      </c>
      <c r="T81" s="19" t="s">
        <v>76</v>
      </c>
    </row>
    <row r="82" spans="1:20" x14ac:dyDescent="0.2">
      <c r="A82" s="19" t="s">
        <v>82</v>
      </c>
      <c r="B82" s="82">
        <v>41640</v>
      </c>
      <c r="C82" s="19" t="s">
        <v>76</v>
      </c>
      <c r="D82" s="20">
        <v>41683</v>
      </c>
      <c r="E82" s="20">
        <v>41697</v>
      </c>
      <c r="F82" s="19">
        <v>0.4</v>
      </c>
      <c r="G82" s="19">
        <v>0.4</v>
      </c>
      <c r="H82" s="19">
        <v>0.8</v>
      </c>
      <c r="I82" s="19">
        <f t="shared" si="2"/>
        <v>0.10000000000000009</v>
      </c>
      <c r="J82" s="35">
        <f t="shared" si="1"/>
        <v>0.75</v>
      </c>
      <c r="K82" s="28">
        <v>4</v>
      </c>
      <c r="L82" s="19" t="s">
        <v>320</v>
      </c>
      <c r="M82" s="19">
        <v>60</v>
      </c>
      <c r="N82" s="19">
        <v>15</v>
      </c>
      <c r="O82" s="19">
        <v>0</v>
      </c>
      <c r="P82" s="19">
        <v>5</v>
      </c>
      <c r="Q82" s="19">
        <v>0</v>
      </c>
      <c r="R82" s="26">
        <v>1</v>
      </c>
      <c r="S82" s="19">
        <v>20</v>
      </c>
      <c r="T82" s="19" t="s">
        <v>76</v>
      </c>
    </row>
    <row r="83" spans="1:20" x14ac:dyDescent="0.2">
      <c r="A83" s="19" t="s">
        <v>82</v>
      </c>
      <c r="B83" s="82">
        <v>41671</v>
      </c>
      <c r="C83" s="19" t="s">
        <v>76</v>
      </c>
      <c r="D83" s="20">
        <v>41709</v>
      </c>
      <c r="E83" s="20">
        <v>41711</v>
      </c>
      <c r="F83" s="19">
        <v>0.7</v>
      </c>
      <c r="G83" s="19">
        <v>1</v>
      </c>
      <c r="H83" s="19">
        <v>1.7</v>
      </c>
      <c r="I83" s="19">
        <f t="shared" si="2"/>
        <v>0.89999999999999991</v>
      </c>
      <c r="J83" s="35">
        <f t="shared" si="1"/>
        <v>0.81666666666666654</v>
      </c>
      <c r="K83" s="28">
        <v>4</v>
      </c>
      <c r="L83" s="19" t="s">
        <v>332</v>
      </c>
      <c r="M83" s="19">
        <v>50</v>
      </c>
      <c r="N83" s="19">
        <v>5</v>
      </c>
      <c r="O83" s="19">
        <v>20</v>
      </c>
      <c r="P83" s="19">
        <v>0</v>
      </c>
      <c r="Q83" s="19">
        <v>0</v>
      </c>
      <c r="R83" s="19">
        <v>15</v>
      </c>
      <c r="S83" s="19">
        <v>10</v>
      </c>
      <c r="T83" s="19" t="s">
        <v>76</v>
      </c>
    </row>
    <row r="84" spans="1:20" x14ac:dyDescent="0.2">
      <c r="A84" s="19" t="s">
        <v>82</v>
      </c>
      <c r="B84" s="82">
        <v>41699</v>
      </c>
      <c r="C84" s="19" t="s">
        <v>76</v>
      </c>
      <c r="D84" s="20">
        <v>41739</v>
      </c>
      <c r="E84" s="20">
        <v>41753</v>
      </c>
      <c r="F84" s="19">
        <v>0.6</v>
      </c>
      <c r="G84" s="19">
        <v>1.1000000000000001</v>
      </c>
      <c r="H84" s="19">
        <v>1.7</v>
      </c>
      <c r="I84" s="19">
        <f t="shared" si="2"/>
        <v>0</v>
      </c>
      <c r="J84" s="35">
        <f t="shared" si="1"/>
        <v>0.89999999999999991</v>
      </c>
      <c r="K84" s="28">
        <v>4</v>
      </c>
      <c r="L84" s="19" t="s">
        <v>332</v>
      </c>
      <c r="M84" s="19">
        <v>20</v>
      </c>
      <c r="N84" s="19">
        <v>10</v>
      </c>
      <c r="O84" s="19">
        <v>20</v>
      </c>
      <c r="P84" s="19">
        <v>0</v>
      </c>
      <c r="Q84" s="19">
        <v>0</v>
      </c>
      <c r="R84" s="19">
        <v>30</v>
      </c>
      <c r="S84" s="19">
        <v>20</v>
      </c>
      <c r="T84" s="19" t="s">
        <v>76</v>
      </c>
    </row>
    <row r="85" spans="1:20" x14ac:dyDescent="0.2">
      <c r="A85" s="19" t="s">
        <v>82</v>
      </c>
      <c r="B85" s="82">
        <v>41730</v>
      </c>
      <c r="C85" s="19" t="s">
        <v>76</v>
      </c>
      <c r="D85" s="20">
        <v>41773</v>
      </c>
      <c r="E85" s="20">
        <v>41781</v>
      </c>
      <c r="F85" s="19">
        <v>0.3</v>
      </c>
      <c r="G85" s="19">
        <v>0.4</v>
      </c>
      <c r="H85" s="19">
        <v>0.7</v>
      </c>
      <c r="I85" s="19">
        <f t="shared" si="2"/>
        <v>-1</v>
      </c>
      <c r="J85" s="35">
        <f t="shared" si="1"/>
        <v>0.89999999999999991</v>
      </c>
      <c r="K85" s="28">
        <v>4</v>
      </c>
      <c r="L85" s="19" t="s">
        <v>338</v>
      </c>
      <c r="M85" s="19">
        <v>60</v>
      </c>
      <c r="N85" s="19">
        <v>10</v>
      </c>
      <c r="O85" s="19">
        <v>0</v>
      </c>
      <c r="P85" s="19">
        <v>0</v>
      </c>
      <c r="Q85" s="19">
        <v>0</v>
      </c>
      <c r="R85" s="19">
        <v>25</v>
      </c>
      <c r="S85" s="19">
        <v>5</v>
      </c>
      <c r="T85" s="19" t="s">
        <v>76</v>
      </c>
    </row>
    <row r="86" spans="1:20" x14ac:dyDescent="0.2">
      <c r="A86" s="19" t="s">
        <v>82</v>
      </c>
      <c r="B86" s="82">
        <v>41760</v>
      </c>
      <c r="C86" s="19" t="s">
        <v>76</v>
      </c>
      <c r="D86" s="20">
        <v>41801</v>
      </c>
      <c r="E86" s="20">
        <v>41823</v>
      </c>
      <c r="F86" s="19">
        <v>0.2</v>
      </c>
      <c r="G86" s="19">
        <v>0.2</v>
      </c>
      <c r="H86" s="19">
        <v>0.4</v>
      </c>
      <c r="I86" s="19">
        <f t="shared" si="2"/>
        <v>-0.29999999999999993</v>
      </c>
      <c r="J86" s="35">
        <f t="shared" ref="J86:J99" si="3">AVERAGE(H75:H86)</f>
        <v>0.89166666666666661</v>
      </c>
      <c r="K86" s="28">
        <v>4</v>
      </c>
      <c r="L86" s="19" t="s">
        <v>441</v>
      </c>
      <c r="M86" s="19">
        <v>80</v>
      </c>
      <c r="N86" s="19">
        <v>5</v>
      </c>
      <c r="O86" s="19">
        <v>0</v>
      </c>
      <c r="P86" s="19">
        <v>0</v>
      </c>
      <c r="Q86" s="19">
        <v>0</v>
      </c>
      <c r="R86" s="19">
        <v>10</v>
      </c>
      <c r="S86" s="19">
        <v>5</v>
      </c>
      <c r="T86" s="19" t="s">
        <v>341</v>
      </c>
    </row>
    <row r="87" spans="1:20" ht="15" thickBot="1" x14ac:dyDescent="0.25">
      <c r="A87" s="48" t="s">
        <v>82</v>
      </c>
      <c r="B87" s="87">
        <v>41791</v>
      </c>
      <c r="C87" s="48" t="s">
        <v>76</v>
      </c>
      <c r="D87" s="65">
        <v>41828</v>
      </c>
      <c r="E87" s="65">
        <v>41837</v>
      </c>
      <c r="F87" s="48">
        <v>0.1</v>
      </c>
      <c r="G87" s="48">
        <v>0.6</v>
      </c>
      <c r="H87" s="48">
        <v>0.7</v>
      </c>
      <c r="I87" s="48">
        <f t="shared" si="2"/>
        <v>0.29999999999999993</v>
      </c>
      <c r="J87" s="90">
        <f t="shared" si="3"/>
        <v>0.92499999999999982</v>
      </c>
      <c r="K87" s="33">
        <v>4</v>
      </c>
      <c r="L87" s="48" t="s">
        <v>338</v>
      </c>
      <c r="M87" s="48">
        <v>50</v>
      </c>
      <c r="N87" s="48">
        <v>10</v>
      </c>
      <c r="O87" s="48">
        <v>0</v>
      </c>
      <c r="P87" s="48">
        <v>0</v>
      </c>
      <c r="Q87" s="48">
        <v>0</v>
      </c>
      <c r="R87" s="48">
        <v>20</v>
      </c>
      <c r="S87" s="48">
        <v>20</v>
      </c>
      <c r="T87" s="48" t="s">
        <v>76</v>
      </c>
    </row>
    <row r="88" spans="1:20" x14ac:dyDescent="0.2">
      <c r="A88" s="50" t="s">
        <v>84</v>
      </c>
      <c r="B88" s="71">
        <v>41821</v>
      </c>
      <c r="C88" s="50" t="s">
        <v>76</v>
      </c>
      <c r="D88" s="81">
        <v>41862</v>
      </c>
      <c r="E88" s="81">
        <v>41866</v>
      </c>
      <c r="F88" s="50">
        <v>0.2</v>
      </c>
      <c r="G88" s="50">
        <v>0.4</v>
      </c>
      <c r="H88" s="50">
        <v>0.6</v>
      </c>
      <c r="I88" s="50">
        <f t="shared" si="2"/>
        <v>-9.9999999999999978E-2</v>
      </c>
      <c r="J88" s="89">
        <f t="shared" si="3"/>
        <v>0.85833333333333328</v>
      </c>
      <c r="K88" s="22">
        <v>4</v>
      </c>
      <c r="L88" s="50" t="s">
        <v>320</v>
      </c>
      <c r="M88" s="50">
        <v>90</v>
      </c>
      <c r="N88" s="50">
        <v>10</v>
      </c>
      <c r="O88" s="50">
        <v>0</v>
      </c>
      <c r="P88" s="50">
        <v>0</v>
      </c>
      <c r="Q88" s="50">
        <v>0</v>
      </c>
      <c r="R88" s="34">
        <v>1</v>
      </c>
      <c r="S88" s="34">
        <v>1</v>
      </c>
      <c r="T88" s="50" t="s">
        <v>76</v>
      </c>
    </row>
    <row r="89" spans="1:20" x14ac:dyDescent="0.2">
      <c r="A89" s="19" t="s">
        <v>84</v>
      </c>
      <c r="B89" s="82">
        <v>41852</v>
      </c>
      <c r="C89" s="19" t="s">
        <v>76</v>
      </c>
      <c r="D89" s="20">
        <v>41897</v>
      </c>
      <c r="E89" s="20">
        <v>41907</v>
      </c>
      <c r="F89" s="19">
        <v>0.6</v>
      </c>
      <c r="G89" s="19">
        <v>0.4</v>
      </c>
      <c r="H89" s="19">
        <v>1</v>
      </c>
      <c r="I89" s="19">
        <f t="shared" si="2"/>
        <v>0.4</v>
      </c>
      <c r="J89" s="35">
        <f t="shared" si="3"/>
        <v>0.89166666666666661</v>
      </c>
      <c r="K89" s="28">
        <v>4</v>
      </c>
      <c r="L89" s="19" t="s">
        <v>332</v>
      </c>
      <c r="M89" s="19">
        <v>60</v>
      </c>
      <c r="N89" s="19">
        <v>5</v>
      </c>
      <c r="O89" s="19">
        <v>0</v>
      </c>
      <c r="P89" s="19">
        <v>0</v>
      </c>
      <c r="Q89" s="19">
        <v>0</v>
      </c>
      <c r="R89" s="19">
        <v>10</v>
      </c>
      <c r="S89" s="19">
        <v>25</v>
      </c>
      <c r="T89" s="19" t="s">
        <v>76</v>
      </c>
    </row>
    <row r="90" spans="1:20" x14ac:dyDescent="0.2">
      <c r="A90" s="19" t="s">
        <v>84</v>
      </c>
      <c r="B90" s="82">
        <v>41883</v>
      </c>
      <c r="C90" s="19" t="s">
        <v>76</v>
      </c>
      <c r="D90" s="20">
        <v>41929</v>
      </c>
      <c r="E90" s="20">
        <v>41935</v>
      </c>
      <c r="F90" s="19">
        <v>0.2</v>
      </c>
      <c r="G90" s="19">
        <v>0.1</v>
      </c>
      <c r="H90" s="19">
        <v>0.3</v>
      </c>
      <c r="I90" s="19">
        <f t="shared" si="2"/>
        <v>-0.7</v>
      </c>
      <c r="J90" s="35">
        <f t="shared" si="3"/>
        <v>0.85000000000000009</v>
      </c>
      <c r="K90" s="28">
        <v>4</v>
      </c>
      <c r="L90" s="19" t="s">
        <v>441</v>
      </c>
      <c r="M90" s="19">
        <v>10</v>
      </c>
      <c r="N90" s="19">
        <v>5</v>
      </c>
      <c r="O90" s="19">
        <v>0</v>
      </c>
      <c r="P90" s="19">
        <v>0</v>
      </c>
      <c r="Q90" s="19">
        <v>0</v>
      </c>
      <c r="R90" s="19">
        <v>40</v>
      </c>
      <c r="S90" s="19">
        <v>45</v>
      </c>
      <c r="T90" s="19" t="s">
        <v>76</v>
      </c>
    </row>
    <row r="91" spans="1:20" x14ac:dyDescent="0.2">
      <c r="A91" s="19" t="s">
        <v>84</v>
      </c>
      <c r="B91" s="82">
        <v>41913</v>
      </c>
      <c r="C91" s="19" t="s">
        <v>76</v>
      </c>
      <c r="D91" s="20">
        <v>41957</v>
      </c>
      <c r="E91" s="20">
        <v>41964</v>
      </c>
      <c r="F91" s="19">
        <v>0.5</v>
      </c>
      <c r="G91" s="19">
        <v>0.2</v>
      </c>
      <c r="H91" s="19">
        <v>0.7</v>
      </c>
      <c r="I91" s="19">
        <f t="shared" si="2"/>
        <v>0.39999999999999997</v>
      </c>
      <c r="J91" s="35">
        <f t="shared" si="3"/>
        <v>0.83333333333333348</v>
      </c>
      <c r="K91" s="28">
        <v>4</v>
      </c>
      <c r="L91" s="19" t="s">
        <v>338</v>
      </c>
      <c r="M91" s="19">
        <v>50</v>
      </c>
      <c r="N91" s="19">
        <v>30</v>
      </c>
      <c r="O91" s="19">
        <v>5</v>
      </c>
      <c r="P91" s="19">
        <v>5</v>
      </c>
      <c r="Q91" s="19">
        <v>0</v>
      </c>
      <c r="R91" s="19">
        <v>5</v>
      </c>
      <c r="S91" s="19">
        <v>5</v>
      </c>
      <c r="T91" s="19" t="s">
        <v>76</v>
      </c>
    </row>
    <row r="92" spans="1:20" x14ac:dyDescent="0.2">
      <c r="A92" s="19" t="s">
        <v>84</v>
      </c>
      <c r="B92" s="82">
        <v>41944</v>
      </c>
      <c r="C92" s="82" t="s">
        <v>343</v>
      </c>
      <c r="D92" s="20">
        <v>41983</v>
      </c>
      <c r="E92" s="20">
        <v>41992</v>
      </c>
      <c r="F92" s="19">
        <v>0.6</v>
      </c>
      <c r="G92" s="19">
        <v>0.6</v>
      </c>
      <c r="H92" s="19">
        <v>1.2</v>
      </c>
      <c r="I92" s="19">
        <f t="shared" si="2"/>
        <v>0.5</v>
      </c>
      <c r="J92" s="35">
        <f t="shared" si="3"/>
        <v>0.875</v>
      </c>
      <c r="K92" s="28">
        <v>4</v>
      </c>
      <c r="L92" s="19" t="s">
        <v>340</v>
      </c>
      <c r="M92" s="19">
        <v>65</v>
      </c>
      <c r="N92" s="19">
        <v>15</v>
      </c>
      <c r="O92" s="19">
        <v>5</v>
      </c>
      <c r="P92" s="19">
        <v>0</v>
      </c>
      <c r="Q92" s="19">
        <v>0</v>
      </c>
      <c r="R92" s="19">
        <v>10</v>
      </c>
      <c r="S92" s="19">
        <v>5</v>
      </c>
      <c r="T92" s="19" t="s">
        <v>76</v>
      </c>
    </row>
    <row r="93" spans="1:20" x14ac:dyDescent="0.2">
      <c r="A93" s="19" t="s">
        <v>84</v>
      </c>
      <c r="B93" s="82">
        <v>41974</v>
      </c>
      <c r="C93" s="82" t="s">
        <v>344</v>
      </c>
      <c r="D93" s="20">
        <v>42020</v>
      </c>
      <c r="E93" s="20">
        <v>42033</v>
      </c>
      <c r="F93" s="19">
        <v>0.5</v>
      </c>
      <c r="G93" s="19">
        <v>0.4</v>
      </c>
      <c r="H93" s="19">
        <v>0.9</v>
      </c>
      <c r="I93" s="19">
        <f t="shared" si="2"/>
        <v>-0.29999999999999993</v>
      </c>
      <c r="J93" s="35">
        <f t="shared" si="3"/>
        <v>0.89166666666666661</v>
      </c>
      <c r="K93" s="28">
        <v>4</v>
      </c>
      <c r="L93" s="19" t="s">
        <v>340</v>
      </c>
      <c r="M93" s="19">
        <v>65</v>
      </c>
      <c r="N93" s="19">
        <v>15</v>
      </c>
      <c r="O93" s="19">
        <v>0</v>
      </c>
      <c r="P93" s="19">
        <v>0</v>
      </c>
      <c r="Q93" s="19">
        <v>0</v>
      </c>
      <c r="R93" s="19">
        <v>5</v>
      </c>
      <c r="S93" s="19">
        <v>15</v>
      </c>
      <c r="T93" s="19" t="s">
        <v>76</v>
      </c>
    </row>
    <row r="94" spans="1:20" x14ac:dyDescent="0.2">
      <c r="A94" s="19" t="s">
        <v>84</v>
      </c>
      <c r="B94" s="82">
        <v>42005</v>
      </c>
      <c r="C94" s="82" t="s">
        <v>345</v>
      </c>
      <c r="D94" s="20">
        <v>42052</v>
      </c>
      <c r="E94" s="20">
        <v>42061</v>
      </c>
      <c r="F94" s="19">
        <v>0.4</v>
      </c>
      <c r="G94" s="19">
        <v>0.8</v>
      </c>
      <c r="H94" s="19">
        <v>1.2</v>
      </c>
      <c r="I94" s="19">
        <f t="shared" si="2"/>
        <v>0.29999999999999993</v>
      </c>
      <c r="J94" s="35">
        <f t="shared" si="3"/>
        <v>0.92499999999999993</v>
      </c>
      <c r="K94" s="28">
        <v>4</v>
      </c>
      <c r="L94" s="19" t="s">
        <v>332</v>
      </c>
      <c r="M94" s="19">
        <v>50</v>
      </c>
      <c r="N94" s="19">
        <v>20</v>
      </c>
      <c r="O94" s="19">
        <v>5</v>
      </c>
      <c r="P94" s="19">
        <v>0</v>
      </c>
      <c r="Q94" s="19">
        <v>0</v>
      </c>
      <c r="R94" s="19">
        <v>20</v>
      </c>
      <c r="S94" s="19">
        <v>5</v>
      </c>
      <c r="T94" s="19" t="s">
        <v>76</v>
      </c>
    </row>
    <row r="95" spans="1:20" x14ac:dyDescent="0.2">
      <c r="A95" s="19" t="s">
        <v>84</v>
      </c>
      <c r="B95" s="82">
        <v>42036</v>
      </c>
      <c r="C95" s="82" t="s">
        <v>346</v>
      </c>
      <c r="D95" s="20">
        <v>42074</v>
      </c>
      <c r="E95" s="20">
        <v>42075</v>
      </c>
      <c r="F95" s="19">
        <v>0.3</v>
      </c>
      <c r="G95" s="19">
        <v>0.2</v>
      </c>
      <c r="H95" s="19">
        <v>0.5</v>
      </c>
      <c r="I95" s="19">
        <f t="shared" si="2"/>
        <v>-0.7</v>
      </c>
      <c r="J95" s="35">
        <f t="shared" si="3"/>
        <v>0.82499999999999984</v>
      </c>
      <c r="K95" s="28">
        <v>4</v>
      </c>
      <c r="L95" s="19" t="s">
        <v>334</v>
      </c>
      <c r="M95" s="19">
        <v>60</v>
      </c>
      <c r="N95" s="26">
        <v>1</v>
      </c>
      <c r="O95" s="19">
        <v>5</v>
      </c>
      <c r="P95" s="19">
        <v>0</v>
      </c>
      <c r="Q95" s="19">
        <v>0</v>
      </c>
      <c r="R95" s="19">
        <v>15</v>
      </c>
      <c r="S95" s="19">
        <v>20</v>
      </c>
      <c r="T95" s="19" t="s">
        <v>76</v>
      </c>
    </row>
    <row r="96" spans="1:20" x14ac:dyDescent="0.2">
      <c r="A96" s="19" t="s">
        <v>84</v>
      </c>
      <c r="B96" s="82">
        <v>42064</v>
      </c>
      <c r="C96" s="82" t="s">
        <v>347</v>
      </c>
      <c r="D96" s="20">
        <v>42109</v>
      </c>
      <c r="E96" s="20">
        <v>42117</v>
      </c>
      <c r="F96" s="19">
        <v>0.3</v>
      </c>
      <c r="G96" s="19">
        <v>0.5</v>
      </c>
      <c r="H96" s="19">
        <v>0.8</v>
      </c>
      <c r="I96" s="19">
        <f t="shared" si="2"/>
        <v>0.30000000000000004</v>
      </c>
      <c r="J96" s="35">
        <f t="shared" si="3"/>
        <v>0.75</v>
      </c>
      <c r="K96" s="28">
        <v>4</v>
      </c>
      <c r="L96" s="19" t="s">
        <v>340</v>
      </c>
      <c r="M96" s="19">
        <v>60</v>
      </c>
      <c r="N96" s="19">
        <v>10</v>
      </c>
      <c r="O96" s="19">
        <v>5</v>
      </c>
      <c r="P96" s="19">
        <v>5</v>
      </c>
      <c r="Q96" s="19">
        <v>0</v>
      </c>
      <c r="R96" s="19">
        <v>10</v>
      </c>
      <c r="S96" s="19">
        <v>10</v>
      </c>
      <c r="T96" s="19" t="s">
        <v>76</v>
      </c>
    </row>
    <row r="97" spans="1:20" x14ac:dyDescent="0.2">
      <c r="A97" s="19" t="s">
        <v>84</v>
      </c>
      <c r="B97" s="82">
        <v>42095</v>
      </c>
      <c r="C97" s="82" t="s">
        <v>348</v>
      </c>
      <c r="D97" s="20">
        <v>42143</v>
      </c>
      <c r="E97" s="20">
        <v>42145</v>
      </c>
      <c r="F97" s="19">
        <v>0.3</v>
      </c>
      <c r="G97" s="19">
        <v>0.3</v>
      </c>
      <c r="H97" s="19">
        <v>0.6</v>
      </c>
      <c r="I97" s="19">
        <f t="shared" si="2"/>
        <v>-0.20000000000000007</v>
      </c>
      <c r="J97" s="35">
        <f t="shared" si="3"/>
        <v>0.7416666666666667</v>
      </c>
      <c r="K97" s="28">
        <v>4</v>
      </c>
      <c r="L97" s="19" t="s">
        <v>320</v>
      </c>
      <c r="M97" s="19">
        <v>40</v>
      </c>
      <c r="N97" s="19">
        <v>10</v>
      </c>
      <c r="O97" s="19">
        <v>0</v>
      </c>
      <c r="P97" s="19">
        <v>0</v>
      </c>
      <c r="Q97" s="19">
        <v>0</v>
      </c>
      <c r="R97" s="19">
        <v>30</v>
      </c>
      <c r="S97" s="19">
        <v>20</v>
      </c>
      <c r="T97" s="19" t="s">
        <v>76</v>
      </c>
    </row>
    <row r="98" spans="1:20" x14ac:dyDescent="0.2">
      <c r="A98" s="19" t="s">
        <v>84</v>
      </c>
      <c r="B98" s="82">
        <v>42125</v>
      </c>
      <c r="C98" s="82" t="s">
        <v>349</v>
      </c>
      <c r="D98" s="20">
        <v>42173</v>
      </c>
      <c r="E98" s="20">
        <v>42187</v>
      </c>
      <c r="F98" s="19">
        <v>0.2</v>
      </c>
      <c r="G98" s="19">
        <v>0.3</v>
      </c>
      <c r="H98" s="19">
        <v>0.5</v>
      </c>
      <c r="I98" s="19">
        <f t="shared" si="2"/>
        <v>-9.9999999999999978E-2</v>
      </c>
      <c r="J98" s="35">
        <f t="shared" si="3"/>
        <v>0.75</v>
      </c>
      <c r="K98" s="28">
        <v>4</v>
      </c>
      <c r="L98" s="19" t="s">
        <v>334</v>
      </c>
      <c r="M98" s="19">
        <v>75</v>
      </c>
      <c r="N98" s="19">
        <v>5</v>
      </c>
      <c r="O98" s="19">
        <v>0</v>
      </c>
      <c r="P98" s="19">
        <v>0</v>
      </c>
      <c r="Q98" s="19">
        <v>0</v>
      </c>
      <c r="R98" s="19">
        <v>10</v>
      </c>
      <c r="S98" s="19">
        <v>10</v>
      </c>
      <c r="T98" s="19" t="s">
        <v>76</v>
      </c>
    </row>
    <row r="99" spans="1:20" ht="15" thickBot="1" x14ac:dyDescent="0.25">
      <c r="A99" s="48" t="s">
        <v>84</v>
      </c>
      <c r="B99" s="87">
        <v>42156</v>
      </c>
      <c r="C99" s="87" t="s">
        <v>350</v>
      </c>
      <c r="D99" s="65">
        <v>42198</v>
      </c>
      <c r="E99" s="65">
        <v>42201</v>
      </c>
      <c r="F99" s="48">
        <v>0.2</v>
      </c>
      <c r="G99" s="48">
        <v>0.2</v>
      </c>
      <c r="H99" s="48">
        <v>0.4</v>
      </c>
      <c r="I99" s="48">
        <f t="shared" si="2"/>
        <v>-9.9999999999999978E-2</v>
      </c>
      <c r="J99" s="90">
        <f t="shared" si="3"/>
        <v>0.72500000000000009</v>
      </c>
      <c r="K99" s="33">
        <v>4</v>
      </c>
      <c r="L99" s="48" t="s">
        <v>441</v>
      </c>
      <c r="M99" s="48">
        <v>95</v>
      </c>
      <c r="N99" s="74">
        <v>1</v>
      </c>
      <c r="O99" s="48">
        <v>0</v>
      </c>
      <c r="P99" s="48">
        <v>0</v>
      </c>
      <c r="Q99" s="48">
        <v>0</v>
      </c>
      <c r="R99" s="74">
        <v>1</v>
      </c>
      <c r="S99" s="48">
        <v>5</v>
      </c>
      <c r="T99" s="48" t="s">
        <v>76</v>
      </c>
    </row>
    <row r="100" spans="1:20" x14ac:dyDescent="0.2">
      <c r="A100" s="50" t="s">
        <v>95</v>
      </c>
      <c r="B100" s="71">
        <v>42186</v>
      </c>
      <c r="C100" s="71" t="s">
        <v>351</v>
      </c>
      <c r="D100" s="81">
        <v>42226</v>
      </c>
      <c r="E100" s="81">
        <v>42229</v>
      </c>
      <c r="F100" s="50">
        <v>0.4</v>
      </c>
      <c r="G100" s="50">
        <v>0.2</v>
      </c>
      <c r="H100" s="50">
        <v>0.6</v>
      </c>
      <c r="I100" s="50">
        <f t="shared" si="2"/>
        <v>0.19999999999999996</v>
      </c>
      <c r="J100" s="35">
        <f t="shared" ref="J100:J108" ca="1" si="4">AVERAGE(OFFSET($H100,-11,0,12,1))</f>
        <v>0.72499999999999998</v>
      </c>
      <c r="K100" s="22">
        <v>4</v>
      </c>
      <c r="L100" s="50" t="s">
        <v>338</v>
      </c>
      <c r="M100" s="50">
        <v>90</v>
      </c>
      <c r="N100" s="101">
        <v>1</v>
      </c>
      <c r="O100" s="50">
        <v>0</v>
      </c>
      <c r="P100" s="50">
        <v>0</v>
      </c>
      <c r="Q100" s="50">
        <v>0</v>
      </c>
      <c r="R100" s="101">
        <v>1</v>
      </c>
      <c r="S100" s="50">
        <v>10</v>
      </c>
      <c r="T100" s="50" t="s">
        <v>75</v>
      </c>
    </row>
    <row r="101" spans="1:20" x14ac:dyDescent="0.2">
      <c r="A101" s="50" t="s">
        <v>95</v>
      </c>
      <c r="B101" s="71">
        <v>42217</v>
      </c>
      <c r="C101" s="71" t="s">
        <v>352</v>
      </c>
      <c r="D101" s="81">
        <v>42262</v>
      </c>
      <c r="E101" s="81">
        <v>42271</v>
      </c>
      <c r="F101" s="50">
        <v>0.2</v>
      </c>
      <c r="G101" s="50">
        <v>0.2</v>
      </c>
      <c r="H101" s="50">
        <v>0.4</v>
      </c>
      <c r="I101" s="50">
        <f t="shared" si="2"/>
        <v>-0.19999999999999996</v>
      </c>
      <c r="J101" s="35">
        <f t="shared" ca="1" si="4"/>
        <v>0.67499999999999993</v>
      </c>
      <c r="K101" s="22">
        <v>4</v>
      </c>
      <c r="L101" s="50" t="s">
        <v>334</v>
      </c>
      <c r="M101" s="50">
        <v>90</v>
      </c>
      <c r="N101" s="101">
        <v>1</v>
      </c>
      <c r="O101" s="50">
        <v>0</v>
      </c>
      <c r="P101" s="50">
        <v>0</v>
      </c>
      <c r="Q101" s="50">
        <v>0</v>
      </c>
      <c r="R101" s="50">
        <v>5</v>
      </c>
      <c r="S101" s="50">
        <v>5</v>
      </c>
      <c r="T101" s="50" t="s">
        <v>75</v>
      </c>
    </row>
    <row r="102" spans="1:20" x14ac:dyDescent="0.2">
      <c r="A102" s="50" t="s">
        <v>95</v>
      </c>
      <c r="B102" s="71">
        <v>42248</v>
      </c>
      <c r="C102" s="71" t="s">
        <v>353</v>
      </c>
      <c r="D102" s="81">
        <v>42286</v>
      </c>
      <c r="E102" s="81">
        <v>42299</v>
      </c>
      <c r="F102" s="50">
        <v>0.3</v>
      </c>
      <c r="G102" s="50">
        <v>0.3</v>
      </c>
      <c r="H102" s="50">
        <v>0.6</v>
      </c>
      <c r="I102" s="50">
        <f t="shared" si="2"/>
        <v>0.19999999999999996</v>
      </c>
      <c r="J102" s="35">
        <f t="shared" ca="1" si="4"/>
        <v>0.70000000000000007</v>
      </c>
      <c r="K102" s="22">
        <v>4</v>
      </c>
      <c r="L102" s="50" t="s">
        <v>334</v>
      </c>
      <c r="M102" s="50">
        <v>65</v>
      </c>
      <c r="N102" s="101">
        <v>1</v>
      </c>
      <c r="O102" s="50">
        <v>0</v>
      </c>
      <c r="P102" s="50">
        <v>0</v>
      </c>
      <c r="Q102" s="50">
        <v>0</v>
      </c>
      <c r="R102" s="50">
        <v>30</v>
      </c>
      <c r="S102" s="50">
        <v>5</v>
      </c>
      <c r="T102" s="50" t="s">
        <v>75</v>
      </c>
    </row>
    <row r="103" spans="1:20" x14ac:dyDescent="0.2">
      <c r="A103" s="50" t="s">
        <v>95</v>
      </c>
      <c r="B103" s="71">
        <v>42278</v>
      </c>
      <c r="C103" s="71" t="s">
        <v>354</v>
      </c>
      <c r="D103" s="81">
        <v>42312</v>
      </c>
      <c r="E103" s="81">
        <v>42313</v>
      </c>
      <c r="F103" s="50">
        <v>1.7</v>
      </c>
      <c r="G103" s="50">
        <v>0.8</v>
      </c>
      <c r="H103" s="50">
        <v>2.5</v>
      </c>
      <c r="I103" s="50">
        <f t="shared" si="2"/>
        <v>1.9</v>
      </c>
      <c r="J103" s="35">
        <f t="shared" ca="1" si="4"/>
        <v>0.85</v>
      </c>
      <c r="K103" s="22">
        <v>4</v>
      </c>
      <c r="L103" s="50" t="s">
        <v>325</v>
      </c>
      <c r="M103" s="50">
        <v>50</v>
      </c>
      <c r="N103" s="50">
        <v>10</v>
      </c>
      <c r="O103" s="50">
        <v>10</v>
      </c>
      <c r="P103" s="50">
        <v>0</v>
      </c>
      <c r="Q103" s="50">
        <v>0</v>
      </c>
      <c r="R103" s="50">
        <v>10</v>
      </c>
      <c r="S103" s="50">
        <v>20</v>
      </c>
      <c r="T103" s="50" t="s">
        <v>75</v>
      </c>
    </row>
    <row r="104" spans="1:20" x14ac:dyDescent="0.2">
      <c r="A104" s="50" t="s">
        <v>95</v>
      </c>
      <c r="B104" s="71">
        <v>42309</v>
      </c>
      <c r="C104" s="71" t="s">
        <v>355</v>
      </c>
      <c r="D104" s="81">
        <v>42349</v>
      </c>
      <c r="E104" s="81">
        <v>42361</v>
      </c>
      <c r="F104" s="50">
        <v>0.6</v>
      </c>
      <c r="G104" s="50">
        <v>1</v>
      </c>
      <c r="H104" s="50">
        <v>1.6</v>
      </c>
      <c r="I104" s="50">
        <f t="shared" ref="I104:I110" si="5">SUM(H104-H103)</f>
        <v>-0.89999999999999991</v>
      </c>
      <c r="J104" s="35">
        <f t="shared" ca="1" si="4"/>
        <v>0.8833333333333333</v>
      </c>
      <c r="K104" s="22">
        <v>4</v>
      </c>
      <c r="L104" s="50" t="s">
        <v>332</v>
      </c>
      <c r="M104" s="50">
        <v>30</v>
      </c>
      <c r="N104" s="50">
        <v>10</v>
      </c>
      <c r="O104" s="50">
        <v>10</v>
      </c>
      <c r="P104" s="50">
        <v>0</v>
      </c>
      <c r="Q104" s="50">
        <v>0</v>
      </c>
      <c r="R104" s="50">
        <v>30</v>
      </c>
      <c r="S104" s="50">
        <v>20</v>
      </c>
      <c r="T104" s="50" t="s">
        <v>75</v>
      </c>
    </row>
    <row r="105" spans="1:20" x14ac:dyDescent="0.2">
      <c r="A105" s="50" t="s">
        <v>95</v>
      </c>
      <c r="B105" s="71">
        <v>42339</v>
      </c>
      <c r="C105" s="71" t="s">
        <v>357</v>
      </c>
      <c r="D105" s="81">
        <v>42398</v>
      </c>
      <c r="E105" s="81">
        <v>42404</v>
      </c>
      <c r="F105" s="50">
        <v>0.5</v>
      </c>
      <c r="G105" s="50">
        <v>0.6</v>
      </c>
      <c r="H105" s="50">
        <v>1.1000000000000001</v>
      </c>
      <c r="I105" s="50">
        <f t="shared" si="5"/>
        <v>-0.5</v>
      </c>
      <c r="J105" s="35">
        <f t="shared" ca="1" si="4"/>
        <v>0.89999999999999991</v>
      </c>
      <c r="K105" s="22">
        <v>4</v>
      </c>
      <c r="L105" s="50" t="s">
        <v>340</v>
      </c>
      <c r="M105" s="50">
        <v>85</v>
      </c>
      <c r="N105" s="50">
        <v>15</v>
      </c>
      <c r="O105" s="50">
        <v>0</v>
      </c>
      <c r="P105" s="50">
        <v>0</v>
      </c>
      <c r="Q105" s="50">
        <v>0</v>
      </c>
      <c r="R105" s="101">
        <v>1</v>
      </c>
      <c r="S105" s="101">
        <v>1</v>
      </c>
      <c r="T105" s="50" t="s">
        <v>75</v>
      </c>
    </row>
    <row r="106" spans="1:20" x14ac:dyDescent="0.2">
      <c r="A106" s="50" t="s">
        <v>95</v>
      </c>
      <c r="B106" s="71">
        <v>42370</v>
      </c>
      <c r="C106" s="71" t="s">
        <v>358</v>
      </c>
      <c r="D106" s="81">
        <v>42405</v>
      </c>
      <c r="E106" s="81">
        <v>42418</v>
      </c>
      <c r="F106" s="50">
        <v>0.4</v>
      </c>
      <c r="G106" s="50">
        <v>0.4</v>
      </c>
      <c r="H106" s="50">
        <v>0.8</v>
      </c>
      <c r="I106" s="50">
        <f t="shared" si="5"/>
        <v>-0.30000000000000004</v>
      </c>
      <c r="J106" s="35">
        <f t="shared" ca="1" si="4"/>
        <v>0.8666666666666667</v>
      </c>
      <c r="K106" s="22">
        <v>4</v>
      </c>
      <c r="L106" s="50" t="s">
        <v>338</v>
      </c>
      <c r="M106" s="50">
        <v>70</v>
      </c>
      <c r="N106" s="101">
        <v>1</v>
      </c>
      <c r="O106" s="50">
        <v>0</v>
      </c>
      <c r="P106" s="50">
        <v>0</v>
      </c>
      <c r="Q106" s="50">
        <v>0</v>
      </c>
      <c r="R106" s="50">
        <v>25</v>
      </c>
      <c r="S106" s="50">
        <v>5</v>
      </c>
      <c r="T106" s="50" t="s">
        <v>75</v>
      </c>
    </row>
    <row r="107" spans="1:20" x14ac:dyDescent="0.2">
      <c r="A107" s="50" t="s">
        <v>95</v>
      </c>
      <c r="B107" s="71">
        <v>42401</v>
      </c>
      <c r="C107" s="71" t="s">
        <v>359</v>
      </c>
      <c r="D107" s="81">
        <v>42433</v>
      </c>
      <c r="E107" s="81">
        <v>42446</v>
      </c>
      <c r="F107" s="50">
        <v>0.4</v>
      </c>
      <c r="G107" s="50">
        <v>0.3</v>
      </c>
      <c r="H107" s="50">
        <v>0.7</v>
      </c>
      <c r="I107" s="50">
        <f t="shared" si="5"/>
        <v>-0.10000000000000009</v>
      </c>
      <c r="J107" s="35">
        <f t="shared" ca="1" si="4"/>
        <v>0.8833333333333333</v>
      </c>
      <c r="K107" s="22">
        <v>4</v>
      </c>
      <c r="L107" s="50" t="s">
        <v>338</v>
      </c>
      <c r="M107" s="50">
        <v>85</v>
      </c>
      <c r="N107" s="50">
        <v>5</v>
      </c>
      <c r="O107" s="50">
        <v>0</v>
      </c>
      <c r="P107" s="50">
        <v>0</v>
      </c>
      <c r="Q107" s="50">
        <v>0</v>
      </c>
      <c r="R107" s="50">
        <v>5</v>
      </c>
      <c r="S107" s="101">
        <v>1</v>
      </c>
      <c r="T107" s="50" t="s">
        <v>75</v>
      </c>
    </row>
    <row r="108" spans="1:20" x14ac:dyDescent="0.2">
      <c r="A108" s="50" t="s">
        <v>95</v>
      </c>
      <c r="B108" s="71">
        <v>42430</v>
      </c>
      <c r="C108" s="71" t="s">
        <v>360</v>
      </c>
      <c r="D108" s="81">
        <v>42471</v>
      </c>
      <c r="E108" s="81">
        <v>42474</v>
      </c>
      <c r="F108" s="50">
        <v>0.4</v>
      </c>
      <c r="G108" s="50">
        <v>0.4</v>
      </c>
      <c r="H108" s="50">
        <v>0.8</v>
      </c>
      <c r="I108" s="50">
        <f t="shared" si="5"/>
        <v>0.10000000000000009</v>
      </c>
      <c r="J108" s="35">
        <f t="shared" ca="1" si="4"/>
        <v>0.8833333333333333</v>
      </c>
      <c r="K108" s="22">
        <v>4</v>
      </c>
      <c r="L108" s="50" t="s">
        <v>320</v>
      </c>
      <c r="M108" s="50">
        <v>90</v>
      </c>
      <c r="N108" s="101">
        <v>1</v>
      </c>
      <c r="O108" s="50">
        <v>0</v>
      </c>
      <c r="P108" s="50">
        <v>0</v>
      </c>
      <c r="Q108" s="50">
        <v>0</v>
      </c>
      <c r="R108" s="50">
        <v>10</v>
      </c>
      <c r="S108" s="101">
        <v>1</v>
      </c>
      <c r="T108" s="50" t="s">
        <v>75</v>
      </c>
    </row>
    <row r="109" spans="1:20" x14ac:dyDescent="0.2">
      <c r="A109" s="50" t="s">
        <v>95</v>
      </c>
      <c r="B109" s="71">
        <v>42461</v>
      </c>
      <c r="C109" s="71" t="s">
        <v>456</v>
      </c>
      <c r="D109" s="81">
        <v>42496</v>
      </c>
      <c r="E109" s="81">
        <v>42502</v>
      </c>
      <c r="F109" s="50">
        <v>0.3</v>
      </c>
      <c r="G109" s="50">
        <v>0.2</v>
      </c>
      <c r="H109" s="50">
        <v>0.5</v>
      </c>
      <c r="I109" s="50">
        <f t="shared" si="5"/>
        <v>-0.30000000000000004</v>
      </c>
      <c r="J109" s="35">
        <f t="shared" ref="J109:J133" ca="1" si="6">AVERAGE(OFFSET($H109,-11,0,12,1))</f>
        <v>0.875</v>
      </c>
      <c r="K109" s="22">
        <v>4</v>
      </c>
      <c r="L109" s="50" t="s">
        <v>334</v>
      </c>
      <c r="M109" s="50">
        <v>95</v>
      </c>
      <c r="N109" s="101">
        <v>1</v>
      </c>
      <c r="O109" s="50">
        <v>0</v>
      </c>
      <c r="P109" s="50">
        <v>0</v>
      </c>
      <c r="Q109" s="50">
        <v>0</v>
      </c>
      <c r="R109" s="101">
        <v>1</v>
      </c>
      <c r="S109" s="50">
        <v>5</v>
      </c>
      <c r="T109" s="50" t="s">
        <v>75</v>
      </c>
    </row>
    <row r="110" spans="1:20" x14ac:dyDescent="0.2">
      <c r="A110" s="50" t="s">
        <v>95</v>
      </c>
      <c r="B110" s="71">
        <v>42491</v>
      </c>
      <c r="C110" s="71" t="s">
        <v>362</v>
      </c>
      <c r="D110" s="81">
        <v>42534</v>
      </c>
      <c r="E110" s="81">
        <v>42558</v>
      </c>
      <c r="F110" s="50">
        <v>0.2</v>
      </c>
      <c r="G110" s="50">
        <v>0.5</v>
      </c>
      <c r="H110" s="50">
        <v>0.7</v>
      </c>
      <c r="I110" s="50">
        <f t="shared" si="5"/>
        <v>0.19999999999999996</v>
      </c>
      <c r="J110" s="35">
        <f t="shared" ca="1" si="6"/>
        <v>0.89166666666666661</v>
      </c>
      <c r="K110" s="22">
        <v>4</v>
      </c>
      <c r="L110" s="50" t="s">
        <v>320</v>
      </c>
      <c r="M110" s="50">
        <v>60</v>
      </c>
      <c r="N110" s="50">
        <v>20</v>
      </c>
      <c r="O110" s="50">
        <v>0</v>
      </c>
      <c r="P110" s="50">
        <v>0</v>
      </c>
      <c r="Q110" s="50">
        <v>0</v>
      </c>
      <c r="R110" s="50">
        <v>20</v>
      </c>
      <c r="S110" s="101">
        <v>1</v>
      </c>
      <c r="T110" s="50" t="s">
        <v>75</v>
      </c>
    </row>
    <row r="111" spans="1:20" ht="15" thickBot="1" x14ac:dyDescent="0.25">
      <c r="A111" s="48" t="s">
        <v>95</v>
      </c>
      <c r="B111" s="87">
        <v>42522</v>
      </c>
      <c r="C111" s="87" t="s">
        <v>364</v>
      </c>
      <c r="D111" s="65">
        <v>42557</v>
      </c>
      <c r="E111" s="65">
        <v>42558</v>
      </c>
      <c r="F111" s="48">
        <v>0.2</v>
      </c>
      <c r="G111" s="48">
        <v>0.2</v>
      </c>
      <c r="H111" s="48">
        <v>0.4</v>
      </c>
      <c r="I111" s="48">
        <f t="shared" ref="I111:I112" si="7">SUM(H111-H110)</f>
        <v>-0.29999999999999993</v>
      </c>
      <c r="J111" s="90">
        <f t="shared" ca="1" si="6"/>
        <v>0.89166666666666661</v>
      </c>
      <c r="K111" s="33">
        <v>4</v>
      </c>
      <c r="L111" s="48" t="s">
        <v>334</v>
      </c>
      <c r="M111" s="48">
        <v>75</v>
      </c>
      <c r="N111" s="48">
        <v>5</v>
      </c>
      <c r="O111" s="48">
        <v>0</v>
      </c>
      <c r="P111" s="48">
        <v>0</v>
      </c>
      <c r="Q111" s="48">
        <v>0</v>
      </c>
      <c r="R111" s="48">
        <v>10</v>
      </c>
      <c r="S111" s="48">
        <v>10</v>
      </c>
      <c r="T111" s="48" t="s">
        <v>75</v>
      </c>
    </row>
    <row r="112" spans="1:20" x14ac:dyDescent="0.2">
      <c r="A112" s="50" t="s">
        <v>111</v>
      </c>
      <c r="B112" s="71">
        <v>42552</v>
      </c>
      <c r="C112" s="71" t="s">
        <v>366</v>
      </c>
      <c r="D112" s="81">
        <v>42587</v>
      </c>
      <c r="E112" s="81">
        <v>42600</v>
      </c>
      <c r="F112" s="50">
        <v>0.3</v>
      </c>
      <c r="G112" s="50">
        <v>0.3</v>
      </c>
      <c r="H112" s="50">
        <v>0.6</v>
      </c>
      <c r="I112" s="50">
        <f t="shared" si="7"/>
        <v>0.19999999999999996</v>
      </c>
      <c r="J112" s="89">
        <f t="shared" ca="1" si="6"/>
        <v>0.89166666666666661</v>
      </c>
      <c r="K112" s="22">
        <v>4</v>
      </c>
      <c r="L112" s="50" t="s">
        <v>320</v>
      </c>
      <c r="M112" s="50">
        <v>70</v>
      </c>
      <c r="N112" s="50">
        <v>5</v>
      </c>
      <c r="O112" s="50">
        <v>0</v>
      </c>
      <c r="P112" s="50">
        <v>0</v>
      </c>
      <c r="Q112" s="50">
        <v>0</v>
      </c>
      <c r="R112" s="50">
        <v>25</v>
      </c>
      <c r="S112" s="101">
        <v>1</v>
      </c>
      <c r="T112" s="50" t="s">
        <v>75</v>
      </c>
    </row>
    <row r="113" spans="1:20 16384:16384" x14ac:dyDescent="0.2">
      <c r="A113" s="50" t="s">
        <v>111</v>
      </c>
      <c r="B113" s="71">
        <v>42583</v>
      </c>
      <c r="C113" s="71" t="s">
        <v>367</v>
      </c>
      <c r="D113" s="81">
        <v>42629</v>
      </c>
      <c r="E113" s="81">
        <v>42642</v>
      </c>
      <c r="F113" s="50">
        <v>0.2</v>
      </c>
      <c r="G113" s="50">
        <v>0.2</v>
      </c>
      <c r="H113" s="50">
        <v>0.4</v>
      </c>
      <c r="I113" s="50">
        <f t="shared" ref="I113" si="8">SUM(H113-H112)</f>
        <v>-0.19999999999999996</v>
      </c>
      <c r="J113" s="35">
        <f t="shared" ca="1" si="6"/>
        <v>0.89166666666666672</v>
      </c>
      <c r="K113" s="22">
        <v>4</v>
      </c>
      <c r="L113" s="50" t="s">
        <v>334</v>
      </c>
      <c r="M113" s="50">
        <v>10</v>
      </c>
      <c r="N113" s="50">
        <v>40</v>
      </c>
      <c r="O113" s="50">
        <v>0</v>
      </c>
      <c r="P113" s="50">
        <v>0</v>
      </c>
      <c r="Q113" s="50">
        <v>0</v>
      </c>
      <c r="R113" s="50">
        <v>40</v>
      </c>
      <c r="S113" s="50">
        <v>10</v>
      </c>
      <c r="T113" s="50" t="s">
        <v>75</v>
      </c>
      <c r="XFD113" s="158"/>
    </row>
    <row r="114" spans="1:20 16384:16384" x14ac:dyDescent="0.2">
      <c r="A114" s="50" t="s">
        <v>111</v>
      </c>
      <c r="B114" s="71">
        <v>42614</v>
      </c>
      <c r="C114" s="71" t="s">
        <v>368</v>
      </c>
      <c r="D114" s="81">
        <v>42653</v>
      </c>
      <c r="E114" s="81">
        <v>42656</v>
      </c>
      <c r="F114" s="50">
        <v>0.1</v>
      </c>
      <c r="G114" s="50">
        <v>0.2</v>
      </c>
      <c r="H114" s="50">
        <v>0.3</v>
      </c>
      <c r="I114" s="50">
        <f t="shared" ref="I114:I135" si="9">SUM(H114-H113)</f>
        <v>-0.10000000000000003</v>
      </c>
      <c r="J114" s="35">
        <f t="shared" ca="1" si="6"/>
        <v>0.8666666666666667</v>
      </c>
      <c r="K114" s="22">
        <v>4</v>
      </c>
      <c r="L114" s="50" t="s">
        <v>334</v>
      </c>
      <c r="M114" s="50">
        <v>45</v>
      </c>
      <c r="N114" s="50">
        <v>10</v>
      </c>
      <c r="O114" s="50">
        <v>0</v>
      </c>
      <c r="P114" s="50">
        <v>0</v>
      </c>
      <c r="Q114" s="50">
        <v>0</v>
      </c>
      <c r="R114" s="50">
        <v>5</v>
      </c>
      <c r="S114" s="50">
        <v>40</v>
      </c>
      <c r="T114" s="50" t="s">
        <v>75</v>
      </c>
      <c r="XFD114" s="158"/>
    </row>
    <row r="115" spans="1:20 16384:16384" x14ac:dyDescent="0.2">
      <c r="A115" s="50" t="s">
        <v>111</v>
      </c>
      <c r="B115" s="71">
        <v>42644</v>
      </c>
      <c r="C115" s="71" t="s">
        <v>369</v>
      </c>
      <c r="D115" s="81">
        <v>42683</v>
      </c>
      <c r="E115" s="81">
        <v>42698</v>
      </c>
      <c r="F115" s="50">
        <v>0.4</v>
      </c>
      <c r="G115" s="50">
        <v>0.2</v>
      </c>
      <c r="H115" s="50">
        <v>0.6</v>
      </c>
      <c r="I115" s="50">
        <f t="shared" si="9"/>
        <v>0.3</v>
      </c>
      <c r="J115" s="35">
        <f t="shared" ca="1" si="6"/>
        <v>0.70833333333333337</v>
      </c>
      <c r="K115" s="22">
        <v>4</v>
      </c>
      <c r="L115" s="50" t="s">
        <v>338</v>
      </c>
      <c r="M115" s="50">
        <v>45</v>
      </c>
      <c r="N115" s="50">
        <v>10</v>
      </c>
      <c r="O115" s="50">
        <v>0</v>
      </c>
      <c r="P115" s="50">
        <v>0</v>
      </c>
      <c r="Q115" s="50">
        <v>0</v>
      </c>
      <c r="R115" s="50">
        <v>25</v>
      </c>
      <c r="S115" s="50">
        <v>20</v>
      </c>
      <c r="T115" s="50" t="s">
        <v>75</v>
      </c>
      <c r="XFD115" s="158"/>
    </row>
    <row r="116" spans="1:20 16384:16384" x14ac:dyDescent="0.2">
      <c r="A116" s="50" t="s">
        <v>111</v>
      </c>
      <c r="B116" s="71">
        <v>42675</v>
      </c>
      <c r="C116" s="71" t="s">
        <v>370</v>
      </c>
      <c r="D116" s="81">
        <v>42718</v>
      </c>
      <c r="E116" s="81">
        <v>42726</v>
      </c>
      <c r="F116" s="50">
        <v>0.4</v>
      </c>
      <c r="G116" s="50">
        <v>0.4</v>
      </c>
      <c r="H116" s="50">
        <v>0.8</v>
      </c>
      <c r="I116" s="50">
        <f t="shared" si="9"/>
        <v>0.20000000000000007</v>
      </c>
      <c r="J116" s="35">
        <f t="shared" ca="1" si="6"/>
        <v>0.64166666666666672</v>
      </c>
      <c r="K116" s="22">
        <v>4</v>
      </c>
      <c r="L116" s="50" t="s">
        <v>338</v>
      </c>
      <c r="M116" s="50">
        <v>50</v>
      </c>
      <c r="N116" s="101">
        <v>1</v>
      </c>
      <c r="O116" s="50">
        <v>0</v>
      </c>
      <c r="P116" s="50">
        <v>0</v>
      </c>
      <c r="Q116" s="50">
        <v>0</v>
      </c>
      <c r="R116" s="50">
        <v>25</v>
      </c>
      <c r="S116" s="50">
        <v>25</v>
      </c>
      <c r="T116" s="50" t="s">
        <v>75</v>
      </c>
      <c r="XFD116" s="158"/>
    </row>
    <row r="117" spans="1:20 16384:16384" x14ac:dyDescent="0.2">
      <c r="A117" s="50" t="s">
        <v>111</v>
      </c>
      <c r="B117" s="71">
        <v>42705</v>
      </c>
      <c r="C117" s="71" t="s">
        <v>371</v>
      </c>
      <c r="D117" s="81">
        <v>42748</v>
      </c>
      <c r="E117" s="81">
        <v>42754</v>
      </c>
      <c r="F117" s="50">
        <v>0.4</v>
      </c>
      <c r="G117" s="50">
        <v>0.4</v>
      </c>
      <c r="H117" s="50">
        <v>0.8</v>
      </c>
      <c r="I117" s="50">
        <f t="shared" si="9"/>
        <v>0</v>
      </c>
      <c r="J117" s="35">
        <f t="shared" ca="1" si="6"/>
        <v>0.61666666666666659</v>
      </c>
      <c r="K117" s="22">
        <v>4</v>
      </c>
      <c r="L117" s="50" t="s">
        <v>338</v>
      </c>
      <c r="M117" s="50">
        <v>40</v>
      </c>
      <c r="N117" s="50">
        <v>10</v>
      </c>
      <c r="O117" s="50">
        <v>0</v>
      </c>
      <c r="P117" s="50">
        <v>0</v>
      </c>
      <c r="Q117" s="50">
        <v>0</v>
      </c>
      <c r="R117" s="50">
        <v>25</v>
      </c>
      <c r="S117" s="50">
        <v>25</v>
      </c>
      <c r="T117" s="50" t="s">
        <v>75</v>
      </c>
      <c r="XFD117" s="158"/>
    </row>
    <row r="118" spans="1:20 16384:16384" x14ac:dyDescent="0.2">
      <c r="A118" s="50" t="s">
        <v>111</v>
      </c>
      <c r="B118" s="71">
        <v>42736</v>
      </c>
      <c r="C118" s="71" t="s">
        <v>372</v>
      </c>
      <c r="D118" s="81">
        <v>42776</v>
      </c>
      <c r="E118" s="81">
        <v>42782</v>
      </c>
      <c r="F118" s="50">
        <v>0.6</v>
      </c>
      <c r="G118" s="50">
        <v>0.7</v>
      </c>
      <c r="H118" s="50">
        <v>1.9</v>
      </c>
      <c r="I118" s="50">
        <f t="shared" si="9"/>
        <v>1.0999999999999999</v>
      </c>
      <c r="J118" s="35">
        <f t="shared" ca="1" si="6"/>
        <v>0.70833333333333337</v>
      </c>
      <c r="K118" s="22">
        <v>4</v>
      </c>
      <c r="L118" s="50" t="s">
        <v>340</v>
      </c>
      <c r="M118" s="50">
        <v>60</v>
      </c>
      <c r="N118" s="50">
        <v>20</v>
      </c>
      <c r="O118" s="50">
        <v>0</v>
      </c>
      <c r="P118" s="50">
        <v>0</v>
      </c>
      <c r="Q118" s="50">
        <v>0</v>
      </c>
      <c r="R118" s="50">
        <v>10</v>
      </c>
      <c r="S118" s="50">
        <v>10</v>
      </c>
      <c r="T118" s="50" t="s">
        <v>75</v>
      </c>
      <c r="XFD118" s="158"/>
    </row>
    <row r="119" spans="1:20 16384:16384" x14ac:dyDescent="0.2">
      <c r="A119" s="50" t="s">
        <v>111</v>
      </c>
      <c r="B119" s="71">
        <v>42767</v>
      </c>
      <c r="C119" s="71" t="s">
        <v>373</v>
      </c>
      <c r="D119" s="81">
        <v>42804</v>
      </c>
      <c r="E119" s="81">
        <v>42810</v>
      </c>
      <c r="F119" s="50">
        <v>0.5</v>
      </c>
      <c r="G119" s="50">
        <v>0.5</v>
      </c>
      <c r="H119" s="89">
        <v>1</v>
      </c>
      <c r="I119" s="50">
        <f t="shared" si="9"/>
        <v>-0.89999999999999991</v>
      </c>
      <c r="J119" s="35">
        <f t="shared" ca="1" si="6"/>
        <v>0.73333333333333328</v>
      </c>
      <c r="K119" s="22">
        <v>4</v>
      </c>
      <c r="L119" s="50" t="s">
        <v>320</v>
      </c>
      <c r="M119" s="50">
        <v>60</v>
      </c>
      <c r="N119" s="101">
        <v>5</v>
      </c>
      <c r="O119" s="50">
        <v>0</v>
      </c>
      <c r="P119" s="50">
        <v>0</v>
      </c>
      <c r="Q119" s="50">
        <v>0</v>
      </c>
      <c r="R119" s="50">
        <v>30</v>
      </c>
      <c r="S119" s="50">
        <v>10</v>
      </c>
      <c r="T119" s="50" t="s">
        <v>75</v>
      </c>
      <c r="XFD119" s="158"/>
    </row>
    <row r="120" spans="1:20 16384:16384" x14ac:dyDescent="0.2">
      <c r="A120" s="50" t="s">
        <v>111</v>
      </c>
      <c r="B120" s="71">
        <v>42795</v>
      </c>
      <c r="C120" s="71" t="s">
        <v>374</v>
      </c>
      <c r="D120" s="81">
        <v>42836</v>
      </c>
      <c r="E120" s="81">
        <v>42852</v>
      </c>
      <c r="F120" s="50">
        <v>0.2</v>
      </c>
      <c r="G120" s="50">
        <v>0.1</v>
      </c>
      <c r="H120" s="89">
        <v>0.3</v>
      </c>
      <c r="I120" s="50">
        <f t="shared" si="9"/>
        <v>-0.7</v>
      </c>
      <c r="J120" s="35">
        <f t="shared" ca="1" si="6"/>
        <v>0.69166666666666676</v>
      </c>
      <c r="K120" s="22">
        <v>4</v>
      </c>
      <c r="L120" s="50" t="s">
        <v>334</v>
      </c>
      <c r="M120" s="50">
        <v>40</v>
      </c>
      <c r="N120" s="50">
        <v>20</v>
      </c>
      <c r="O120" s="50">
        <v>0</v>
      </c>
      <c r="P120" s="50">
        <v>0</v>
      </c>
      <c r="Q120" s="50">
        <v>0</v>
      </c>
      <c r="R120" s="50">
        <v>20</v>
      </c>
      <c r="S120" s="50">
        <v>20</v>
      </c>
      <c r="T120" s="50" t="s">
        <v>75</v>
      </c>
      <c r="XFD120" s="158"/>
    </row>
    <row r="121" spans="1:20 16384:16384" x14ac:dyDescent="0.2">
      <c r="A121" s="50" t="s">
        <v>111</v>
      </c>
      <c r="B121" s="71">
        <v>42826</v>
      </c>
      <c r="C121" s="71" t="s">
        <v>375</v>
      </c>
      <c r="D121" s="81">
        <v>42867</v>
      </c>
      <c r="E121" s="81">
        <v>42880</v>
      </c>
      <c r="F121" s="50">
        <v>0.2</v>
      </c>
      <c r="G121" s="50">
        <v>0.1</v>
      </c>
      <c r="H121" s="89">
        <v>0.3</v>
      </c>
      <c r="I121" s="50">
        <f t="shared" si="9"/>
        <v>0</v>
      </c>
      <c r="J121" s="35">
        <f t="shared" ca="1" si="6"/>
        <v>0.67499999999999993</v>
      </c>
      <c r="K121" s="22">
        <v>4</v>
      </c>
      <c r="L121" s="50" t="s">
        <v>334</v>
      </c>
      <c r="M121" s="50">
        <v>20</v>
      </c>
      <c r="N121" s="50">
        <v>60</v>
      </c>
      <c r="O121" s="50">
        <v>0</v>
      </c>
      <c r="P121" s="50">
        <v>0</v>
      </c>
      <c r="Q121" s="50">
        <v>0</v>
      </c>
      <c r="R121" s="50">
        <v>10</v>
      </c>
      <c r="S121" s="50">
        <v>10</v>
      </c>
      <c r="T121" s="50" t="s">
        <v>75</v>
      </c>
      <c r="XFD121" s="158" t="s">
        <v>465</v>
      </c>
    </row>
    <row r="122" spans="1:20 16384:16384" x14ac:dyDescent="0.2">
      <c r="A122" s="50" t="s">
        <v>111</v>
      </c>
      <c r="B122" s="71">
        <v>42856</v>
      </c>
      <c r="C122" s="71" t="s">
        <v>376</v>
      </c>
      <c r="D122" s="81">
        <v>42895</v>
      </c>
      <c r="E122" s="81">
        <v>42900</v>
      </c>
      <c r="F122" s="50">
        <v>0.2</v>
      </c>
      <c r="G122" s="50">
        <v>0.1</v>
      </c>
      <c r="H122" s="89">
        <v>0.3</v>
      </c>
      <c r="I122" s="50">
        <f t="shared" si="9"/>
        <v>0</v>
      </c>
      <c r="J122" s="35">
        <f t="shared" ca="1" si="6"/>
        <v>0.6416666666666665</v>
      </c>
      <c r="K122" s="22">
        <v>4</v>
      </c>
      <c r="L122" s="50" t="s">
        <v>334</v>
      </c>
      <c r="M122" s="50">
        <v>20</v>
      </c>
      <c r="N122" s="50">
        <v>20</v>
      </c>
      <c r="O122" s="50">
        <v>0</v>
      </c>
      <c r="P122" s="50">
        <v>0</v>
      </c>
      <c r="Q122" s="50">
        <v>0</v>
      </c>
      <c r="R122" s="50">
        <v>30</v>
      </c>
      <c r="S122" s="50">
        <v>30</v>
      </c>
      <c r="T122" s="50" t="s">
        <v>75</v>
      </c>
      <c r="XFD122" s="158"/>
    </row>
    <row r="123" spans="1:20 16384:16384" ht="15" thickBot="1" x14ac:dyDescent="0.25">
      <c r="A123" s="48" t="s">
        <v>111</v>
      </c>
      <c r="B123" s="87">
        <v>42887</v>
      </c>
      <c r="C123" s="87" t="s">
        <v>377</v>
      </c>
      <c r="D123" s="65">
        <v>42926</v>
      </c>
      <c r="E123" s="65">
        <v>42936</v>
      </c>
      <c r="F123" s="48">
        <v>0.3</v>
      </c>
      <c r="G123" s="48">
        <v>0.2</v>
      </c>
      <c r="H123" s="90">
        <v>0.5</v>
      </c>
      <c r="I123" s="48">
        <f t="shared" si="9"/>
        <v>0.2</v>
      </c>
      <c r="J123" s="90">
        <f t="shared" ca="1" si="6"/>
        <v>0.65</v>
      </c>
      <c r="K123" s="33">
        <v>4</v>
      </c>
      <c r="L123" s="48" t="s">
        <v>334</v>
      </c>
      <c r="M123" s="48">
        <v>25</v>
      </c>
      <c r="N123" s="48">
        <v>10</v>
      </c>
      <c r="O123" s="48">
        <v>0</v>
      </c>
      <c r="P123" s="48">
        <v>0</v>
      </c>
      <c r="Q123" s="48">
        <v>0</v>
      </c>
      <c r="R123" s="48">
        <v>60</v>
      </c>
      <c r="S123" s="48">
        <v>5</v>
      </c>
      <c r="T123" s="48" t="s">
        <v>75</v>
      </c>
      <c r="XFD123" s="158"/>
    </row>
    <row r="124" spans="1:20 16384:16384" x14ac:dyDescent="0.2">
      <c r="A124" s="50" t="s">
        <v>124</v>
      </c>
      <c r="B124" s="71">
        <v>42917</v>
      </c>
      <c r="C124" s="71" t="s">
        <v>378</v>
      </c>
      <c r="D124" s="81">
        <v>42956</v>
      </c>
      <c r="E124" s="81">
        <v>42964</v>
      </c>
      <c r="F124" s="50">
        <v>0.3</v>
      </c>
      <c r="G124" s="50">
        <v>0.1</v>
      </c>
      <c r="H124" s="89">
        <v>0.4</v>
      </c>
      <c r="I124" s="50">
        <f t="shared" si="9"/>
        <v>-9.9999999999999978E-2</v>
      </c>
      <c r="J124" s="89">
        <f t="shared" ca="1" si="6"/>
        <v>0.63333333333333319</v>
      </c>
      <c r="K124" s="22">
        <v>4</v>
      </c>
      <c r="L124" s="50" t="s">
        <v>334</v>
      </c>
      <c r="M124" s="50">
        <v>70</v>
      </c>
      <c r="N124" s="101">
        <v>5</v>
      </c>
      <c r="O124" s="50">
        <v>0</v>
      </c>
      <c r="P124" s="50">
        <v>10</v>
      </c>
      <c r="Q124" s="50">
        <v>0</v>
      </c>
      <c r="R124" s="50">
        <v>10</v>
      </c>
      <c r="S124" s="50">
        <v>10</v>
      </c>
      <c r="T124" s="50" t="s">
        <v>75</v>
      </c>
      <c r="XFD124" s="158"/>
    </row>
    <row r="125" spans="1:20 16384:16384" x14ac:dyDescent="0.2">
      <c r="A125" s="50" t="s">
        <v>124</v>
      </c>
      <c r="B125" s="71">
        <v>42948</v>
      </c>
      <c r="C125" s="71" t="s">
        <v>379</v>
      </c>
      <c r="D125" s="81">
        <v>42993</v>
      </c>
      <c r="E125" s="81">
        <v>43006</v>
      </c>
      <c r="F125" s="50">
        <v>0.2</v>
      </c>
      <c r="G125" s="50">
        <v>0.3</v>
      </c>
      <c r="H125" s="89">
        <v>0.5</v>
      </c>
      <c r="I125" s="50">
        <f t="shared" si="9"/>
        <v>9.9999999999999978E-2</v>
      </c>
      <c r="J125" s="35">
        <f t="shared" ca="1" si="6"/>
        <v>0.64166666666666672</v>
      </c>
      <c r="K125" s="22">
        <v>4</v>
      </c>
      <c r="L125" s="50" t="s">
        <v>334</v>
      </c>
      <c r="M125" s="50">
        <v>40</v>
      </c>
      <c r="N125" s="101">
        <v>5</v>
      </c>
      <c r="O125" s="50">
        <v>0</v>
      </c>
      <c r="P125" s="50">
        <v>0</v>
      </c>
      <c r="Q125" s="50">
        <v>0</v>
      </c>
      <c r="R125" s="50">
        <v>20</v>
      </c>
      <c r="S125" s="50">
        <v>40</v>
      </c>
      <c r="T125" s="50" t="s">
        <v>75</v>
      </c>
      <c r="XFD125" s="158"/>
    </row>
    <row r="126" spans="1:20 16384:16384" x14ac:dyDescent="0.2">
      <c r="A126" s="50" t="s">
        <v>124</v>
      </c>
      <c r="B126" s="71">
        <v>42979</v>
      </c>
      <c r="C126" s="71" t="s">
        <v>380</v>
      </c>
      <c r="D126" s="81">
        <v>43018</v>
      </c>
      <c r="E126" s="81">
        <v>43020</v>
      </c>
      <c r="F126" s="50">
        <v>0.5</v>
      </c>
      <c r="G126" s="50">
        <v>0.5</v>
      </c>
      <c r="H126" s="89">
        <v>1</v>
      </c>
      <c r="I126" s="50">
        <f t="shared" si="9"/>
        <v>0.5</v>
      </c>
      <c r="J126" s="35">
        <f t="shared" ca="1" si="6"/>
        <v>0.69999999999999984</v>
      </c>
      <c r="K126" s="22">
        <v>4</v>
      </c>
      <c r="L126" s="50" t="s">
        <v>338</v>
      </c>
      <c r="M126" s="50">
        <v>70</v>
      </c>
      <c r="N126" s="50">
        <v>10</v>
      </c>
      <c r="O126" s="50">
        <v>0</v>
      </c>
      <c r="P126" s="50">
        <v>0</v>
      </c>
      <c r="Q126" s="50">
        <v>0</v>
      </c>
      <c r="R126" s="50">
        <v>10</v>
      </c>
      <c r="S126" s="50">
        <v>10</v>
      </c>
      <c r="T126" s="50" t="s">
        <v>75</v>
      </c>
      <c r="XFD126" s="158"/>
    </row>
    <row r="127" spans="1:20 16384:16384" x14ac:dyDescent="0.2">
      <c r="A127" s="50" t="s">
        <v>124</v>
      </c>
      <c r="B127" s="71">
        <v>43009</v>
      </c>
      <c r="C127" s="71" t="s">
        <v>381</v>
      </c>
      <c r="D127" s="81">
        <v>43049</v>
      </c>
      <c r="E127" s="81">
        <v>43062</v>
      </c>
      <c r="F127" s="50">
        <v>0.7</v>
      </c>
      <c r="G127" s="50">
        <v>0.5</v>
      </c>
      <c r="H127" s="89">
        <v>1.2</v>
      </c>
      <c r="I127" s="50">
        <f t="shared" si="9"/>
        <v>0.19999999999999996</v>
      </c>
      <c r="J127" s="35">
        <f t="shared" ca="1" si="6"/>
        <v>0.75</v>
      </c>
      <c r="K127" s="22">
        <v>4</v>
      </c>
      <c r="L127" s="50" t="s">
        <v>340</v>
      </c>
      <c r="M127" s="50">
        <v>30</v>
      </c>
      <c r="N127" s="50">
        <v>30</v>
      </c>
      <c r="O127" s="50">
        <v>0</v>
      </c>
      <c r="P127" s="50">
        <v>0</v>
      </c>
      <c r="Q127" s="50">
        <v>0</v>
      </c>
      <c r="R127" s="101">
        <v>5</v>
      </c>
      <c r="S127" s="50">
        <v>40</v>
      </c>
      <c r="T127" s="50" t="s">
        <v>75</v>
      </c>
      <c r="XFD127" s="158"/>
    </row>
    <row r="128" spans="1:20 16384:16384" x14ac:dyDescent="0.2">
      <c r="A128" s="50" t="s">
        <v>124</v>
      </c>
      <c r="B128" s="71">
        <v>43040</v>
      </c>
      <c r="C128" s="71" t="s">
        <v>382</v>
      </c>
      <c r="D128" s="81">
        <v>43080</v>
      </c>
      <c r="E128" s="81">
        <v>43090</v>
      </c>
      <c r="F128" s="50">
        <v>0.5</v>
      </c>
      <c r="G128" s="50">
        <v>0.7</v>
      </c>
      <c r="H128" s="89">
        <v>1.2</v>
      </c>
      <c r="I128" s="50">
        <f t="shared" si="9"/>
        <v>0</v>
      </c>
      <c r="J128" s="35">
        <f t="shared" ca="1" si="6"/>
        <v>0.78333333333333321</v>
      </c>
      <c r="K128" s="22">
        <v>4</v>
      </c>
      <c r="L128" s="19" t="s">
        <v>338</v>
      </c>
      <c r="M128" s="50">
        <v>15</v>
      </c>
      <c r="N128" s="50">
        <v>35</v>
      </c>
      <c r="O128" s="50">
        <v>10</v>
      </c>
      <c r="P128" s="50">
        <v>0</v>
      </c>
      <c r="Q128" s="50">
        <v>0</v>
      </c>
      <c r="R128" s="50">
        <v>20</v>
      </c>
      <c r="S128" s="50">
        <v>20</v>
      </c>
      <c r="T128" s="50" t="s">
        <v>75</v>
      </c>
      <c r="XFD128" s="158"/>
    </row>
    <row r="129" spans="1:20" s="160" customFormat="1" x14ac:dyDescent="0.2">
      <c r="A129" s="19" t="s">
        <v>124</v>
      </c>
      <c r="B129" s="82">
        <v>43070</v>
      </c>
      <c r="C129" s="82" t="s">
        <v>383</v>
      </c>
      <c r="D129" s="20">
        <v>43118</v>
      </c>
      <c r="E129" s="20">
        <v>43146</v>
      </c>
      <c r="F129" s="19">
        <v>0.5</v>
      </c>
      <c r="G129" s="19">
        <v>0.7</v>
      </c>
      <c r="H129" s="35">
        <v>1.2</v>
      </c>
      <c r="I129" s="50">
        <f t="shared" si="9"/>
        <v>0</v>
      </c>
      <c r="J129" s="35">
        <f t="shared" ca="1" si="6"/>
        <v>0.81666666666666654</v>
      </c>
      <c r="K129" s="22">
        <v>4</v>
      </c>
      <c r="L129" s="19" t="s">
        <v>338</v>
      </c>
      <c r="M129" s="19">
        <v>50</v>
      </c>
      <c r="N129" s="19">
        <v>5</v>
      </c>
      <c r="O129" s="19">
        <v>0</v>
      </c>
      <c r="P129" s="19">
        <v>0</v>
      </c>
      <c r="Q129" s="19">
        <v>0</v>
      </c>
      <c r="R129" s="19">
        <v>20</v>
      </c>
      <c r="S129" s="19">
        <v>25</v>
      </c>
      <c r="T129" s="19" t="s">
        <v>75</v>
      </c>
    </row>
    <row r="130" spans="1:20" s="160" customFormat="1" x14ac:dyDescent="0.2">
      <c r="A130" s="19" t="s">
        <v>124</v>
      </c>
      <c r="B130" s="82">
        <v>43101</v>
      </c>
      <c r="C130" s="166" t="s">
        <v>384</v>
      </c>
      <c r="D130" s="20">
        <v>43140</v>
      </c>
      <c r="E130" s="20">
        <v>43146</v>
      </c>
      <c r="F130" s="89">
        <v>0.5</v>
      </c>
      <c r="G130" s="89">
        <v>0.6</v>
      </c>
      <c r="H130" s="89">
        <v>1.1000000000000001</v>
      </c>
      <c r="I130" s="50">
        <f t="shared" si="9"/>
        <v>-9.9999999999999867E-2</v>
      </c>
      <c r="J130" s="35">
        <f t="shared" ca="1" si="6"/>
        <v>0.75000000000000011</v>
      </c>
      <c r="K130" s="22">
        <v>4</v>
      </c>
      <c r="L130" s="19" t="s">
        <v>338</v>
      </c>
      <c r="M130" s="19">
        <v>40</v>
      </c>
      <c r="N130" s="19">
        <v>20</v>
      </c>
      <c r="O130" s="19">
        <v>0</v>
      </c>
      <c r="P130" s="19">
        <v>0</v>
      </c>
      <c r="Q130" s="19">
        <v>0</v>
      </c>
      <c r="R130" s="19">
        <v>20</v>
      </c>
      <c r="S130" s="19">
        <v>20</v>
      </c>
      <c r="T130" s="19" t="s">
        <v>75</v>
      </c>
    </row>
    <row r="131" spans="1:20" s="160" customFormat="1" x14ac:dyDescent="0.2">
      <c r="A131" s="19" t="s">
        <v>124</v>
      </c>
      <c r="B131" s="82">
        <v>43132</v>
      </c>
      <c r="C131" s="166" t="s">
        <v>385</v>
      </c>
      <c r="D131" s="20">
        <v>43174</v>
      </c>
      <c r="E131" s="20">
        <v>43188</v>
      </c>
      <c r="F131" s="35">
        <v>0.5</v>
      </c>
      <c r="G131" s="35">
        <v>0.5</v>
      </c>
      <c r="H131" s="35">
        <v>1</v>
      </c>
      <c r="I131" s="50">
        <f t="shared" si="9"/>
        <v>-0.10000000000000009</v>
      </c>
      <c r="J131" s="35">
        <f t="shared" ca="1" si="6"/>
        <v>0.75</v>
      </c>
      <c r="K131" s="22">
        <v>4</v>
      </c>
      <c r="L131" s="19" t="s">
        <v>340</v>
      </c>
      <c r="M131" s="19">
        <v>35</v>
      </c>
      <c r="N131" s="19">
        <v>20</v>
      </c>
      <c r="O131" s="19">
        <v>5</v>
      </c>
      <c r="P131" s="19">
        <v>0</v>
      </c>
      <c r="Q131" s="19">
        <v>0</v>
      </c>
      <c r="R131" s="19">
        <v>20</v>
      </c>
      <c r="S131" s="19">
        <v>20</v>
      </c>
      <c r="T131" s="43" t="s">
        <v>76</v>
      </c>
    </row>
    <row r="132" spans="1:20" s="160" customFormat="1" x14ac:dyDescent="0.2">
      <c r="A132" s="19" t="s">
        <v>124</v>
      </c>
      <c r="B132" s="82">
        <v>43160</v>
      </c>
      <c r="C132" s="166" t="s">
        <v>386</v>
      </c>
      <c r="D132" s="20">
        <v>43208</v>
      </c>
      <c r="E132" s="20">
        <v>43216</v>
      </c>
      <c r="F132" s="35">
        <v>0.5</v>
      </c>
      <c r="G132" s="35">
        <v>0.6</v>
      </c>
      <c r="H132" s="35">
        <v>1.1000000000000001</v>
      </c>
      <c r="I132" s="50">
        <f t="shared" si="9"/>
        <v>0.10000000000000009</v>
      </c>
      <c r="J132" s="35">
        <f t="shared" ca="1" si="6"/>
        <v>0.81666666666666676</v>
      </c>
      <c r="K132" s="22">
        <v>4</v>
      </c>
      <c r="L132" s="19" t="s">
        <v>338</v>
      </c>
      <c r="M132" s="19">
        <v>75</v>
      </c>
      <c r="N132" s="19">
        <v>10</v>
      </c>
      <c r="O132" s="19">
        <v>0</v>
      </c>
      <c r="P132" s="19">
        <v>0</v>
      </c>
      <c r="Q132" s="19">
        <v>0</v>
      </c>
      <c r="R132" s="19">
        <v>5</v>
      </c>
      <c r="S132" s="19">
        <v>10</v>
      </c>
      <c r="T132" s="43" t="s">
        <v>76</v>
      </c>
    </row>
    <row r="133" spans="1:20" s="160" customFormat="1" x14ac:dyDescent="0.2">
      <c r="A133" s="19" t="s">
        <v>124</v>
      </c>
      <c r="B133" s="82">
        <v>43191</v>
      </c>
      <c r="C133" s="166" t="s">
        <v>387</v>
      </c>
      <c r="D133" s="20">
        <v>43237</v>
      </c>
      <c r="E133" s="20">
        <v>43257</v>
      </c>
      <c r="F133" s="35">
        <v>0.3</v>
      </c>
      <c r="G133" s="35">
        <v>0.3</v>
      </c>
      <c r="H133" s="35">
        <v>0.6</v>
      </c>
      <c r="I133" s="50">
        <f t="shared" si="9"/>
        <v>-0.50000000000000011</v>
      </c>
      <c r="J133" s="35">
        <f t="shared" ca="1" si="6"/>
        <v>0.84166666666666667</v>
      </c>
      <c r="K133" s="22">
        <v>4</v>
      </c>
      <c r="L133" s="19" t="s">
        <v>338</v>
      </c>
      <c r="M133" s="19">
        <v>50</v>
      </c>
      <c r="N133" s="19">
        <v>30</v>
      </c>
      <c r="O133" s="19">
        <v>0</v>
      </c>
      <c r="P133" s="19">
        <v>0</v>
      </c>
      <c r="Q133" s="19">
        <v>0</v>
      </c>
      <c r="R133" s="19">
        <v>10</v>
      </c>
      <c r="S133" s="19">
        <v>10</v>
      </c>
      <c r="T133" s="43" t="s">
        <v>76</v>
      </c>
    </row>
    <row r="134" spans="1:20" s="160" customFormat="1" x14ac:dyDescent="0.2">
      <c r="A134" s="19" t="s">
        <v>124</v>
      </c>
      <c r="B134" s="82">
        <v>43221</v>
      </c>
      <c r="C134" s="166" t="s">
        <v>388</v>
      </c>
      <c r="D134" s="20">
        <v>43265</v>
      </c>
      <c r="E134" s="20">
        <v>43272</v>
      </c>
      <c r="F134" s="35">
        <v>0.3</v>
      </c>
      <c r="G134" s="35">
        <v>0.3</v>
      </c>
      <c r="H134" s="35">
        <v>0.6</v>
      </c>
      <c r="I134" s="50">
        <f t="shared" si="9"/>
        <v>0</v>
      </c>
      <c r="J134" s="35">
        <f t="shared" ref="J134:J172" ca="1" si="10">AVERAGE(OFFSET($H134,-11,0,12,1))</f>
        <v>0.86666666666666659</v>
      </c>
      <c r="K134" s="28">
        <v>4</v>
      </c>
      <c r="L134" s="19" t="s">
        <v>320</v>
      </c>
      <c r="M134" s="19">
        <v>80</v>
      </c>
      <c r="N134" s="19">
        <v>5</v>
      </c>
      <c r="O134" s="19">
        <v>0</v>
      </c>
      <c r="P134" s="19">
        <v>0</v>
      </c>
      <c r="Q134" s="19">
        <v>0</v>
      </c>
      <c r="R134" s="19">
        <v>5</v>
      </c>
      <c r="S134" s="19">
        <v>10</v>
      </c>
      <c r="T134" s="43" t="s">
        <v>76</v>
      </c>
    </row>
    <row r="135" spans="1:20" s="160" customFormat="1" ht="15" thickBot="1" x14ac:dyDescent="0.25">
      <c r="A135" s="48" t="s">
        <v>124</v>
      </c>
      <c r="B135" s="87">
        <v>43252</v>
      </c>
      <c r="C135" s="201" t="s">
        <v>389</v>
      </c>
      <c r="D135" s="65">
        <v>43304</v>
      </c>
      <c r="E135" s="65">
        <v>43327</v>
      </c>
      <c r="F135" s="90">
        <v>0.3</v>
      </c>
      <c r="G135" s="90">
        <v>0.3</v>
      </c>
      <c r="H135" s="90">
        <v>0.6</v>
      </c>
      <c r="I135" s="48">
        <f t="shared" si="9"/>
        <v>0</v>
      </c>
      <c r="J135" s="90">
        <f t="shared" ca="1" si="10"/>
        <v>0.87499999999999989</v>
      </c>
      <c r="K135" s="33">
        <v>4</v>
      </c>
      <c r="L135" s="48" t="s">
        <v>338</v>
      </c>
      <c r="M135" s="48">
        <v>35</v>
      </c>
      <c r="N135" s="48">
        <v>25</v>
      </c>
      <c r="O135" s="48">
        <v>0</v>
      </c>
      <c r="P135" s="48">
        <v>0</v>
      </c>
      <c r="Q135" s="48">
        <v>0</v>
      </c>
      <c r="R135" s="48">
        <v>15</v>
      </c>
      <c r="S135" s="48">
        <v>25</v>
      </c>
      <c r="T135" s="52" t="s">
        <v>76</v>
      </c>
    </row>
    <row r="136" spans="1:20" s="160" customFormat="1" x14ac:dyDescent="0.2">
      <c r="A136" s="50" t="s">
        <v>138</v>
      </c>
      <c r="B136" s="71">
        <v>43282</v>
      </c>
      <c r="C136" s="200" t="s">
        <v>390</v>
      </c>
      <c r="D136" s="81">
        <v>43328</v>
      </c>
      <c r="E136" s="81">
        <v>43341</v>
      </c>
      <c r="F136" s="89">
        <v>0.2</v>
      </c>
      <c r="G136" s="89">
        <v>0.3</v>
      </c>
      <c r="H136" s="89">
        <v>0.5</v>
      </c>
      <c r="I136" s="50">
        <f t="shared" ref="I136:I155" si="11">SUM(H136-H135)</f>
        <v>-9.9999999999999978E-2</v>
      </c>
      <c r="J136" s="89">
        <f t="shared" ca="1" si="10"/>
        <v>0.8833333333333333</v>
      </c>
      <c r="K136" s="22">
        <v>4</v>
      </c>
      <c r="L136" s="50" t="s">
        <v>334</v>
      </c>
      <c r="M136" s="50">
        <v>40</v>
      </c>
      <c r="N136" s="101">
        <v>5</v>
      </c>
      <c r="O136" s="50">
        <v>0</v>
      </c>
      <c r="P136" s="50">
        <v>0</v>
      </c>
      <c r="Q136" s="50">
        <v>0</v>
      </c>
      <c r="R136" s="50">
        <v>30</v>
      </c>
      <c r="S136" s="50">
        <v>30</v>
      </c>
      <c r="T136" s="58" t="s">
        <v>76</v>
      </c>
    </row>
    <row r="137" spans="1:20" x14ac:dyDescent="0.2">
      <c r="A137" s="19" t="s">
        <v>138</v>
      </c>
      <c r="B137" s="82">
        <v>43313</v>
      </c>
      <c r="C137" s="166" t="s">
        <v>391</v>
      </c>
      <c r="D137" s="20">
        <v>43356</v>
      </c>
      <c r="E137" s="20">
        <v>43369</v>
      </c>
      <c r="F137" s="35">
        <v>0.3</v>
      </c>
      <c r="G137" s="35">
        <v>0.1</v>
      </c>
      <c r="H137" s="35">
        <v>0.4</v>
      </c>
      <c r="I137" s="50">
        <f t="shared" si="11"/>
        <v>-9.9999999999999978E-2</v>
      </c>
      <c r="J137" s="35">
        <f t="shared" ca="1" si="10"/>
        <v>0.875</v>
      </c>
      <c r="K137" s="28">
        <v>4</v>
      </c>
      <c r="L137" s="19" t="s">
        <v>334</v>
      </c>
      <c r="M137" s="19">
        <v>85</v>
      </c>
      <c r="N137" s="50">
        <v>5</v>
      </c>
      <c r="O137" s="19">
        <v>0</v>
      </c>
      <c r="P137" s="19">
        <v>0</v>
      </c>
      <c r="Q137" s="19">
        <v>0</v>
      </c>
      <c r="R137" s="101">
        <v>5</v>
      </c>
      <c r="S137" s="19">
        <v>10</v>
      </c>
      <c r="T137" s="43" t="s">
        <v>76</v>
      </c>
    </row>
    <row r="138" spans="1:20" x14ac:dyDescent="0.2">
      <c r="A138" s="19" t="s">
        <v>138</v>
      </c>
      <c r="B138" s="82">
        <v>43344</v>
      </c>
      <c r="C138" s="166" t="s">
        <v>392</v>
      </c>
      <c r="D138" s="20">
        <v>43383</v>
      </c>
      <c r="E138" s="20">
        <v>43383</v>
      </c>
      <c r="F138" s="35">
        <v>0.3</v>
      </c>
      <c r="G138" s="35">
        <v>0.5</v>
      </c>
      <c r="H138" s="35">
        <v>0.8</v>
      </c>
      <c r="I138" s="50">
        <f t="shared" si="11"/>
        <v>0.4</v>
      </c>
      <c r="J138" s="35">
        <f t="shared" ca="1" si="10"/>
        <v>0.85833333333333328</v>
      </c>
      <c r="K138" s="28">
        <v>4</v>
      </c>
      <c r="L138" s="19" t="s">
        <v>338</v>
      </c>
      <c r="M138" s="19">
        <v>70</v>
      </c>
      <c r="N138" s="94">
        <v>5</v>
      </c>
      <c r="O138" s="19">
        <v>10</v>
      </c>
      <c r="P138" s="19">
        <v>0</v>
      </c>
      <c r="Q138" s="19">
        <v>0</v>
      </c>
      <c r="R138" s="19">
        <v>10</v>
      </c>
      <c r="S138" s="94">
        <v>5</v>
      </c>
      <c r="T138" s="43" t="s">
        <v>76</v>
      </c>
    </row>
    <row r="139" spans="1:20" x14ac:dyDescent="0.2">
      <c r="A139" s="135" t="s">
        <v>138</v>
      </c>
      <c r="B139" s="174">
        <v>43374</v>
      </c>
      <c r="C139" s="175" t="s">
        <v>393</v>
      </c>
      <c r="D139" s="136">
        <v>43416</v>
      </c>
      <c r="E139" s="136">
        <v>43425</v>
      </c>
      <c r="F139" s="138">
        <v>0.4</v>
      </c>
      <c r="G139" s="138">
        <v>0.4</v>
      </c>
      <c r="H139" s="138">
        <v>0.8</v>
      </c>
      <c r="I139" s="50">
        <f t="shared" si="11"/>
        <v>0</v>
      </c>
      <c r="J139" s="138">
        <f t="shared" ca="1" si="10"/>
        <v>0.82500000000000007</v>
      </c>
      <c r="K139" s="142">
        <v>4</v>
      </c>
      <c r="L139" s="135" t="s">
        <v>338</v>
      </c>
      <c r="M139" s="135">
        <v>50</v>
      </c>
      <c r="N139" s="135">
        <v>20</v>
      </c>
      <c r="O139" s="135">
        <v>0</v>
      </c>
      <c r="P139" s="135">
        <v>0</v>
      </c>
      <c r="Q139" s="135">
        <v>0</v>
      </c>
      <c r="R139" s="135">
        <v>15</v>
      </c>
      <c r="S139" s="51">
        <v>15</v>
      </c>
      <c r="T139" s="176" t="s">
        <v>76</v>
      </c>
    </row>
    <row r="140" spans="1:20" x14ac:dyDescent="0.2">
      <c r="A140" s="19" t="s">
        <v>138</v>
      </c>
      <c r="B140" s="82">
        <v>43405</v>
      </c>
      <c r="C140" s="166" t="s">
        <v>395</v>
      </c>
      <c r="D140" s="20">
        <v>43447</v>
      </c>
      <c r="E140" s="20">
        <v>43453</v>
      </c>
      <c r="F140" s="35">
        <v>1.1000000000000001</v>
      </c>
      <c r="G140" s="35">
        <v>0.8</v>
      </c>
      <c r="H140" s="35">
        <v>1.9</v>
      </c>
      <c r="I140" s="50">
        <f t="shared" si="11"/>
        <v>1.0999999999999999</v>
      </c>
      <c r="J140" s="35">
        <f t="shared" ca="1" si="10"/>
        <v>0.8833333333333333</v>
      </c>
      <c r="K140" s="28">
        <v>4</v>
      </c>
      <c r="L140" s="19" t="s">
        <v>335</v>
      </c>
      <c r="M140" s="19">
        <v>80</v>
      </c>
      <c r="N140" s="94">
        <v>5</v>
      </c>
      <c r="O140" s="19">
        <v>5</v>
      </c>
      <c r="P140" s="19">
        <v>0</v>
      </c>
      <c r="Q140" s="19">
        <v>0</v>
      </c>
      <c r="R140" s="19">
        <v>5</v>
      </c>
      <c r="S140" s="19">
        <v>10</v>
      </c>
      <c r="T140" s="43" t="s">
        <v>396</v>
      </c>
    </row>
    <row r="141" spans="1:20" x14ac:dyDescent="0.2">
      <c r="A141" s="19" t="s">
        <v>138</v>
      </c>
      <c r="B141" s="82">
        <v>43435</v>
      </c>
      <c r="C141" s="166" t="s">
        <v>397</v>
      </c>
      <c r="D141" s="20">
        <v>43489</v>
      </c>
      <c r="E141" s="20">
        <v>43495</v>
      </c>
      <c r="F141" s="35">
        <v>0.7</v>
      </c>
      <c r="G141" s="35">
        <v>0.5</v>
      </c>
      <c r="H141" s="35">
        <v>1.2</v>
      </c>
      <c r="I141" s="50">
        <f t="shared" si="11"/>
        <v>-0.7</v>
      </c>
      <c r="J141" s="35">
        <f t="shared" ca="1" si="10"/>
        <v>0.8833333333333333</v>
      </c>
      <c r="K141" s="28">
        <v>4</v>
      </c>
      <c r="L141" s="19" t="s">
        <v>340</v>
      </c>
      <c r="M141" s="19">
        <v>40</v>
      </c>
      <c r="N141" s="19">
        <v>10</v>
      </c>
      <c r="O141" s="19">
        <v>30</v>
      </c>
      <c r="P141" s="19">
        <v>0</v>
      </c>
      <c r="Q141" s="19">
        <v>0</v>
      </c>
      <c r="R141" s="19">
        <v>10</v>
      </c>
      <c r="S141" s="19">
        <v>10</v>
      </c>
      <c r="T141" s="176" t="s">
        <v>76</v>
      </c>
    </row>
    <row r="142" spans="1:20" x14ac:dyDescent="0.2">
      <c r="A142" s="19" t="s">
        <v>138</v>
      </c>
      <c r="B142" s="82">
        <v>43466</v>
      </c>
      <c r="C142" s="166" t="s">
        <v>398</v>
      </c>
      <c r="D142" s="20">
        <v>43507</v>
      </c>
      <c r="E142" s="20">
        <v>43509</v>
      </c>
      <c r="F142" s="35">
        <v>1.7</v>
      </c>
      <c r="G142" s="35">
        <v>0.6</v>
      </c>
      <c r="H142" s="35">
        <v>2.2999999999999998</v>
      </c>
      <c r="I142" s="50">
        <f t="shared" si="11"/>
        <v>1.0999999999999999</v>
      </c>
      <c r="J142" s="35">
        <f t="shared" ca="1" si="10"/>
        <v>0.98333333333333339</v>
      </c>
      <c r="K142" s="28">
        <v>4</v>
      </c>
      <c r="L142" s="19" t="s">
        <v>335</v>
      </c>
      <c r="M142" s="19">
        <v>35</v>
      </c>
      <c r="N142" s="19">
        <v>10</v>
      </c>
      <c r="O142" s="19">
        <v>0</v>
      </c>
      <c r="P142" s="19">
        <v>10</v>
      </c>
      <c r="Q142" s="19">
        <v>0</v>
      </c>
      <c r="R142" s="19">
        <v>10</v>
      </c>
      <c r="S142" s="19">
        <v>35</v>
      </c>
      <c r="T142" s="176" t="s">
        <v>76</v>
      </c>
    </row>
    <row r="143" spans="1:20" x14ac:dyDescent="0.2">
      <c r="A143" s="19" t="s">
        <v>138</v>
      </c>
      <c r="B143" s="82">
        <v>43497</v>
      </c>
      <c r="C143" s="166" t="s">
        <v>399</v>
      </c>
      <c r="D143" s="20">
        <v>43532</v>
      </c>
      <c r="E143" s="20">
        <v>43537</v>
      </c>
      <c r="F143" s="35">
        <v>1.4</v>
      </c>
      <c r="G143" s="35">
        <v>0.9</v>
      </c>
      <c r="H143" s="35">
        <v>2.2999999999999998</v>
      </c>
      <c r="I143" s="50">
        <f t="shared" si="11"/>
        <v>0</v>
      </c>
      <c r="J143" s="35">
        <f t="shared" ca="1" si="10"/>
        <v>1.0916666666666668</v>
      </c>
      <c r="K143" s="28">
        <v>4</v>
      </c>
      <c r="L143" s="19" t="s">
        <v>335</v>
      </c>
      <c r="M143" s="19">
        <v>45</v>
      </c>
      <c r="N143" s="19">
        <v>5</v>
      </c>
      <c r="O143" s="19">
        <v>10</v>
      </c>
      <c r="P143" s="19">
        <v>0</v>
      </c>
      <c r="Q143" s="19">
        <v>0</v>
      </c>
      <c r="R143" s="19">
        <v>30</v>
      </c>
      <c r="S143" s="19">
        <v>10</v>
      </c>
      <c r="T143" s="176" t="s">
        <v>76</v>
      </c>
    </row>
    <row r="144" spans="1:20" x14ac:dyDescent="0.2">
      <c r="A144" s="19" t="s">
        <v>138</v>
      </c>
      <c r="B144" s="82">
        <v>43525</v>
      </c>
      <c r="C144" s="166" t="s">
        <v>400</v>
      </c>
      <c r="D144" s="20">
        <v>43560</v>
      </c>
      <c r="E144" s="20">
        <v>43565</v>
      </c>
      <c r="F144" s="35">
        <v>1.2</v>
      </c>
      <c r="G144" s="35">
        <v>0.7</v>
      </c>
      <c r="H144" s="35">
        <v>1.9</v>
      </c>
      <c r="I144" s="50">
        <f t="shared" si="11"/>
        <v>-0.39999999999999991</v>
      </c>
      <c r="J144" s="35">
        <f t="shared" ca="1" si="10"/>
        <v>1.1583333333333334</v>
      </c>
      <c r="K144" s="28">
        <v>4</v>
      </c>
      <c r="L144" s="19" t="s">
        <v>335</v>
      </c>
      <c r="M144" s="19">
        <v>50</v>
      </c>
      <c r="N144" s="19">
        <v>5</v>
      </c>
      <c r="O144" s="19">
        <v>30</v>
      </c>
      <c r="P144" s="19">
        <v>0</v>
      </c>
      <c r="Q144" s="19">
        <v>0</v>
      </c>
      <c r="R144" s="26">
        <v>5</v>
      </c>
      <c r="S144" s="19">
        <v>15</v>
      </c>
      <c r="T144" s="176" t="s">
        <v>76</v>
      </c>
    </row>
    <row r="145" spans="1:20" x14ac:dyDescent="0.2">
      <c r="A145" s="19" t="s">
        <v>138</v>
      </c>
      <c r="B145" s="82">
        <v>43556</v>
      </c>
      <c r="C145" s="166" t="s">
        <v>401</v>
      </c>
      <c r="D145" s="20">
        <v>43594</v>
      </c>
      <c r="E145" s="20">
        <v>43595</v>
      </c>
      <c r="F145" s="35">
        <v>0.2</v>
      </c>
      <c r="G145" s="35">
        <v>0.3</v>
      </c>
      <c r="H145" s="35">
        <v>0.5</v>
      </c>
      <c r="I145" s="50">
        <f t="shared" si="11"/>
        <v>-1.4</v>
      </c>
      <c r="J145" s="35">
        <f t="shared" ca="1" si="10"/>
        <v>1.1499999999999999</v>
      </c>
      <c r="K145" s="28">
        <v>4</v>
      </c>
      <c r="L145" s="19" t="s">
        <v>334</v>
      </c>
      <c r="M145" s="19">
        <v>85</v>
      </c>
      <c r="N145" s="19">
        <v>5</v>
      </c>
      <c r="O145" s="19">
        <v>0</v>
      </c>
      <c r="P145" s="19">
        <v>0</v>
      </c>
      <c r="Q145" s="19">
        <v>0</v>
      </c>
      <c r="R145" s="26">
        <v>5</v>
      </c>
      <c r="S145" s="19">
        <v>5</v>
      </c>
      <c r="T145" s="176" t="s">
        <v>76</v>
      </c>
    </row>
    <row r="146" spans="1:20" x14ac:dyDescent="0.2">
      <c r="A146" s="19" t="s">
        <v>138</v>
      </c>
      <c r="B146" s="82">
        <v>43586</v>
      </c>
      <c r="C146" s="166" t="s">
        <v>402</v>
      </c>
      <c r="D146" s="20">
        <v>43623</v>
      </c>
      <c r="E146" s="20">
        <v>43633</v>
      </c>
      <c r="F146" s="35">
        <v>0.3</v>
      </c>
      <c r="G146" s="35">
        <v>0.4</v>
      </c>
      <c r="H146" s="35">
        <v>0.7</v>
      </c>
      <c r="I146" s="50">
        <f t="shared" si="11"/>
        <v>0.19999999999999996</v>
      </c>
      <c r="J146" s="35">
        <f t="shared" ca="1" si="10"/>
        <v>1.1583333333333334</v>
      </c>
      <c r="K146" s="28">
        <v>4</v>
      </c>
      <c r="L146" s="19" t="s">
        <v>338</v>
      </c>
      <c r="M146" s="19">
        <v>25</v>
      </c>
      <c r="N146" s="19">
        <v>30</v>
      </c>
      <c r="O146" s="19">
        <v>10</v>
      </c>
      <c r="P146" s="19">
        <v>0</v>
      </c>
      <c r="Q146" s="19">
        <v>0</v>
      </c>
      <c r="R146" s="19">
        <v>15</v>
      </c>
      <c r="S146" s="19">
        <v>20</v>
      </c>
      <c r="T146" s="176" t="s">
        <v>76</v>
      </c>
    </row>
    <row r="147" spans="1:20" s="160" customFormat="1" ht="15" thickBot="1" x14ac:dyDescent="0.25">
      <c r="A147" s="48" t="s">
        <v>138</v>
      </c>
      <c r="B147" s="87">
        <v>43617</v>
      </c>
      <c r="C147" s="87" t="s">
        <v>403</v>
      </c>
      <c r="D147" s="65">
        <v>43656</v>
      </c>
      <c r="E147" s="65">
        <v>43665</v>
      </c>
      <c r="F147" s="48">
        <v>0.1</v>
      </c>
      <c r="G147" s="48">
        <v>0.1</v>
      </c>
      <c r="H147" s="48">
        <v>0.2</v>
      </c>
      <c r="I147" s="48">
        <f t="shared" si="11"/>
        <v>-0.49999999999999994</v>
      </c>
      <c r="J147" s="90">
        <f t="shared" ca="1" si="10"/>
        <v>1.1249999999999998</v>
      </c>
      <c r="K147" s="33">
        <v>4</v>
      </c>
      <c r="L147" s="88" t="s">
        <v>334</v>
      </c>
      <c r="M147" s="88">
        <v>20</v>
      </c>
      <c r="N147" s="198">
        <v>5</v>
      </c>
      <c r="O147" s="88">
        <v>0</v>
      </c>
      <c r="P147" s="88">
        <v>0</v>
      </c>
      <c r="Q147" s="88">
        <v>0</v>
      </c>
      <c r="R147" s="88">
        <v>20</v>
      </c>
      <c r="S147" s="88">
        <v>5</v>
      </c>
      <c r="T147" s="53" t="s">
        <v>76</v>
      </c>
    </row>
    <row r="148" spans="1:20" s="160" customFormat="1" x14ac:dyDescent="0.2">
      <c r="A148" s="50" t="s">
        <v>138</v>
      </c>
      <c r="B148" s="71">
        <v>43647</v>
      </c>
      <c r="C148" s="71" t="s">
        <v>404</v>
      </c>
      <c r="D148" s="81">
        <v>43684</v>
      </c>
      <c r="E148" s="81">
        <v>43693</v>
      </c>
      <c r="F148" s="50">
        <v>0.2</v>
      </c>
      <c r="G148" s="50">
        <v>0.3</v>
      </c>
      <c r="H148" s="50">
        <v>0.5</v>
      </c>
      <c r="I148" s="50">
        <f t="shared" si="11"/>
        <v>0.3</v>
      </c>
      <c r="J148" s="89">
        <f t="shared" ca="1" si="10"/>
        <v>1.1249999999999998</v>
      </c>
      <c r="K148" s="22">
        <v>4</v>
      </c>
      <c r="L148" s="84" t="s">
        <v>334</v>
      </c>
      <c r="M148" s="84">
        <v>40</v>
      </c>
      <c r="N148" s="84">
        <v>20</v>
      </c>
      <c r="O148" s="84">
        <v>10</v>
      </c>
      <c r="P148" s="84">
        <v>0</v>
      </c>
      <c r="Q148" s="84">
        <v>0</v>
      </c>
      <c r="R148" s="84">
        <v>15</v>
      </c>
      <c r="S148" s="84">
        <v>15</v>
      </c>
      <c r="T148" s="61" t="s">
        <v>76</v>
      </c>
    </row>
    <row r="149" spans="1:20" s="160" customFormat="1" x14ac:dyDescent="0.2">
      <c r="A149" s="19" t="s">
        <v>158</v>
      </c>
      <c r="B149" s="82">
        <v>43678</v>
      </c>
      <c r="C149" s="82" t="s">
        <v>405</v>
      </c>
      <c r="D149" s="20">
        <v>43717</v>
      </c>
      <c r="E149" s="20">
        <v>43721</v>
      </c>
      <c r="F149" s="19">
        <v>0.4</v>
      </c>
      <c r="G149" s="19">
        <v>0.3</v>
      </c>
      <c r="H149" s="19">
        <v>0.7</v>
      </c>
      <c r="I149" s="19">
        <f t="shared" si="11"/>
        <v>0.19999999999999996</v>
      </c>
      <c r="J149" s="35">
        <f t="shared" ca="1" si="10"/>
        <v>1.1499999999999999</v>
      </c>
      <c r="K149" s="28">
        <v>4</v>
      </c>
      <c r="L149" s="91" t="s">
        <v>338</v>
      </c>
      <c r="M149" s="91">
        <v>25</v>
      </c>
      <c r="N149" s="91">
        <v>20</v>
      </c>
      <c r="O149" s="91">
        <v>10</v>
      </c>
      <c r="P149" s="91">
        <v>0</v>
      </c>
      <c r="Q149" s="91">
        <v>0</v>
      </c>
      <c r="R149" s="91">
        <v>35</v>
      </c>
      <c r="S149" s="91">
        <v>10</v>
      </c>
      <c r="T149" s="64" t="s">
        <v>75</v>
      </c>
    </row>
    <row r="150" spans="1:20" s="160" customFormat="1" x14ac:dyDescent="0.2">
      <c r="A150" s="19" t="s">
        <v>158</v>
      </c>
      <c r="B150" s="82">
        <v>43709</v>
      </c>
      <c r="C150" s="82" t="s">
        <v>406</v>
      </c>
      <c r="D150" s="20">
        <v>43749</v>
      </c>
      <c r="E150" s="20">
        <v>43749</v>
      </c>
      <c r="F150" s="19">
        <v>0.2</v>
      </c>
      <c r="G150" s="19">
        <v>0.4</v>
      </c>
      <c r="H150" s="19">
        <v>0.6</v>
      </c>
      <c r="I150" s="19">
        <f t="shared" si="11"/>
        <v>-9.9999999999999978E-2</v>
      </c>
      <c r="J150" s="35">
        <f t="shared" ca="1" si="10"/>
        <v>1.1333333333333331</v>
      </c>
      <c r="K150" s="28">
        <v>4</v>
      </c>
      <c r="L150" s="91" t="s">
        <v>338</v>
      </c>
      <c r="M150" s="91">
        <v>40</v>
      </c>
      <c r="N150" s="91">
        <v>15</v>
      </c>
      <c r="O150" s="91">
        <v>0</v>
      </c>
      <c r="P150" s="91">
        <v>0</v>
      </c>
      <c r="Q150" s="91">
        <v>0</v>
      </c>
      <c r="R150" s="91">
        <v>25</v>
      </c>
      <c r="S150" s="91">
        <v>20</v>
      </c>
      <c r="T150" s="64" t="s">
        <v>75</v>
      </c>
    </row>
    <row r="151" spans="1:20" s="160" customFormat="1" x14ac:dyDescent="0.2">
      <c r="A151" s="19" t="s">
        <v>158</v>
      </c>
      <c r="B151" s="82">
        <v>43739</v>
      </c>
      <c r="C151" s="82" t="s">
        <v>407</v>
      </c>
      <c r="D151" s="20">
        <v>43777</v>
      </c>
      <c r="E151" s="20">
        <v>43791</v>
      </c>
      <c r="F151" s="19">
        <v>0.5</v>
      </c>
      <c r="G151" s="19">
        <v>0.5</v>
      </c>
      <c r="H151" s="19">
        <v>1</v>
      </c>
      <c r="I151" s="19">
        <f t="shared" si="11"/>
        <v>0.4</v>
      </c>
      <c r="J151" s="35">
        <f t="shared" ca="1" si="10"/>
        <v>1.1499999999999997</v>
      </c>
      <c r="K151" s="28">
        <v>4</v>
      </c>
      <c r="L151" s="19" t="s">
        <v>338</v>
      </c>
      <c r="M151" s="91">
        <v>55</v>
      </c>
      <c r="N151" s="91">
        <v>25</v>
      </c>
      <c r="O151" s="91">
        <v>0</v>
      </c>
      <c r="P151" s="91">
        <v>0</v>
      </c>
      <c r="Q151" s="91">
        <v>0</v>
      </c>
      <c r="R151" s="91">
        <v>25</v>
      </c>
      <c r="S151" s="91">
        <v>10</v>
      </c>
      <c r="T151" s="64" t="s">
        <v>75</v>
      </c>
    </row>
    <row r="152" spans="1:20" s="160" customFormat="1" x14ac:dyDescent="0.2">
      <c r="A152" s="19" t="s">
        <v>158</v>
      </c>
      <c r="B152" s="82">
        <v>43770</v>
      </c>
      <c r="C152" s="82" t="s">
        <v>408</v>
      </c>
      <c r="D152" s="20">
        <v>43805</v>
      </c>
      <c r="E152" s="20">
        <v>43819</v>
      </c>
      <c r="F152" s="19">
        <v>2.5</v>
      </c>
      <c r="G152" s="19">
        <v>0.7</v>
      </c>
      <c r="H152" s="19">
        <v>3.2</v>
      </c>
      <c r="I152" s="19">
        <f t="shared" si="11"/>
        <v>2.2000000000000002</v>
      </c>
      <c r="J152" s="35">
        <f t="shared" ca="1" si="10"/>
        <v>1.2583333333333331</v>
      </c>
      <c r="K152" s="28">
        <v>4</v>
      </c>
      <c r="L152" s="19" t="s">
        <v>342</v>
      </c>
      <c r="M152" s="91">
        <v>75</v>
      </c>
      <c r="N152" s="91">
        <v>5</v>
      </c>
      <c r="O152" s="91">
        <v>0</v>
      </c>
      <c r="P152" s="91">
        <v>0</v>
      </c>
      <c r="Q152" s="91">
        <v>0</v>
      </c>
      <c r="R152" s="91">
        <v>10</v>
      </c>
      <c r="S152" s="91">
        <v>10</v>
      </c>
      <c r="T152" s="64" t="s">
        <v>409</v>
      </c>
    </row>
    <row r="153" spans="1:20" s="160" customFormat="1" x14ac:dyDescent="0.2">
      <c r="A153" s="19" t="s">
        <v>158</v>
      </c>
      <c r="B153" s="82">
        <v>43800</v>
      </c>
      <c r="C153" s="82" t="s">
        <v>410</v>
      </c>
      <c r="D153" s="20">
        <v>43844</v>
      </c>
      <c r="E153" s="20">
        <v>43847</v>
      </c>
      <c r="F153" s="19">
        <v>1.4</v>
      </c>
      <c r="G153" s="19">
        <v>0.7</v>
      </c>
      <c r="H153" s="19">
        <v>2.1</v>
      </c>
      <c r="I153" s="19">
        <f t="shared" si="11"/>
        <v>-1.1000000000000001</v>
      </c>
      <c r="J153" s="35">
        <f t="shared" ca="1" si="10"/>
        <v>1.3333333333333333</v>
      </c>
      <c r="K153" s="28">
        <v>4</v>
      </c>
      <c r="L153" s="19" t="s">
        <v>335</v>
      </c>
      <c r="M153" s="91">
        <v>70</v>
      </c>
      <c r="N153" s="168">
        <v>5</v>
      </c>
      <c r="O153" s="91">
        <v>10</v>
      </c>
      <c r="P153" s="91">
        <v>0</v>
      </c>
      <c r="Q153" s="91">
        <v>0</v>
      </c>
      <c r="R153" s="91">
        <v>5</v>
      </c>
      <c r="S153" s="91">
        <v>15</v>
      </c>
      <c r="T153" s="64" t="s">
        <v>409</v>
      </c>
    </row>
    <row r="154" spans="1:20" s="160" customFormat="1" x14ac:dyDescent="0.2">
      <c r="A154" s="19" t="s">
        <v>158</v>
      </c>
      <c r="B154" s="82">
        <v>43831</v>
      </c>
      <c r="C154" s="82" t="s">
        <v>411</v>
      </c>
      <c r="D154" s="20">
        <v>43868</v>
      </c>
      <c r="E154" s="20">
        <v>43875</v>
      </c>
      <c r="F154" s="19">
        <v>7.5</v>
      </c>
      <c r="G154" s="19">
        <v>1.6</v>
      </c>
      <c r="H154" s="19">
        <v>9.1</v>
      </c>
      <c r="I154" s="19">
        <f t="shared" si="11"/>
        <v>7</v>
      </c>
      <c r="J154" s="35">
        <f t="shared" ca="1" si="10"/>
        <v>1.8999999999999997</v>
      </c>
      <c r="K154" s="28">
        <v>4</v>
      </c>
      <c r="L154" s="19" t="s">
        <v>333</v>
      </c>
      <c r="M154" s="91">
        <v>50</v>
      </c>
      <c r="N154" s="168">
        <v>5</v>
      </c>
      <c r="O154" s="91">
        <v>40</v>
      </c>
      <c r="P154" s="91">
        <v>0</v>
      </c>
      <c r="Q154" s="91">
        <v>0</v>
      </c>
      <c r="R154" s="26">
        <v>5</v>
      </c>
      <c r="S154" s="91">
        <v>10</v>
      </c>
      <c r="T154" s="64" t="s">
        <v>412</v>
      </c>
    </row>
    <row r="155" spans="1:20" s="160" customFormat="1" x14ac:dyDescent="0.2">
      <c r="A155" s="19" t="s">
        <v>466</v>
      </c>
      <c r="B155" s="82">
        <v>43862</v>
      </c>
      <c r="C155" s="82" t="s">
        <v>413</v>
      </c>
      <c r="D155" s="20">
        <v>43900</v>
      </c>
      <c r="E155" s="20">
        <v>43903</v>
      </c>
      <c r="F155" s="19">
        <v>1.3</v>
      </c>
      <c r="G155" s="19">
        <v>0.4</v>
      </c>
      <c r="H155" s="19">
        <v>0.3</v>
      </c>
      <c r="I155" s="19">
        <f t="shared" si="11"/>
        <v>-8.7999999999999989</v>
      </c>
      <c r="J155" s="35">
        <f t="shared" ca="1" si="10"/>
        <v>1.7333333333333334</v>
      </c>
      <c r="K155" s="28">
        <v>4</v>
      </c>
      <c r="L155" s="19" t="s">
        <v>335</v>
      </c>
      <c r="M155" s="91">
        <v>90</v>
      </c>
      <c r="N155" s="168">
        <v>5</v>
      </c>
      <c r="O155" s="91">
        <v>0</v>
      </c>
      <c r="P155" s="91">
        <v>0</v>
      </c>
      <c r="Q155" s="91">
        <v>0</v>
      </c>
      <c r="R155" s="26">
        <v>5</v>
      </c>
      <c r="S155" s="91">
        <v>10</v>
      </c>
      <c r="T155" s="64" t="s">
        <v>75</v>
      </c>
    </row>
    <row r="156" spans="1:20" x14ac:dyDescent="0.2">
      <c r="A156" s="19" t="s">
        <v>158</v>
      </c>
      <c r="B156" s="82">
        <v>43891</v>
      </c>
      <c r="C156" s="82" t="s">
        <v>414</v>
      </c>
      <c r="D156" s="20">
        <v>43929</v>
      </c>
      <c r="E156" s="20">
        <v>43930</v>
      </c>
      <c r="F156" s="19">
        <v>0.5</v>
      </c>
      <c r="G156" s="19">
        <v>0.5</v>
      </c>
      <c r="H156" s="19">
        <v>1</v>
      </c>
      <c r="I156" s="19">
        <f t="shared" ref="I156:I157" si="12">SUM(H156-H155)</f>
        <v>0.7</v>
      </c>
      <c r="J156" s="35">
        <f t="shared" ca="1" si="10"/>
        <v>1.6583333333333334</v>
      </c>
      <c r="K156" s="28">
        <v>4</v>
      </c>
      <c r="L156" s="19" t="s">
        <v>338</v>
      </c>
      <c r="M156" s="91">
        <v>50</v>
      </c>
      <c r="N156" s="91">
        <v>15</v>
      </c>
      <c r="O156" s="91">
        <v>0</v>
      </c>
      <c r="P156" s="91">
        <v>0</v>
      </c>
      <c r="Q156" s="91">
        <v>0</v>
      </c>
      <c r="R156" s="19">
        <v>20</v>
      </c>
      <c r="S156" s="91">
        <v>15</v>
      </c>
      <c r="T156" s="64" t="s">
        <v>75</v>
      </c>
    </row>
    <row r="157" spans="1:20" x14ac:dyDescent="0.2">
      <c r="A157" s="19" t="s">
        <v>466</v>
      </c>
      <c r="B157" s="82">
        <v>43922</v>
      </c>
      <c r="C157" s="82" t="s">
        <v>415</v>
      </c>
      <c r="D157" s="20">
        <v>43962</v>
      </c>
      <c r="E157" s="20">
        <v>43973</v>
      </c>
      <c r="F157" s="19">
        <v>0.3</v>
      </c>
      <c r="G157" s="19">
        <v>0.2</v>
      </c>
      <c r="H157" s="19">
        <v>0.5</v>
      </c>
      <c r="I157" s="19">
        <f t="shared" si="12"/>
        <v>-0.5</v>
      </c>
      <c r="J157" s="35">
        <f t="shared" ca="1" si="10"/>
        <v>1.6583333333333334</v>
      </c>
      <c r="K157" s="28">
        <v>4</v>
      </c>
      <c r="L157" s="91" t="s">
        <v>334</v>
      </c>
      <c r="M157" s="91">
        <v>60</v>
      </c>
      <c r="N157" s="91">
        <v>20</v>
      </c>
      <c r="O157" s="91">
        <v>0</v>
      </c>
      <c r="P157" s="91">
        <v>0</v>
      </c>
      <c r="Q157" s="91">
        <v>0</v>
      </c>
      <c r="R157" s="26">
        <v>5</v>
      </c>
      <c r="S157" s="91">
        <v>20</v>
      </c>
      <c r="T157" s="64" t="s">
        <v>75</v>
      </c>
    </row>
    <row r="158" spans="1:20" x14ac:dyDescent="0.2">
      <c r="A158" s="19" t="s">
        <v>466</v>
      </c>
      <c r="B158" s="82">
        <v>43952</v>
      </c>
      <c r="C158" s="82" t="s">
        <v>416</v>
      </c>
      <c r="D158" s="20">
        <v>43991</v>
      </c>
      <c r="E158" s="20">
        <v>44001</v>
      </c>
      <c r="F158" s="19">
        <v>0.2</v>
      </c>
      <c r="G158" s="213">
        <v>0.1</v>
      </c>
      <c r="H158" s="19">
        <v>0.2</v>
      </c>
      <c r="I158" s="19">
        <f t="shared" ref="I158:I162" si="13">SUM(H158-H157)</f>
        <v>-0.3</v>
      </c>
      <c r="J158" s="35">
        <f t="shared" ca="1" si="10"/>
        <v>1.6166666666666665</v>
      </c>
      <c r="K158" s="28">
        <v>4</v>
      </c>
      <c r="L158" s="91" t="s">
        <v>334</v>
      </c>
      <c r="M158" s="91">
        <v>35</v>
      </c>
      <c r="N158" s="91">
        <v>35</v>
      </c>
      <c r="O158" s="91">
        <v>0</v>
      </c>
      <c r="P158" s="91">
        <v>0</v>
      </c>
      <c r="Q158" s="91">
        <v>0</v>
      </c>
      <c r="R158" s="26">
        <v>5</v>
      </c>
      <c r="S158" s="91">
        <v>30</v>
      </c>
      <c r="T158" s="64" t="s">
        <v>75</v>
      </c>
    </row>
    <row r="159" spans="1:20" ht="15" thickBot="1" x14ac:dyDescent="0.25">
      <c r="A159" s="48" t="s">
        <v>466</v>
      </c>
      <c r="B159" s="87">
        <v>43983</v>
      </c>
      <c r="C159" s="87" t="s">
        <v>417</v>
      </c>
      <c r="D159" s="65">
        <v>44022</v>
      </c>
      <c r="E159" s="65">
        <v>44029</v>
      </c>
      <c r="F159" s="48">
        <v>0.2</v>
      </c>
      <c r="G159" s="240">
        <v>0.1</v>
      </c>
      <c r="H159" s="48">
        <v>0.2</v>
      </c>
      <c r="I159" s="48">
        <f t="shared" si="13"/>
        <v>0</v>
      </c>
      <c r="J159" s="90">
        <f t="shared" ca="1" si="10"/>
        <v>1.6166666666666665</v>
      </c>
      <c r="K159" s="33">
        <v>4</v>
      </c>
      <c r="L159" s="88" t="s">
        <v>334</v>
      </c>
      <c r="M159" s="88">
        <v>30</v>
      </c>
      <c r="N159" s="88">
        <v>30</v>
      </c>
      <c r="O159" s="88">
        <v>0</v>
      </c>
      <c r="P159" s="88">
        <v>0</v>
      </c>
      <c r="Q159" s="88">
        <v>0</v>
      </c>
      <c r="R159" s="37">
        <v>5</v>
      </c>
      <c r="S159" s="88">
        <v>40</v>
      </c>
      <c r="T159" s="53" t="s">
        <v>75</v>
      </c>
    </row>
    <row r="160" spans="1:20" x14ac:dyDescent="0.2">
      <c r="A160" s="50" t="s">
        <v>466</v>
      </c>
      <c r="B160" s="71">
        <v>44013</v>
      </c>
      <c r="C160" s="71" t="s">
        <v>418</v>
      </c>
      <c r="D160" s="81">
        <v>44050</v>
      </c>
      <c r="E160" s="81">
        <v>44057</v>
      </c>
      <c r="F160" s="50">
        <v>0.2</v>
      </c>
      <c r="G160" s="228">
        <v>0.2</v>
      </c>
      <c r="H160" s="50">
        <v>0.4</v>
      </c>
      <c r="I160" s="50">
        <f t="shared" si="13"/>
        <v>0.2</v>
      </c>
      <c r="J160" s="89">
        <f t="shared" ca="1" si="10"/>
        <v>1.6083333333333332</v>
      </c>
      <c r="K160" s="22">
        <v>4</v>
      </c>
      <c r="L160" s="84" t="s">
        <v>334</v>
      </c>
      <c r="M160" s="84">
        <v>60</v>
      </c>
      <c r="N160" s="84">
        <v>30</v>
      </c>
      <c r="O160" s="84">
        <v>0</v>
      </c>
      <c r="P160" s="84">
        <v>0</v>
      </c>
      <c r="Q160" s="84">
        <v>0</v>
      </c>
      <c r="R160" s="34">
        <v>5</v>
      </c>
      <c r="S160" s="84">
        <v>10</v>
      </c>
      <c r="T160" s="61" t="s">
        <v>76</v>
      </c>
    </row>
    <row r="161" spans="1:20" x14ac:dyDescent="0.2">
      <c r="A161" s="19" t="s">
        <v>166</v>
      </c>
      <c r="B161" s="82">
        <v>44044</v>
      </c>
      <c r="C161" s="82" t="s">
        <v>419</v>
      </c>
      <c r="D161" s="20">
        <v>44082</v>
      </c>
      <c r="E161" s="20">
        <v>44085</v>
      </c>
      <c r="F161" s="19">
        <v>0.2</v>
      </c>
      <c r="G161" s="32">
        <v>0.1</v>
      </c>
      <c r="H161" s="19">
        <v>1.1000000000000001</v>
      </c>
      <c r="I161" s="19">
        <f t="shared" si="13"/>
        <v>0.70000000000000007</v>
      </c>
      <c r="J161" s="35">
        <f t="shared" ca="1" si="10"/>
        <v>1.6416666666666666</v>
      </c>
      <c r="K161" s="28">
        <v>4</v>
      </c>
      <c r="L161" s="91" t="s">
        <v>334</v>
      </c>
      <c r="M161" s="91">
        <v>25</v>
      </c>
      <c r="N161" s="91">
        <v>25</v>
      </c>
      <c r="O161" s="91">
        <v>0</v>
      </c>
      <c r="P161" s="91">
        <v>0</v>
      </c>
      <c r="Q161" s="91">
        <v>0</v>
      </c>
      <c r="R161" s="26">
        <v>5</v>
      </c>
      <c r="S161" s="91">
        <v>20</v>
      </c>
      <c r="T161" s="64" t="s">
        <v>75</v>
      </c>
    </row>
    <row r="162" spans="1:20" x14ac:dyDescent="0.2">
      <c r="A162" s="19" t="s">
        <v>166</v>
      </c>
      <c r="B162" s="82">
        <v>44075</v>
      </c>
      <c r="C162" s="82" t="s">
        <v>420</v>
      </c>
      <c r="D162" s="20">
        <v>44113</v>
      </c>
      <c r="E162" s="20">
        <v>44127</v>
      </c>
      <c r="F162" s="19">
        <v>0.3</v>
      </c>
      <c r="G162" s="32">
        <v>0.3</v>
      </c>
      <c r="H162" s="19">
        <v>0.6</v>
      </c>
      <c r="I162" s="19">
        <f t="shared" si="13"/>
        <v>-0.50000000000000011</v>
      </c>
      <c r="J162" s="35">
        <f t="shared" ca="1" si="10"/>
        <v>1.6416666666666668</v>
      </c>
      <c r="K162" s="28">
        <v>4</v>
      </c>
      <c r="L162" s="91" t="s">
        <v>338</v>
      </c>
      <c r="M162" s="91">
        <v>25</v>
      </c>
      <c r="N162" s="91">
        <v>25</v>
      </c>
      <c r="O162" s="91">
        <v>0</v>
      </c>
      <c r="P162" s="91">
        <v>0</v>
      </c>
      <c r="Q162" s="91">
        <v>0</v>
      </c>
      <c r="R162" s="26">
        <v>5</v>
      </c>
      <c r="S162" s="91">
        <v>50</v>
      </c>
      <c r="T162" s="64" t="s">
        <v>75</v>
      </c>
    </row>
    <row r="163" spans="1:20" x14ac:dyDescent="0.2">
      <c r="A163" s="19" t="s">
        <v>166</v>
      </c>
      <c r="B163" s="82">
        <v>44105</v>
      </c>
      <c r="C163" s="82" t="s">
        <v>421</v>
      </c>
      <c r="D163" s="20">
        <v>44144</v>
      </c>
      <c r="E163" s="20">
        <v>44155</v>
      </c>
      <c r="F163" s="19">
        <v>0.5</v>
      </c>
      <c r="G163" s="32">
        <v>0.5</v>
      </c>
      <c r="H163" s="19">
        <v>1</v>
      </c>
      <c r="I163" s="19">
        <f t="shared" ref="I163:I166" si="14">SUM(H163-H162)</f>
        <v>0.4</v>
      </c>
      <c r="J163" s="35">
        <f t="shared" ca="1" si="10"/>
        <v>1.6416666666666668</v>
      </c>
      <c r="K163" s="28">
        <v>4</v>
      </c>
      <c r="L163" s="91" t="s">
        <v>338</v>
      </c>
      <c r="M163" s="91">
        <v>40</v>
      </c>
      <c r="N163" s="91">
        <v>10</v>
      </c>
      <c r="O163" s="91">
        <v>0</v>
      </c>
      <c r="P163" s="91">
        <v>0</v>
      </c>
      <c r="Q163" s="91">
        <v>0</v>
      </c>
      <c r="R163" s="19">
        <v>40</v>
      </c>
      <c r="S163" s="91">
        <v>10</v>
      </c>
      <c r="T163" s="64"/>
    </row>
    <row r="164" spans="1:20" x14ac:dyDescent="0.2">
      <c r="A164" s="50" t="s">
        <v>166</v>
      </c>
      <c r="B164" s="71">
        <v>44136</v>
      </c>
      <c r="C164" s="82" t="s">
        <v>422</v>
      </c>
      <c r="D164" s="20">
        <v>44175</v>
      </c>
      <c r="E164" s="20">
        <v>44183</v>
      </c>
      <c r="F164" s="19">
        <v>0.4</v>
      </c>
      <c r="G164" s="32">
        <v>0.6</v>
      </c>
      <c r="H164" s="19">
        <v>1</v>
      </c>
      <c r="I164" s="19">
        <f t="shared" si="14"/>
        <v>0</v>
      </c>
      <c r="J164" s="35">
        <f t="shared" ca="1" si="10"/>
        <v>1.4583333333333333</v>
      </c>
      <c r="K164" s="28">
        <v>4</v>
      </c>
      <c r="L164" s="91" t="s">
        <v>338</v>
      </c>
      <c r="M164" s="91">
        <v>60</v>
      </c>
      <c r="N164" s="91">
        <v>10</v>
      </c>
      <c r="O164" s="91">
        <v>0</v>
      </c>
      <c r="P164" s="91">
        <v>0</v>
      </c>
      <c r="Q164" s="91">
        <v>0</v>
      </c>
      <c r="R164" s="19">
        <v>30</v>
      </c>
      <c r="S164" s="26">
        <v>5</v>
      </c>
      <c r="T164" s="64"/>
    </row>
    <row r="165" spans="1:20" x14ac:dyDescent="0.2">
      <c r="A165" s="19" t="s">
        <v>166</v>
      </c>
      <c r="B165" s="82">
        <v>44166</v>
      </c>
      <c r="C165" s="82" t="s">
        <v>423</v>
      </c>
      <c r="D165" s="20">
        <v>44208</v>
      </c>
      <c r="E165" s="20">
        <v>44211</v>
      </c>
      <c r="F165" s="19">
        <v>0.5</v>
      </c>
      <c r="G165" s="32">
        <v>0.5</v>
      </c>
      <c r="H165" s="19">
        <v>1</v>
      </c>
      <c r="I165" s="19">
        <f t="shared" si="14"/>
        <v>0</v>
      </c>
      <c r="J165" s="35">
        <f t="shared" ca="1" si="10"/>
        <v>1.3666666666666665</v>
      </c>
      <c r="K165" s="28">
        <v>4</v>
      </c>
      <c r="L165" s="91" t="s">
        <v>338</v>
      </c>
      <c r="M165" s="91">
        <v>55</v>
      </c>
      <c r="N165" s="91">
        <v>5</v>
      </c>
      <c r="O165" s="91">
        <v>10</v>
      </c>
      <c r="P165" s="91">
        <v>0</v>
      </c>
      <c r="Q165" s="91">
        <v>0</v>
      </c>
      <c r="R165" s="19">
        <v>30</v>
      </c>
      <c r="S165" s="26">
        <v>5</v>
      </c>
      <c r="T165" s="64" t="s">
        <v>75</v>
      </c>
    </row>
    <row r="166" spans="1:20" x14ac:dyDescent="0.2">
      <c r="A166" s="19" t="s">
        <v>166</v>
      </c>
      <c r="B166" s="82">
        <v>44197</v>
      </c>
      <c r="C166" s="82" t="s">
        <v>424</v>
      </c>
      <c r="D166" s="20">
        <v>44231</v>
      </c>
      <c r="E166" s="20">
        <v>44242</v>
      </c>
      <c r="F166" s="19">
        <v>0.5</v>
      </c>
      <c r="G166" s="32">
        <v>0.7</v>
      </c>
      <c r="H166" s="19">
        <v>1.2</v>
      </c>
      <c r="I166" s="19">
        <f t="shared" si="14"/>
        <v>0.19999999999999996</v>
      </c>
      <c r="J166" s="35">
        <f t="shared" ca="1" si="10"/>
        <v>0.70833333333333337</v>
      </c>
      <c r="K166" s="28">
        <v>4</v>
      </c>
      <c r="L166" s="91" t="s">
        <v>338</v>
      </c>
      <c r="M166" s="91">
        <v>75</v>
      </c>
      <c r="N166" s="91">
        <v>10</v>
      </c>
      <c r="O166" s="91">
        <v>0</v>
      </c>
      <c r="P166" s="91">
        <v>0</v>
      </c>
      <c r="Q166" s="91">
        <v>0</v>
      </c>
      <c r="R166" s="19">
        <v>10</v>
      </c>
      <c r="S166" s="19">
        <v>5</v>
      </c>
      <c r="T166" s="64" t="s">
        <v>75</v>
      </c>
    </row>
    <row r="167" spans="1:20" x14ac:dyDescent="0.2">
      <c r="A167" s="19" t="s">
        <v>166</v>
      </c>
      <c r="B167" s="82">
        <v>44228</v>
      </c>
      <c r="C167" s="82" t="s">
        <v>425</v>
      </c>
      <c r="D167" s="20">
        <v>44263</v>
      </c>
      <c r="E167" s="20">
        <v>44267</v>
      </c>
      <c r="F167" s="19">
        <v>0.2</v>
      </c>
      <c r="G167" s="32">
        <v>0.4</v>
      </c>
      <c r="H167" s="19">
        <v>0.6</v>
      </c>
      <c r="I167" s="19">
        <f t="shared" ref="I167:I168" si="15">SUM(H167-H166)</f>
        <v>-0.6</v>
      </c>
      <c r="J167" s="35">
        <f t="shared" ca="1" si="10"/>
        <v>0.73333333333333328</v>
      </c>
      <c r="K167" s="28">
        <v>4</v>
      </c>
      <c r="L167" s="91" t="s">
        <v>338</v>
      </c>
      <c r="M167" s="91">
        <v>55</v>
      </c>
      <c r="N167" s="91">
        <v>10</v>
      </c>
      <c r="O167" s="91">
        <v>0</v>
      </c>
      <c r="P167" s="91">
        <v>0</v>
      </c>
      <c r="Q167" s="91">
        <v>0</v>
      </c>
      <c r="R167" s="19">
        <v>5</v>
      </c>
      <c r="S167" s="19">
        <v>30</v>
      </c>
      <c r="T167" s="64" t="s">
        <v>75</v>
      </c>
    </row>
    <row r="168" spans="1:20" x14ac:dyDescent="0.2">
      <c r="A168" s="19" t="s">
        <v>166</v>
      </c>
      <c r="B168" s="82">
        <v>44256</v>
      </c>
      <c r="C168" s="82" t="s">
        <v>426</v>
      </c>
      <c r="D168" s="20">
        <v>44299</v>
      </c>
      <c r="E168" s="20">
        <v>44308</v>
      </c>
      <c r="F168" s="19">
        <v>0.3</v>
      </c>
      <c r="G168" s="32">
        <v>0.4</v>
      </c>
      <c r="H168" s="19">
        <v>0.7</v>
      </c>
      <c r="I168" s="19">
        <f t="shared" si="15"/>
        <v>9.9999999999999978E-2</v>
      </c>
      <c r="J168" s="35">
        <f t="shared" ca="1" si="10"/>
        <v>0.70833333333333337</v>
      </c>
      <c r="K168" s="28">
        <v>4</v>
      </c>
      <c r="L168" s="91" t="s">
        <v>338</v>
      </c>
      <c r="M168" s="91">
        <v>20</v>
      </c>
      <c r="N168" s="91">
        <v>15</v>
      </c>
      <c r="O168" s="91">
        <v>0</v>
      </c>
      <c r="P168" s="91">
        <v>0</v>
      </c>
      <c r="Q168" s="91">
        <v>0</v>
      </c>
      <c r="R168" s="19">
        <v>60</v>
      </c>
      <c r="S168" s="19">
        <v>5</v>
      </c>
      <c r="T168" s="64" t="s">
        <v>75</v>
      </c>
    </row>
    <row r="169" spans="1:20" x14ac:dyDescent="0.2">
      <c r="A169" s="19" t="s">
        <v>166</v>
      </c>
      <c r="B169" s="82">
        <v>44287</v>
      </c>
      <c r="C169" s="82" t="s">
        <v>427</v>
      </c>
      <c r="D169" s="20">
        <v>44323</v>
      </c>
      <c r="E169" s="20">
        <v>44337</v>
      </c>
      <c r="F169" s="19">
        <v>0.2</v>
      </c>
      <c r="G169" s="32">
        <v>0.5</v>
      </c>
      <c r="H169" s="19">
        <v>0.7</v>
      </c>
      <c r="I169" s="19">
        <f t="shared" ref="I169:I170" si="16">SUM(H169-H168)</f>
        <v>0</v>
      </c>
      <c r="J169" s="35">
        <f t="shared" ca="1" si="10"/>
        <v>0.72499999999999998</v>
      </c>
      <c r="K169" s="28">
        <v>4</v>
      </c>
      <c r="L169" s="91" t="s">
        <v>338</v>
      </c>
      <c r="M169" s="91">
        <v>30</v>
      </c>
      <c r="N169" s="91">
        <v>10</v>
      </c>
      <c r="O169" s="91">
        <v>0</v>
      </c>
      <c r="P169" s="91">
        <v>0</v>
      </c>
      <c r="Q169" s="91">
        <v>0</v>
      </c>
      <c r="R169" s="19">
        <v>30</v>
      </c>
      <c r="S169" s="19">
        <v>30</v>
      </c>
      <c r="T169" s="64" t="s">
        <v>75</v>
      </c>
    </row>
    <row r="170" spans="1:20" x14ac:dyDescent="0.2">
      <c r="A170" s="19" t="s">
        <v>166</v>
      </c>
      <c r="B170" s="82">
        <v>44317</v>
      </c>
      <c r="C170" s="82" t="s">
        <v>428</v>
      </c>
      <c r="D170" s="20">
        <v>44357</v>
      </c>
      <c r="E170" s="20">
        <v>44368</v>
      </c>
      <c r="F170" s="19">
        <v>0.2</v>
      </c>
      <c r="G170" s="32">
        <v>0.2</v>
      </c>
      <c r="H170" s="19">
        <v>0.4</v>
      </c>
      <c r="I170" s="19">
        <f t="shared" si="16"/>
        <v>-0.29999999999999993</v>
      </c>
      <c r="J170" s="35">
        <f t="shared" ca="1" si="10"/>
        <v>0.7416666666666667</v>
      </c>
      <c r="K170" s="28">
        <v>4</v>
      </c>
      <c r="L170" s="91" t="s">
        <v>334</v>
      </c>
      <c r="M170" s="91">
        <v>20</v>
      </c>
      <c r="N170" s="168">
        <v>5</v>
      </c>
      <c r="O170" s="91">
        <v>0</v>
      </c>
      <c r="P170" s="91">
        <v>0</v>
      </c>
      <c r="Q170" s="91">
        <v>0</v>
      </c>
      <c r="R170" s="19">
        <v>40</v>
      </c>
      <c r="S170" s="19">
        <v>40</v>
      </c>
      <c r="T170" s="64" t="s">
        <v>75</v>
      </c>
    </row>
    <row r="171" spans="1:20" ht="15" thickBot="1" x14ac:dyDescent="0.25">
      <c r="A171" s="48" t="s">
        <v>166</v>
      </c>
      <c r="B171" s="87">
        <v>44348</v>
      </c>
      <c r="C171" s="87" t="s">
        <v>429</v>
      </c>
      <c r="D171" s="65">
        <v>44385</v>
      </c>
      <c r="E171" s="65">
        <v>44393</v>
      </c>
      <c r="F171" s="48">
        <v>0.1</v>
      </c>
      <c r="G171" s="229">
        <v>0.3</v>
      </c>
      <c r="H171" s="48">
        <v>0.4</v>
      </c>
      <c r="I171" s="48">
        <f t="shared" ref="I171:I172" si="17">SUM(H171-H170)</f>
        <v>0</v>
      </c>
      <c r="J171" s="90">
        <f t="shared" ca="1" si="10"/>
        <v>0.7583333333333333</v>
      </c>
      <c r="K171" s="33">
        <v>4</v>
      </c>
      <c r="L171" s="88" t="s">
        <v>334</v>
      </c>
      <c r="M171" s="88">
        <v>20</v>
      </c>
      <c r="N171" s="88">
        <v>10</v>
      </c>
      <c r="O171" s="88">
        <v>0</v>
      </c>
      <c r="P171" s="88">
        <v>0</v>
      </c>
      <c r="Q171" s="88">
        <v>0</v>
      </c>
      <c r="R171" s="48">
        <v>30</v>
      </c>
      <c r="S171" s="48">
        <v>40</v>
      </c>
      <c r="T171" s="53" t="s">
        <v>75</v>
      </c>
    </row>
    <row r="172" spans="1:20" x14ac:dyDescent="0.2">
      <c r="A172" s="50" t="s">
        <v>179</v>
      </c>
      <c r="B172" s="71">
        <v>44378</v>
      </c>
      <c r="C172" s="71" t="s">
        <v>430</v>
      </c>
      <c r="D172" s="81">
        <v>44417</v>
      </c>
      <c r="E172" s="81">
        <v>44421</v>
      </c>
      <c r="F172" s="50">
        <v>0.1</v>
      </c>
      <c r="G172" s="228">
        <v>0.2</v>
      </c>
      <c r="H172" s="50">
        <v>0.3</v>
      </c>
      <c r="I172" s="50">
        <f t="shared" si="17"/>
        <v>-0.10000000000000003</v>
      </c>
      <c r="J172" s="89">
        <f t="shared" ca="1" si="10"/>
        <v>0.75000000000000011</v>
      </c>
      <c r="K172" s="22">
        <v>4</v>
      </c>
      <c r="L172" s="84" t="s">
        <v>334</v>
      </c>
      <c r="M172" s="84">
        <v>30</v>
      </c>
      <c r="N172" s="157">
        <v>20</v>
      </c>
      <c r="O172" s="84">
        <v>0</v>
      </c>
      <c r="P172" s="84">
        <v>0</v>
      </c>
      <c r="Q172" s="84">
        <v>0</v>
      </c>
      <c r="R172" s="50">
        <v>40</v>
      </c>
      <c r="S172" s="50">
        <v>10</v>
      </c>
      <c r="T172" s="61" t="s">
        <v>75</v>
      </c>
    </row>
    <row r="173" spans="1:20" x14ac:dyDescent="0.2">
      <c r="A173" s="112"/>
      <c r="B173" s="158"/>
      <c r="C173" s="158"/>
      <c r="D173" s="158"/>
      <c r="E173" s="158"/>
      <c r="F173" s="158"/>
      <c r="G173" s="158"/>
      <c r="H173" s="158"/>
      <c r="I173" s="158"/>
      <c r="J173" s="221"/>
      <c r="K173" s="158"/>
      <c r="L173" s="158"/>
      <c r="M173" s="158"/>
      <c r="N173" s="158"/>
      <c r="O173" s="158"/>
      <c r="P173" s="158"/>
      <c r="Q173" s="158"/>
      <c r="R173" s="158"/>
      <c r="S173" s="158"/>
      <c r="T173" s="216"/>
    </row>
  </sheetData>
  <conditionalFormatting sqref="J21:J159 J173:J1048576">
    <cfRule type="cellIs" dxfId="284" priority="12" operator="greaterThan">
      <formula>4</formula>
    </cfRule>
  </conditionalFormatting>
  <conditionalFormatting sqref="I11:I29 I32:I159 I161:I1048576">
    <cfRule type="cellIs" dxfId="283" priority="11" operator="greaterThan">
      <formula>2</formula>
    </cfRule>
  </conditionalFormatting>
  <conditionalFormatting sqref="J160:J163 J165:J172">
    <cfRule type="cellIs" dxfId="282" priority="4" operator="greaterThan">
      <formula>4</formula>
    </cfRule>
  </conditionalFormatting>
  <conditionalFormatting sqref="I160">
    <cfRule type="cellIs" dxfId="281" priority="3" operator="greaterThan">
      <formula>2</formula>
    </cfRule>
  </conditionalFormatting>
  <conditionalFormatting sqref="J164">
    <cfRule type="cellIs" dxfId="280" priority="1" operator="greaterThan">
      <formula>4</formula>
    </cfRule>
  </conditionalFormatting>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XFD173"/>
  <sheetViews>
    <sheetView showGridLines="0" zoomScale="90" zoomScaleNormal="90" workbookViewId="0">
      <pane ySplit="9" topLeftCell="A160" activePane="bottomLeft" state="frozenSplit"/>
      <selection pane="bottomLeft" activeCell="A2" sqref="A2"/>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6" width="14.140625" style="1" customWidth="1"/>
    <col min="7" max="7" width="15" style="1" customWidth="1"/>
    <col min="8" max="8" width="14.140625" style="1" customWidth="1"/>
    <col min="9" max="9" width="13.5703125" style="1" customWidth="1"/>
    <col min="10" max="10" width="9.28515625" style="1" bestFit="1" customWidth="1"/>
    <col min="11" max="11" width="13.7109375" style="1" customWidth="1"/>
    <col min="12" max="12" width="16.42578125" style="1" customWidth="1"/>
    <col min="13" max="14" width="9.28515625" style="1" bestFit="1" customWidth="1"/>
    <col min="15" max="15" width="13.42578125" style="1" customWidth="1"/>
    <col min="16" max="16" width="9.28515625" style="1" customWidth="1"/>
    <col min="17" max="17" width="15.140625" style="1" customWidth="1"/>
    <col min="18" max="18" width="9.28515625" style="1" customWidth="1"/>
    <col min="19" max="19" width="12.140625" style="1" customWidth="1"/>
    <col min="20" max="20" width="66.85546875" style="23" customWidth="1"/>
    <col min="21" max="16384" width="9.140625" style="1"/>
  </cols>
  <sheetData>
    <row r="1" spans="1:20" ht="34.5" x14ac:dyDescent="0.5">
      <c r="A1" s="186" t="s">
        <v>1053</v>
      </c>
      <c r="B1" s="186"/>
      <c r="C1" s="186"/>
      <c r="D1" s="186"/>
      <c r="E1" s="186"/>
      <c r="F1" s="186"/>
      <c r="G1" s="186"/>
      <c r="H1" s="186"/>
      <c r="I1" s="186"/>
      <c r="J1" s="186"/>
      <c r="K1" s="186"/>
      <c r="L1" s="186"/>
      <c r="M1" s="186"/>
      <c r="N1" s="186"/>
      <c r="O1" s="186"/>
      <c r="P1" s="186"/>
      <c r="Q1" s="186"/>
      <c r="R1" s="186"/>
      <c r="S1" s="186"/>
      <c r="T1" s="186"/>
    </row>
    <row r="2" spans="1:20" ht="19.5" x14ac:dyDescent="0.3">
      <c r="A2" s="188" t="s">
        <v>467</v>
      </c>
      <c r="B2" s="188"/>
      <c r="C2" s="188"/>
      <c r="D2" s="188"/>
      <c r="E2" s="188"/>
      <c r="F2" s="188"/>
      <c r="G2" s="188"/>
      <c r="H2" s="188"/>
      <c r="I2" s="188"/>
      <c r="J2" s="188"/>
      <c r="K2" s="188"/>
      <c r="L2" s="188"/>
      <c r="M2" s="188"/>
      <c r="N2" s="188"/>
      <c r="O2" s="188"/>
      <c r="P2" s="188"/>
      <c r="Q2" s="188"/>
      <c r="R2" s="188"/>
      <c r="S2" s="188"/>
      <c r="T2" s="188"/>
    </row>
    <row r="4" spans="1:20" ht="15" x14ac:dyDescent="0.25">
      <c r="A4" s="8" t="s">
        <v>468</v>
      </c>
      <c r="B4" s="158"/>
      <c r="C4" s="158"/>
      <c r="D4" s="158"/>
      <c r="E4" s="158"/>
      <c r="F4" s="158"/>
      <c r="G4" s="158"/>
      <c r="H4" s="158"/>
      <c r="I4" s="217"/>
      <c r="J4" s="14" t="s">
        <v>47</v>
      </c>
      <c r="K4" s="158"/>
      <c r="L4" s="158"/>
      <c r="M4" s="158"/>
      <c r="N4" s="158"/>
      <c r="O4" s="158"/>
      <c r="P4" s="158"/>
      <c r="Q4" s="158"/>
      <c r="R4" s="158"/>
      <c r="S4" s="158"/>
      <c r="T4" s="216"/>
    </row>
    <row r="5" spans="1:20" ht="15" x14ac:dyDescent="0.25">
      <c r="A5" s="8" t="s">
        <v>300</v>
      </c>
      <c r="B5" s="158"/>
      <c r="C5" s="158"/>
      <c r="D5" s="158"/>
      <c r="E5" s="158"/>
      <c r="F5" s="158"/>
      <c r="G5" s="158"/>
      <c r="H5" s="158"/>
      <c r="I5" s="218"/>
      <c r="J5" s="14" t="s">
        <v>301</v>
      </c>
      <c r="K5" s="158"/>
      <c r="L5" s="158"/>
      <c r="M5" s="158"/>
      <c r="N5" s="158"/>
      <c r="O5" s="158"/>
      <c r="P5" s="158"/>
      <c r="Q5" s="158"/>
      <c r="R5" s="158"/>
      <c r="S5" s="158"/>
      <c r="T5" s="216"/>
    </row>
    <row r="6" spans="1:20" ht="15" x14ac:dyDescent="0.25">
      <c r="A6" s="8" t="s">
        <v>50</v>
      </c>
      <c r="B6" s="158"/>
      <c r="C6" s="158"/>
      <c r="D6" s="158"/>
      <c r="E6" s="158"/>
      <c r="F6" s="158"/>
      <c r="G6" s="158"/>
      <c r="H6" s="158"/>
      <c r="I6" s="158"/>
      <c r="J6" s="158"/>
      <c r="K6" s="158"/>
      <c r="L6" s="158"/>
      <c r="M6" s="158"/>
      <c r="N6" s="158"/>
      <c r="O6" s="158"/>
      <c r="P6" s="158"/>
      <c r="Q6" s="158"/>
      <c r="R6" s="158"/>
      <c r="S6" s="158"/>
      <c r="T6" s="216"/>
    </row>
    <row r="7" spans="1:20" ht="15" x14ac:dyDescent="0.25">
      <c r="A7" s="235" t="s">
        <v>302</v>
      </c>
      <c r="B7" s="234"/>
      <c r="C7" s="234"/>
      <c r="D7" s="234"/>
      <c r="E7" s="158"/>
      <c r="F7" s="158"/>
      <c r="G7" s="158"/>
      <c r="H7" s="158"/>
      <c r="I7" s="158"/>
      <c r="J7" s="158"/>
      <c r="K7" s="158"/>
      <c r="L7" s="158"/>
      <c r="M7" s="158"/>
      <c r="N7" s="158"/>
      <c r="O7" s="158"/>
      <c r="P7" s="158"/>
      <c r="Q7" s="158"/>
      <c r="R7" s="158"/>
      <c r="S7" s="158"/>
      <c r="T7" s="216"/>
    </row>
    <row r="8" spans="1:20" ht="15" x14ac:dyDescent="0.25">
      <c r="A8" s="131"/>
      <c r="B8" s="158"/>
      <c r="C8" s="158"/>
      <c r="D8" s="158"/>
      <c r="E8" s="158"/>
      <c r="F8" s="158"/>
      <c r="G8" s="158"/>
      <c r="H8" s="158"/>
      <c r="I8" s="158"/>
      <c r="J8" s="158"/>
      <c r="K8" s="158"/>
      <c r="L8" s="158"/>
      <c r="M8" s="158"/>
      <c r="N8" s="158"/>
      <c r="O8" s="158"/>
      <c r="P8" s="158"/>
      <c r="Q8" s="158"/>
      <c r="R8" s="158"/>
      <c r="S8" s="158"/>
      <c r="T8" s="216"/>
    </row>
    <row r="9" spans="1:20" s="16" customFormat="1" ht="71.25" x14ac:dyDescent="0.25">
      <c r="A9" s="36" t="s">
        <v>51</v>
      </c>
      <c r="B9" s="36" t="s">
        <v>303</v>
      </c>
      <c r="C9" s="36" t="s">
        <v>53</v>
      </c>
      <c r="D9" s="36" t="s">
        <v>54</v>
      </c>
      <c r="E9" s="36" t="s">
        <v>55</v>
      </c>
      <c r="F9" s="36" t="s">
        <v>304</v>
      </c>
      <c r="G9" s="36" t="s">
        <v>305</v>
      </c>
      <c r="H9" s="36" t="s">
        <v>306</v>
      </c>
      <c r="I9" s="36" t="s">
        <v>307</v>
      </c>
      <c r="J9" s="36" t="s">
        <v>308</v>
      </c>
      <c r="K9" s="38" t="s">
        <v>309</v>
      </c>
      <c r="L9" s="36" t="s">
        <v>310</v>
      </c>
      <c r="M9" s="36" t="s">
        <v>311</v>
      </c>
      <c r="N9" s="36" t="s">
        <v>312</v>
      </c>
      <c r="O9" s="36" t="s">
        <v>313</v>
      </c>
      <c r="P9" s="36" t="s">
        <v>314</v>
      </c>
      <c r="Q9" s="36" t="s">
        <v>315</v>
      </c>
      <c r="R9" s="36" t="s">
        <v>316</v>
      </c>
      <c r="S9" s="36" t="s">
        <v>317</v>
      </c>
      <c r="T9" s="36" t="s">
        <v>73</v>
      </c>
    </row>
    <row r="10" spans="1:20" x14ac:dyDescent="0.2">
      <c r="A10" s="25" t="s">
        <v>318</v>
      </c>
      <c r="B10" s="82">
        <v>39448</v>
      </c>
      <c r="C10" s="19" t="s">
        <v>76</v>
      </c>
      <c r="D10" s="19" t="s">
        <v>76</v>
      </c>
      <c r="E10" s="19" t="s">
        <v>76</v>
      </c>
      <c r="F10" s="19" t="s">
        <v>76</v>
      </c>
      <c r="G10" s="19" t="s">
        <v>76</v>
      </c>
      <c r="H10" s="19" t="s">
        <v>76</v>
      </c>
      <c r="I10" s="19" t="s">
        <v>76</v>
      </c>
      <c r="J10" s="35">
        <v>1.5</v>
      </c>
      <c r="K10" s="28">
        <v>4</v>
      </c>
      <c r="L10" s="19" t="s">
        <v>76</v>
      </c>
      <c r="M10" s="19" t="s">
        <v>76</v>
      </c>
      <c r="N10" s="19" t="s">
        <v>76</v>
      </c>
      <c r="O10" s="19" t="s">
        <v>76</v>
      </c>
      <c r="P10" s="19" t="s">
        <v>76</v>
      </c>
      <c r="Q10" s="19" t="s">
        <v>76</v>
      </c>
      <c r="R10" s="19" t="s">
        <v>76</v>
      </c>
      <c r="S10" s="19" t="s">
        <v>76</v>
      </c>
      <c r="T10" s="19" t="s">
        <v>469</v>
      </c>
    </row>
    <row r="11" spans="1:20" x14ac:dyDescent="0.2">
      <c r="A11" s="25" t="s">
        <v>318</v>
      </c>
      <c r="B11" s="82">
        <v>39479</v>
      </c>
      <c r="C11" s="19" t="s">
        <v>76</v>
      </c>
      <c r="D11" s="19" t="s">
        <v>76</v>
      </c>
      <c r="E11" s="19" t="s">
        <v>76</v>
      </c>
      <c r="F11" s="19">
        <v>8</v>
      </c>
      <c r="G11" s="19">
        <v>3.1</v>
      </c>
      <c r="H11" s="19">
        <v>11.1</v>
      </c>
      <c r="I11" s="19" t="s">
        <v>76</v>
      </c>
      <c r="J11" s="35">
        <v>2.4</v>
      </c>
      <c r="K11" s="28">
        <v>4</v>
      </c>
      <c r="L11" s="19" t="s">
        <v>76</v>
      </c>
      <c r="M11" s="19" t="s">
        <v>76</v>
      </c>
      <c r="N11" s="19" t="s">
        <v>76</v>
      </c>
      <c r="O11" s="19" t="s">
        <v>76</v>
      </c>
      <c r="P11" s="19" t="s">
        <v>76</v>
      </c>
      <c r="Q11" s="19" t="s">
        <v>76</v>
      </c>
      <c r="R11" s="19" t="s">
        <v>76</v>
      </c>
      <c r="S11" s="19" t="s">
        <v>76</v>
      </c>
      <c r="T11" s="19" t="s">
        <v>76</v>
      </c>
    </row>
    <row r="12" spans="1:20" x14ac:dyDescent="0.2">
      <c r="A12" s="25" t="s">
        <v>318</v>
      </c>
      <c r="B12" s="82">
        <v>39508</v>
      </c>
      <c r="C12" s="19" t="s">
        <v>76</v>
      </c>
      <c r="D12" s="19" t="s">
        <v>76</v>
      </c>
      <c r="E12" s="19" t="s">
        <v>76</v>
      </c>
      <c r="F12" s="19">
        <v>2.1</v>
      </c>
      <c r="G12" s="19">
        <v>1.2</v>
      </c>
      <c r="H12" s="19">
        <v>3.3</v>
      </c>
      <c r="I12" s="19">
        <f t="shared" ref="I12:I75" si="0">SUM(H12-H11)</f>
        <v>-7.8</v>
      </c>
      <c r="J12" s="35">
        <v>2.5090909090909088</v>
      </c>
      <c r="K12" s="28">
        <v>4</v>
      </c>
      <c r="L12" s="19" t="s">
        <v>76</v>
      </c>
      <c r="M12" s="19" t="s">
        <v>76</v>
      </c>
      <c r="N12" s="19" t="s">
        <v>76</v>
      </c>
      <c r="O12" s="19" t="s">
        <v>76</v>
      </c>
      <c r="P12" s="19" t="s">
        <v>76</v>
      </c>
      <c r="Q12" s="19" t="s">
        <v>76</v>
      </c>
      <c r="R12" s="19" t="s">
        <v>76</v>
      </c>
      <c r="S12" s="19" t="s">
        <v>76</v>
      </c>
      <c r="T12" s="19" t="s">
        <v>76</v>
      </c>
    </row>
    <row r="13" spans="1:20" x14ac:dyDescent="0.2">
      <c r="A13" s="25" t="s">
        <v>318</v>
      </c>
      <c r="B13" s="82">
        <v>39539</v>
      </c>
      <c r="C13" s="19" t="s">
        <v>76</v>
      </c>
      <c r="D13" s="19" t="s">
        <v>76</v>
      </c>
      <c r="E13" s="19" t="s">
        <v>76</v>
      </c>
      <c r="F13" s="19">
        <v>2.2999999999999998</v>
      </c>
      <c r="G13" s="19">
        <v>1.9</v>
      </c>
      <c r="H13" s="19">
        <v>4.2</v>
      </c>
      <c r="I13" s="19">
        <f t="shared" si="0"/>
        <v>0.90000000000000036</v>
      </c>
      <c r="J13" s="35">
        <v>2.7818181818181817</v>
      </c>
      <c r="K13" s="28">
        <v>4</v>
      </c>
      <c r="L13" s="46" t="s">
        <v>342</v>
      </c>
      <c r="M13" s="91">
        <v>25</v>
      </c>
      <c r="N13" s="91">
        <v>10</v>
      </c>
      <c r="O13" s="19" t="s">
        <v>76</v>
      </c>
      <c r="P13" s="19" t="s">
        <v>76</v>
      </c>
      <c r="Q13" s="19" t="s">
        <v>76</v>
      </c>
      <c r="R13" s="91">
        <v>35</v>
      </c>
      <c r="S13" s="91">
        <v>30</v>
      </c>
      <c r="T13" s="19" t="s">
        <v>76</v>
      </c>
    </row>
    <row r="14" spans="1:20" x14ac:dyDescent="0.2">
      <c r="A14" s="25" t="s">
        <v>318</v>
      </c>
      <c r="B14" s="82">
        <v>39569</v>
      </c>
      <c r="C14" s="19" t="s">
        <v>76</v>
      </c>
      <c r="D14" s="19" t="s">
        <v>76</v>
      </c>
      <c r="E14" s="19" t="s">
        <v>76</v>
      </c>
      <c r="F14" s="19">
        <v>0.3</v>
      </c>
      <c r="G14" s="19">
        <v>0.1</v>
      </c>
      <c r="H14" s="19">
        <v>0.4</v>
      </c>
      <c r="I14" s="19">
        <f t="shared" si="0"/>
        <v>-3.8000000000000003</v>
      </c>
      <c r="J14" s="35">
        <v>2.6727272727272724</v>
      </c>
      <c r="K14" s="28">
        <v>4</v>
      </c>
      <c r="L14" s="46" t="s">
        <v>321</v>
      </c>
      <c r="M14" s="91">
        <v>30</v>
      </c>
      <c r="N14" s="91">
        <v>25</v>
      </c>
      <c r="O14" s="19" t="s">
        <v>76</v>
      </c>
      <c r="P14" s="19" t="s">
        <v>76</v>
      </c>
      <c r="Q14" s="19" t="s">
        <v>76</v>
      </c>
      <c r="R14" s="91">
        <v>30</v>
      </c>
      <c r="S14" s="91">
        <v>15</v>
      </c>
      <c r="T14" s="19" t="s">
        <v>76</v>
      </c>
    </row>
    <row r="15" spans="1:20" ht="26.25" thickBot="1" x14ac:dyDescent="0.25">
      <c r="A15" s="56" t="s">
        <v>318</v>
      </c>
      <c r="B15" s="87">
        <v>39600</v>
      </c>
      <c r="C15" s="48" t="s">
        <v>76</v>
      </c>
      <c r="D15" s="48" t="s">
        <v>76</v>
      </c>
      <c r="E15" s="48" t="s">
        <v>76</v>
      </c>
      <c r="F15" s="48">
        <v>1.9</v>
      </c>
      <c r="G15" s="48">
        <v>1</v>
      </c>
      <c r="H15" s="48">
        <v>2.9</v>
      </c>
      <c r="I15" s="48">
        <f t="shared" si="0"/>
        <v>2.5</v>
      </c>
      <c r="J15" s="90">
        <v>2.8818181818181814</v>
      </c>
      <c r="K15" s="33">
        <v>4</v>
      </c>
      <c r="L15" s="95" t="s">
        <v>342</v>
      </c>
      <c r="M15" s="88">
        <v>60</v>
      </c>
      <c r="N15" s="88">
        <v>15</v>
      </c>
      <c r="O15" s="48" t="s">
        <v>76</v>
      </c>
      <c r="P15" s="48" t="s">
        <v>76</v>
      </c>
      <c r="Q15" s="48" t="s">
        <v>76</v>
      </c>
      <c r="R15" s="88">
        <v>20</v>
      </c>
      <c r="S15" s="88">
        <v>5</v>
      </c>
      <c r="T15" s="95" t="s">
        <v>330</v>
      </c>
    </row>
    <row r="16" spans="1:20" x14ac:dyDescent="0.2">
      <c r="A16" s="50" t="s">
        <v>324</v>
      </c>
      <c r="B16" s="71">
        <v>39630</v>
      </c>
      <c r="C16" s="50" t="s">
        <v>76</v>
      </c>
      <c r="D16" s="50" t="s">
        <v>76</v>
      </c>
      <c r="E16" s="50" t="s">
        <v>76</v>
      </c>
      <c r="F16" s="50">
        <v>0.4</v>
      </c>
      <c r="G16" s="50">
        <v>0.5</v>
      </c>
      <c r="H16" s="50">
        <v>0.9</v>
      </c>
      <c r="I16" s="50">
        <f t="shared" si="0"/>
        <v>-2</v>
      </c>
      <c r="J16" s="89">
        <v>2.9090909090909083</v>
      </c>
      <c r="K16" s="22">
        <v>4</v>
      </c>
      <c r="L16" s="77" t="s">
        <v>321</v>
      </c>
      <c r="M16" s="84">
        <v>5</v>
      </c>
      <c r="N16" s="84">
        <v>65</v>
      </c>
      <c r="O16" s="50" t="s">
        <v>76</v>
      </c>
      <c r="P16" s="50" t="s">
        <v>76</v>
      </c>
      <c r="Q16" s="50" t="s">
        <v>76</v>
      </c>
      <c r="R16" s="84">
        <v>30</v>
      </c>
      <c r="S16" s="50" t="s">
        <v>76</v>
      </c>
      <c r="T16" s="50" t="s">
        <v>76</v>
      </c>
    </row>
    <row r="17" spans="1:20" x14ac:dyDescent="0.2">
      <c r="A17" s="19" t="s">
        <v>324</v>
      </c>
      <c r="B17" s="82">
        <v>39661</v>
      </c>
      <c r="C17" s="19" t="s">
        <v>76</v>
      </c>
      <c r="D17" s="19" t="s">
        <v>76</v>
      </c>
      <c r="E17" s="19" t="s">
        <v>76</v>
      </c>
      <c r="F17" s="19">
        <v>4.7</v>
      </c>
      <c r="G17" s="19">
        <v>3.1</v>
      </c>
      <c r="H17" s="19">
        <v>7.8</v>
      </c>
      <c r="I17" s="19">
        <f t="shared" si="0"/>
        <v>6.8999999999999995</v>
      </c>
      <c r="J17" s="35">
        <v>3.5999999999999996</v>
      </c>
      <c r="K17" s="28">
        <v>4</v>
      </c>
      <c r="L17" s="46" t="s">
        <v>436</v>
      </c>
      <c r="M17" s="91">
        <v>25</v>
      </c>
      <c r="N17" s="91">
        <v>40</v>
      </c>
      <c r="O17" s="19" t="s">
        <v>76</v>
      </c>
      <c r="P17" s="19" t="s">
        <v>76</v>
      </c>
      <c r="Q17" s="19" t="s">
        <v>76</v>
      </c>
      <c r="R17" s="91">
        <v>30</v>
      </c>
      <c r="S17" s="91">
        <v>5</v>
      </c>
      <c r="T17" s="19" t="s">
        <v>76</v>
      </c>
    </row>
    <row r="18" spans="1:20" x14ac:dyDescent="0.2">
      <c r="A18" s="19" t="s">
        <v>324</v>
      </c>
      <c r="B18" s="82">
        <v>39692</v>
      </c>
      <c r="C18" s="19" t="s">
        <v>76</v>
      </c>
      <c r="D18" s="19" t="s">
        <v>76</v>
      </c>
      <c r="E18" s="19" t="s">
        <v>76</v>
      </c>
      <c r="F18" s="19">
        <v>0.7</v>
      </c>
      <c r="G18" s="19">
        <v>0.6</v>
      </c>
      <c r="H18" s="19">
        <v>1.3</v>
      </c>
      <c r="I18" s="19">
        <f t="shared" si="0"/>
        <v>-6.5</v>
      </c>
      <c r="J18" s="35">
        <v>3.6636363636363627</v>
      </c>
      <c r="K18" s="28">
        <v>4</v>
      </c>
      <c r="L18" s="46" t="s">
        <v>319</v>
      </c>
      <c r="M18" s="91">
        <v>25</v>
      </c>
      <c r="N18" s="91">
        <v>5</v>
      </c>
      <c r="O18" s="19" t="s">
        <v>76</v>
      </c>
      <c r="P18" s="19" t="s">
        <v>76</v>
      </c>
      <c r="Q18" s="19" t="s">
        <v>76</v>
      </c>
      <c r="R18" s="91">
        <v>60</v>
      </c>
      <c r="S18" s="91">
        <v>10</v>
      </c>
      <c r="T18" s="19" t="s">
        <v>76</v>
      </c>
    </row>
    <row r="19" spans="1:20" x14ac:dyDescent="0.2">
      <c r="A19" s="19" t="s">
        <v>324</v>
      </c>
      <c r="B19" s="82">
        <v>39722</v>
      </c>
      <c r="C19" s="19" t="s">
        <v>76</v>
      </c>
      <c r="D19" s="19" t="s">
        <v>76</v>
      </c>
      <c r="E19" s="19" t="s">
        <v>76</v>
      </c>
      <c r="F19" s="19">
        <v>0.6</v>
      </c>
      <c r="G19" s="19">
        <v>1.4</v>
      </c>
      <c r="H19" s="19">
        <v>2</v>
      </c>
      <c r="I19" s="19">
        <f t="shared" si="0"/>
        <v>0.7</v>
      </c>
      <c r="J19" s="35">
        <v>3.7545454545454535</v>
      </c>
      <c r="K19" s="28">
        <v>4</v>
      </c>
      <c r="L19" s="46" t="s">
        <v>325</v>
      </c>
      <c r="M19" s="91">
        <v>25</v>
      </c>
      <c r="N19" s="91">
        <v>5</v>
      </c>
      <c r="O19" s="19" t="s">
        <v>76</v>
      </c>
      <c r="P19" s="19" t="s">
        <v>76</v>
      </c>
      <c r="Q19" s="19" t="s">
        <v>76</v>
      </c>
      <c r="R19" s="91">
        <v>60</v>
      </c>
      <c r="S19" s="91">
        <v>10</v>
      </c>
      <c r="T19" s="19" t="s">
        <v>76</v>
      </c>
    </row>
    <row r="20" spans="1:20" x14ac:dyDescent="0.2">
      <c r="A20" s="19" t="s">
        <v>324</v>
      </c>
      <c r="B20" s="82">
        <v>39753</v>
      </c>
      <c r="C20" s="19" t="s">
        <v>76</v>
      </c>
      <c r="D20" s="19" t="s">
        <v>76</v>
      </c>
      <c r="E20" s="19" t="s">
        <v>76</v>
      </c>
      <c r="F20" s="19">
        <v>0.8</v>
      </c>
      <c r="G20" s="19">
        <v>0.8</v>
      </c>
      <c r="H20" s="19">
        <v>1.6</v>
      </c>
      <c r="I20" s="19">
        <f t="shared" si="0"/>
        <v>-0.39999999999999991</v>
      </c>
      <c r="J20" s="35">
        <v>3.4181818181818175</v>
      </c>
      <c r="K20" s="28">
        <v>4</v>
      </c>
      <c r="L20" s="46" t="s">
        <v>319</v>
      </c>
      <c r="M20" s="91">
        <v>40</v>
      </c>
      <c r="N20" s="91">
        <v>10</v>
      </c>
      <c r="O20" s="91">
        <v>0</v>
      </c>
      <c r="P20" s="91">
        <v>0</v>
      </c>
      <c r="Q20" s="91">
        <v>0</v>
      </c>
      <c r="R20" s="91">
        <v>20</v>
      </c>
      <c r="S20" s="91">
        <v>30</v>
      </c>
      <c r="T20" s="19" t="s">
        <v>76</v>
      </c>
    </row>
    <row r="21" spans="1:20" x14ac:dyDescent="0.2">
      <c r="A21" s="19" t="s">
        <v>324</v>
      </c>
      <c r="B21" s="82">
        <v>39783</v>
      </c>
      <c r="C21" s="19" t="s">
        <v>76</v>
      </c>
      <c r="D21" s="19" t="s">
        <v>76</v>
      </c>
      <c r="E21" s="19" t="s">
        <v>76</v>
      </c>
      <c r="F21" s="19">
        <v>0.7</v>
      </c>
      <c r="G21" s="19">
        <v>1</v>
      </c>
      <c r="H21" s="19">
        <v>1.7</v>
      </c>
      <c r="I21" s="19">
        <f t="shared" si="0"/>
        <v>9.9999999999999867E-2</v>
      </c>
      <c r="J21" s="35">
        <v>3.3818181818181814</v>
      </c>
      <c r="K21" s="28">
        <v>4</v>
      </c>
      <c r="L21" s="46" t="s">
        <v>319</v>
      </c>
      <c r="M21" s="91">
        <v>30</v>
      </c>
      <c r="N21" s="91">
        <v>10</v>
      </c>
      <c r="O21" s="91">
        <v>0</v>
      </c>
      <c r="P21" s="91">
        <v>0</v>
      </c>
      <c r="Q21" s="91">
        <v>0</v>
      </c>
      <c r="R21" s="91">
        <v>10</v>
      </c>
      <c r="S21" s="91">
        <v>50</v>
      </c>
      <c r="T21" s="19" t="s">
        <v>76</v>
      </c>
    </row>
    <row r="22" spans="1:20" x14ac:dyDescent="0.2">
      <c r="A22" s="19" t="s">
        <v>324</v>
      </c>
      <c r="B22" s="82">
        <v>39814</v>
      </c>
      <c r="C22" s="19" t="s">
        <v>76</v>
      </c>
      <c r="D22" s="19" t="s">
        <v>76</v>
      </c>
      <c r="E22" s="19" t="s">
        <v>76</v>
      </c>
      <c r="F22" s="19">
        <v>0.9</v>
      </c>
      <c r="G22" s="19">
        <v>0.7</v>
      </c>
      <c r="H22" s="19">
        <v>1.6</v>
      </c>
      <c r="I22" s="19">
        <f t="shared" si="0"/>
        <v>-9.9999999999999867E-2</v>
      </c>
      <c r="J22" s="35">
        <v>3.2333333333333329</v>
      </c>
      <c r="K22" s="28">
        <v>4</v>
      </c>
      <c r="L22" s="46" t="s">
        <v>319</v>
      </c>
      <c r="M22" s="91">
        <v>20</v>
      </c>
      <c r="N22" s="91">
        <v>20</v>
      </c>
      <c r="O22" s="91">
        <v>0</v>
      </c>
      <c r="P22" s="91">
        <v>0</v>
      </c>
      <c r="Q22" s="91">
        <v>0</v>
      </c>
      <c r="R22" s="91">
        <v>20</v>
      </c>
      <c r="S22" s="91">
        <v>40</v>
      </c>
      <c r="T22" s="19" t="s">
        <v>76</v>
      </c>
    </row>
    <row r="23" spans="1:20" x14ac:dyDescent="0.2">
      <c r="A23" s="19" t="s">
        <v>324</v>
      </c>
      <c r="B23" s="82">
        <v>39845</v>
      </c>
      <c r="C23" s="19" t="s">
        <v>76</v>
      </c>
      <c r="D23" s="19" t="s">
        <v>76</v>
      </c>
      <c r="E23" s="19" t="s">
        <v>76</v>
      </c>
      <c r="F23" s="19">
        <v>0.9</v>
      </c>
      <c r="G23" s="19">
        <v>1.4</v>
      </c>
      <c r="H23" s="19">
        <v>2.2999999999999998</v>
      </c>
      <c r="I23" s="19">
        <f t="shared" si="0"/>
        <v>0.69999999999999973</v>
      </c>
      <c r="J23" s="35">
        <v>2.5000000000000004</v>
      </c>
      <c r="K23" s="28">
        <v>4</v>
      </c>
      <c r="L23" s="46" t="s">
        <v>325</v>
      </c>
      <c r="M23" s="91">
        <v>80</v>
      </c>
      <c r="N23" s="91">
        <v>10</v>
      </c>
      <c r="O23" s="91">
        <v>10</v>
      </c>
      <c r="P23" s="91">
        <v>0</v>
      </c>
      <c r="Q23" s="91">
        <v>0</v>
      </c>
      <c r="R23" s="91">
        <v>0</v>
      </c>
      <c r="S23" s="91">
        <v>0</v>
      </c>
      <c r="T23" s="19" t="s">
        <v>76</v>
      </c>
    </row>
    <row r="24" spans="1:20" x14ac:dyDescent="0.2">
      <c r="A24" s="19" t="s">
        <v>324</v>
      </c>
      <c r="B24" s="82">
        <v>39873</v>
      </c>
      <c r="C24" s="19" t="s">
        <v>76</v>
      </c>
      <c r="D24" s="19" t="s">
        <v>76</v>
      </c>
      <c r="E24" s="19" t="s">
        <v>76</v>
      </c>
      <c r="F24" s="19">
        <v>0.9</v>
      </c>
      <c r="G24" s="19">
        <v>0.7</v>
      </c>
      <c r="H24" s="19">
        <v>1.6</v>
      </c>
      <c r="I24" s="19">
        <f t="shared" si="0"/>
        <v>-0.69999999999999973</v>
      </c>
      <c r="J24" s="35">
        <v>2.3583333333333338</v>
      </c>
      <c r="K24" s="28">
        <v>4</v>
      </c>
      <c r="L24" s="46" t="s">
        <v>319</v>
      </c>
      <c r="M24" s="91">
        <v>30</v>
      </c>
      <c r="N24" s="91">
        <v>10</v>
      </c>
      <c r="O24" s="91">
        <v>0</v>
      </c>
      <c r="P24" s="91">
        <v>0</v>
      </c>
      <c r="Q24" s="91">
        <v>0</v>
      </c>
      <c r="R24" s="91">
        <v>30</v>
      </c>
      <c r="S24" s="91">
        <v>30</v>
      </c>
      <c r="T24" s="19" t="s">
        <v>76</v>
      </c>
    </row>
    <row r="25" spans="1:20" x14ac:dyDescent="0.2">
      <c r="A25" s="19" t="s">
        <v>324</v>
      </c>
      <c r="B25" s="82">
        <v>39904</v>
      </c>
      <c r="C25" s="19" t="s">
        <v>76</v>
      </c>
      <c r="D25" s="19" t="s">
        <v>76</v>
      </c>
      <c r="E25" s="19" t="s">
        <v>76</v>
      </c>
      <c r="F25" s="19">
        <v>0.4</v>
      </c>
      <c r="G25" s="19">
        <v>0.2</v>
      </c>
      <c r="H25" s="19">
        <v>0.6</v>
      </c>
      <c r="I25" s="19">
        <f t="shared" si="0"/>
        <v>-1</v>
      </c>
      <c r="J25" s="35">
        <v>2.058333333333334</v>
      </c>
      <c r="K25" s="28">
        <v>4</v>
      </c>
      <c r="L25" s="46" t="s">
        <v>320</v>
      </c>
      <c r="M25" s="91">
        <v>10</v>
      </c>
      <c r="N25" s="91">
        <v>10</v>
      </c>
      <c r="O25" s="91">
        <v>0</v>
      </c>
      <c r="P25" s="91">
        <v>0</v>
      </c>
      <c r="Q25" s="91">
        <v>0</v>
      </c>
      <c r="R25" s="91">
        <v>60</v>
      </c>
      <c r="S25" s="91">
        <v>20</v>
      </c>
      <c r="T25" s="19" t="s">
        <v>76</v>
      </c>
    </row>
    <row r="26" spans="1:20" x14ac:dyDescent="0.2">
      <c r="A26" s="19" t="s">
        <v>324</v>
      </c>
      <c r="B26" s="82">
        <v>39934</v>
      </c>
      <c r="C26" s="19" t="s">
        <v>76</v>
      </c>
      <c r="D26" s="19" t="s">
        <v>76</v>
      </c>
      <c r="E26" s="19" t="s">
        <v>76</v>
      </c>
      <c r="F26" s="19">
        <v>0.3</v>
      </c>
      <c r="G26" s="19">
        <v>0.5</v>
      </c>
      <c r="H26" s="19">
        <v>0.8</v>
      </c>
      <c r="I26" s="19">
        <f t="shared" si="0"/>
        <v>0.20000000000000007</v>
      </c>
      <c r="J26" s="35">
        <v>2.0916666666666672</v>
      </c>
      <c r="K26" s="28">
        <v>4</v>
      </c>
      <c r="L26" s="46" t="s">
        <v>321</v>
      </c>
      <c r="M26" s="91">
        <v>10</v>
      </c>
      <c r="N26" s="91">
        <v>0</v>
      </c>
      <c r="O26" s="91">
        <v>0</v>
      </c>
      <c r="P26" s="91">
        <v>0</v>
      </c>
      <c r="Q26" s="91">
        <v>0</v>
      </c>
      <c r="R26" s="91">
        <v>50</v>
      </c>
      <c r="S26" s="91">
        <v>40</v>
      </c>
      <c r="T26" s="19" t="s">
        <v>76</v>
      </c>
    </row>
    <row r="27" spans="1:20" ht="15" thickBot="1" x14ac:dyDescent="0.25">
      <c r="A27" s="48" t="s">
        <v>324</v>
      </c>
      <c r="B27" s="87">
        <v>39965</v>
      </c>
      <c r="C27" s="48" t="s">
        <v>76</v>
      </c>
      <c r="D27" s="48" t="s">
        <v>76</v>
      </c>
      <c r="E27" s="48" t="s">
        <v>76</v>
      </c>
      <c r="F27" s="48">
        <v>0.3</v>
      </c>
      <c r="G27" s="48">
        <v>0.3</v>
      </c>
      <c r="H27" s="48">
        <v>0.6</v>
      </c>
      <c r="I27" s="48">
        <f t="shared" si="0"/>
        <v>-0.20000000000000007</v>
      </c>
      <c r="J27" s="90">
        <v>1.9000000000000004</v>
      </c>
      <c r="K27" s="33">
        <v>4</v>
      </c>
      <c r="L27" s="95" t="s">
        <v>320</v>
      </c>
      <c r="M27" s="88">
        <v>20</v>
      </c>
      <c r="N27" s="88">
        <v>20</v>
      </c>
      <c r="O27" s="88">
        <v>0</v>
      </c>
      <c r="P27" s="88">
        <v>0</v>
      </c>
      <c r="Q27" s="88">
        <v>0</v>
      </c>
      <c r="R27" s="88">
        <v>35</v>
      </c>
      <c r="S27" s="88">
        <v>25</v>
      </c>
      <c r="T27" s="48" t="s">
        <v>76</v>
      </c>
    </row>
    <row r="28" spans="1:20" x14ac:dyDescent="0.2">
      <c r="A28" s="50" t="s">
        <v>328</v>
      </c>
      <c r="B28" s="71">
        <v>39995</v>
      </c>
      <c r="C28" s="50" t="s">
        <v>76</v>
      </c>
      <c r="D28" s="50" t="s">
        <v>76</v>
      </c>
      <c r="E28" s="50" t="s">
        <v>76</v>
      </c>
      <c r="F28" s="50">
        <v>0.3</v>
      </c>
      <c r="G28" s="50">
        <v>0.3</v>
      </c>
      <c r="H28" s="50">
        <v>0.6</v>
      </c>
      <c r="I28" s="50">
        <f t="shared" si="0"/>
        <v>0</v>
      </c>
      <c r="J28" s="89">
        <v>1.8750000000000002</v>
      </c>
      <c r="K28" s="22">
        <v>4</v>
      </c>
      <c r="L28" s="77" t="s">
        <v>320</v>
      </c>
      <c r="M28" s="84">
        <v>10</v>
      </c>
      <c r="N28" s="84">
        <v>20</v>
      </c>
      <c r="O28" s="84">
        <v>0</v>
      </c>
      <c r="P28" s="84">
        <v>0</v>
      </c>
      <c r="Q28" s="84">
        <v>0</v>
      </c>
      <c r="R28" s="84">
        <v>70</v>
      </c>
      <c r="S28" s="84">
        <v>0</v>
      </c>
      <c r="T28" s="50" t="s">
        <v>76</v>
      </c>
    </row>
    <row r="29" spans="1:20" x14ac:dyDescent="0.2">
      <c r="A29" s="19" t="s">
        <v>328</v>
      </c>
      <c r="B29" s="82">
        <v>40026</v>
      </c>
      <c r="C29" s="19" t="s">
        <v>76</v>
      </c>
      <c r="D29" s="19" t="s">
        <v>76</v>
      </c>
      <c r="E29" s="19" t="s">
        <v>76</v>
      </c>
      <c r="F29" s="19">
        <v>0.3</v>
      </c>
      <c r="G29" s="19">
        <v>1.6</v>
      </c>
      <c r="H29" s="19">
        <v>1.9</v>
      </c>
      <c r="I29" s="19">
        <f t="shared" si="0"/>
        <v>1.2999999999999998</v>
      </c>
      <c r="J29" s="35">
        <v>1.3833333333333331</v>
      </c>
      <c r="K29" s="28">
        <v>4</v>
      </c>
      <c r="L29" s="46" t="s">
        <v>342</v>
      </c>
      <c r="M29" s="91">
        <v>10</v>
      </c>
      <c r="N29" s="91">
        <v>0</v>
      </c>
      <c r="O29" s="91">
        <v>0</v>
      </c>
      <c r="P29" s="91">
        <v>0</v>
      </c>
      <c r="Q29" s="91">
        <v>0</v>
      </c>
      <c r="R29" s="91">
        <v>75</v>
      </c>
      <c r="S29" s="91">
        <v>15</v>
      </c>
      <c r="T29" s="19" t="s">
        <v>76</v>
      </c>
    </row>
    <row r="30" spans="1:20" x14ac:dyDescent="0.2">
      <c r="A30" s="19" t="s">
        <v>328</v>
      </c>
      <c r="B30" s="82">
        <v>40057</v>
      </c>
      <c r="C30" s="19" t="s">
        <v>76</v>
      </c>
      <c r="D30" s="19" t="s">
        <v>76</v>
      </c>
      <c r="E30" s="19" t="s">
        <v>76</v>
      </c>
      <c r="F30" s="19" t="s">
        <v>76</v>
      </c>
      <c r="G30" s="19" t="s">
        <v>76</v>
      </c>
      <c r="H30" s="19" t="s">
        <v>76</v>
      </c>
      <c r="I30" s="19" t="s">
        <v>470</v>
      </c>
      <c r="J30" s="35">
        <v>1.3909090909090909</v>
      </c>
      <c r="K30" s="28">
        <v>4</v>
      </c>
      <c r="L30" s="46" t="s">
        <v>438</v>
      </c>
      <c r="M30" s="91">
        <v>80</v>
      </c>
      <c r="N30" s="91">
        <v>5</v>
      </c>
      <c r="O30" s="91">
        <v>0</v>
      </c>
      <c r="P30" s="91">
        <v>0</v>
      </c>
      <c r="Q30" s="91">
        <v>0</v>
      </c>
      <c r="R30" s="91">
        <v>10</v>
      </c>
      <c r="S30" s="91">
        <v>5</v>
      </c>
      <c r="T30" s="19" t="s">
        <v>437</v>
      </c>
    </row>
    <row r="31" spans="1:20" x14ac:dyDescent="0.2">
      <c r="A31" s="19" t="s">
        <v>328</v>
      </c>
      <c r="B31" s="82">
        <v>40087</v>
      </c>
      <c r="C31" s="19" t="s">
        <v>76</v>
      </c>
      <c r="D31" s="19" t="s">
        <v>76</v>
      </c>
      <c r="E31" s="19" t="s">
        <v>76</v>
      </c>
      <c r="F31" s="19">
        <v>1.4</v>
      </c>
      <c r="G31" s="19">
        <v>1.2</v>
      </c>
      <c r="H31" s="19">
        <v>2.6</v>
      </c>
      <c r="I31" s="19" t="s">
        <v>75</v>
      </c>
      <c r="J31" s="35">
        <v>1.4454545454545455</v>
      </c>
      <c r="K31" s="28">
        <v>4</v>
      </c>
      <c r="L31" s="19" t="s">
        <v>342</v>
      </c>
      <c r="M31" s="91">
        <v>10</v>
      </c>
      <c r="N31" s="91">
        <v>10</v>
      </c>
      <c r="O31" s="91">
        <v>0</v>
      </c>
      <c r="P31" s="91">
        <v>0</v>
      </c>
      <c r="Q31" s="91">
        <v>0</v>
      </c>
      <c r="R31" s="91">
        <v>50</v>
      </c>
      <c r="S31" s="91">
        <v>30</v>
      </c>
      <c r="T31" s="19" t="s">
        <v>76</v>
      </c>
    </row>
    <row r="32" spans="1:20" x14ac:dyDescent="0.2">
      <c r="A32" s="19" t="s">
        <v>328</v>
      </c>
      <c r="B32" s="82">
        <v>40118</v>
      </c>
      <c r="C32" s="19" t="s">
        <v>76</v>
      </c>
      <c r="D32" s="19" t="s">
        <v>76</v>
      </c>
      <c r="E32" s="19" t="s">
        <v>76</v>
      </c>
      <c r="F32" s="19">
        <v>1.1000000000000001</v>
      </c>
      <c r="G32" s="19">
        <v>1.1000000000000001</v>
      </c>
      <c r="H32" s="19">
        <v>2.2000000000000002</v>
      </c>
      <c r="I32" s="19">
        <f t="shared" si="0"/>
        <v>-0.39999999999999991</v>
      </c>
      <c r="J32" s="35">
        <v>1.5</v>
      </c>
      <c r="K32" s="28">
        <v>4</v>
      </c>
      <c r="L32" s="19" t="s">
        <v>319</v>
      </c>
      <c r="M32" s="91">
        <v>0</v>
      </c>
      <c r="N32" s="91">
        <v>5</v>
      </c>
      <c r="O32" s="91">
        <v>0</v>
      </c>
      <c r="P32" s="91">
        <v>0</v>
      </c>
      <c r="Q32" s="91">
        <v>0</v>
      </c>
      <c r="R32" s="91">
        <v>95</v>
      </c>
      <c r="S32" s="91">
        <v>0</v>
      </c>
      <c r="T32" s="19" t="s">
        <v>76</v>
      </c>
    </row>
    <row r="33" spans="1:20" ht="25.5" x14ac:dyDescent="0.2">
      <c r="A33" s="19" t="s">
        <v>328</v>
      </c>
      <c r="B33" s="82">
        <v>40148</v>
      </c>
      <c r="C33" s="19" t="s">
        <v>76</v>
      </c>
      <c r="D33" s="19" t="s">
        <v>76</v>
      </c>
      <c r="E33" s="19" t="s">
        <v>76</v>
      </c>
      <c r="F33" s="19">
        <v>1.2</v>
      </c>
      <c r="G33" s="19">
        <v>4.5</v>
      </c>
      <c r="H33" s="19">
        <v>5.7</v>
      </c>
      <c r="I33" s="19">
        <f t="shared" si="0"/>
        <v>3.5</v>
      </c>
      <c r="J33" s="35">
        <v>1.8636363636363635</v>
      </c>
      <c r="K33" s="28">
        <v>4</v>
      </c>
      <c r="L33" s="19" t="s">
        <v>436</v>
      </c>
      <c r="M33" s="91">
        <v>0</v>
      </c>
      <c r="N33" s="91">
        <v>10</v>
      </c>
      <c r="O33" s="91">
        <v>0</v>
      </c>
      <c r="P33" s="91">
        <v>0</v>
      </c>
      <c r="Q33" s="91">
        <v>0</v>
      </c>
      <c r="R33" s="91">
        <v>70</v>
      </c>
      <c r="S33" s="91">
        <v>20</v>
      </c>
      <c r="T33" s="46" t="s">
        <v>327</v>
      </c>
    </row>
    <row r="34" spans="1:20" x14ac:dyDescent="0.2">
      <c r="A34" s="19" t="s">
        <v>328</v>
      </c>
      <c r="B34" s="82">
        <v>40179</v>
      </c>
      <c r="C34" s="19" t="s">
        <v>76</v>
      </c>
      <c r="D34" s="19" t="s">
        <v>76</v>
      </c>
      <c r="E34" s="19" t="s">
        <v>76</v>
      </c>
      <c r="F34" s="19">
        <v>0.7</v>
      </c>
      <c r="G34" s="19">
        <v>0.6</v>
      </c>
      <c r="H34" s="19">
        <v>1.3</v>
      </c>
      <c r="I34" s="19">
        <f t="shared" si="0"/>
        <v>-4.4000000000000004</v>
      </c>
      <c r="J34" s="35">
        <v>1.8363636363636362</v>
      </c>
      <c r="K34" s="28">
        <v>4</v>
      </c>
      <c r="L34" s="19" t="s">
        <v>332</v>
      </c>
      <c r="M34" s="91">
        <v>70</v>
      </c>
      <c r="N34" s="91">
        <v>0</v>
      </c>
      <c r="O34" s="91">
        <v>0</v>
      </c>
      <c r="P34" s="91">
        <v>0</v>
      </c>
      <c r="Q34" s="91">
        <v>0</v>
      </c>
      <c r="R34" s="91">
        <v>20</v>
      </c>
      <c r="S34" s="91">
        <v>10</v>
      </c>
      <c r="T34" s="19" t="s">
        <v>76</v>
      </c>
    </row>
    <row r="35" spans="1:20" x14ac:dyDescent="0.2">
      <c r="A35" s="19" t="s">
        <v>328</v>
      </c>
      <c r="B35" s="82">
        <v>40210</v>
      </c>
      <c r="C35" s="19" t="s">
        <v>76</v>
      </c>
      <c r="D35" s="19" t="s">
        <v>76</v>
      </c>
      <c r="E35" s="19" t="s">
        <v>76</v>
      </c>
      <c r="F35" s="19">
        <v>0.7</v>
      </c>
      <c r="G35" s="19">
        <v>0.5</v>
      </c>
      <c r="H35" s="19">
        <v>1.2</v>
      </c>
      <c r="I35" s="19">
        <f t="shared" si="0"/>
        <v>-0.10000000000000009</v>
      </c>
      <c r="J35" s="35">
        <v>1.7363636363636361</v>
      </c>
      <c r="K35" s="28">
        <v>4</v>
      </c>
      <c r="L35" s="19" t="s">
        <v>321</v>
      </c>
      <c r="M35" s="91">
        <v>60</v>
      </c>
      <c r="N35" s="91">
        <v>0</v>
      </c>
      <c r="O35" s="91">
        <v>0</v>
      </c>
      <c r="P35" s="91">
        <v>0</v>
      </c>
      <c r="Q35" s="91">
        <v>0</v>
      </c>
      <c r="R35" s="91">
        <v>30</v>
      </c>
      <c r="S35" s="91">
        <v>10</v>
      </c>
      <c r="T35" s="19" t="s">
        <v>76</v>
      </c>
    </row>
    <row r="36" spans="1:20" x14ac:dyDescent="0.2">
      <c r="A36" s="19" t="s">
        <v>328</v>
      </c>
      <c r="B36" s="82">
        <v>40238</v>
      </c>
      <c r="C36" s="19" t="s">
        <v>76</v>
      </c>
      <c r="D36" s="19" t="s">
        <v>76</v>
      </c>
      <c r="E36" s="19" t="s">
        <v>76</v>
      </c>
      <c r="F36" s="19">
        <v>0.5</v>
      </c>
      <c r="G36" s="19">
        <v>0.7</v>
      </c>
      <c r="H36" s="19">
        <v>1.2</v>
      </c>
      <c r="I36" s="19">
        <f t="shared" si="0"/>
        <v>0</v>
      </c>
      <c r="J36" s="35">
        <v>1.7</v>
      </c>
      <c r="K36" s="28">
        <v>4</v>
      </c>
      <c r="L36" s="19" t="s">
        <v>321</v>
      </c>
      <c r="M36" s="91">
        <v>70</v>
      </c>
      <c r="N36" s="91">
        <v>0</v>
      </c>
      <c r="O36" s="91">
        <v>0</v>
      </c>
      <c r="P36" s="91">
        <v>0</v>
      </c>
      <c r="Q36" s="91">
        <v>0</v>
      </c>
      <c r="R36" s="91">
        <v>30</v>
      </c>
      <c r="S36" s="91">
        <v>0</v>
      </c>
      <c r="T36" s="19" t="s">
        <v>76</v>
      </c>
    </row>
    <row r="37" spans="1:20" x14ac:dyDescent="0.2">
      <c r="A37" s="19" t="s">
        <v>328</v>
      </c>
      <c r="B37" s="82">
        <v>40269</v>
      </c>
      <c r="C37" s="19" t="s">
        <v>76</v>
      </c>
      <c r="D37" s="19" t="s">
        <v>76</v>
      </c>
      <c r="E37" s="19" t="s">
        <v>76</v>
      </c>
      <c r="F37" s="19">
        <v>0.4</v>
      </c>
      <c r="G37" s="19">
        <v>0.3</v>
      </c>
      <c r="H37" s="19">
        <v>0.7</v>
      </c>
      <c r="I37" s="19">
        <f t="shared" si="0"/>
        <v>-0.5</v>
      </c>
      <c r="J37" s="35">
        <v>1.7090909090909088</v>
      </c>
      <c r="K37" s="28">
        <v>4</v>
      </c>
      <c r="L37" s="19" t="s">
        <v>321</v>
      </c>
      <c r="M37" s="91">
        <v>15</v>
      </c>
      <c r="N37" s="91">
        <v>0</v>
      </c>
      <c r="O37" s="91">
        <v>0</v>
      </c>
      <c r="P37" s="91">
        <v>0</v>
      </c>
      <c r="Q37" s="91">
        <v>0</v>
      </c>
      <c r="R37" s="91">
        <v>75</v>
      </c>
      <c r="S37" s="91">
        <v>10</v>
      </c>
      <c r="T37" s="19" t="s">
        <v>76</v>
      </c>
    </row>
    <row r="38" spans="1:20" x14ac:dyDescent="0.2">
      <c r="A38" s="19" t="s">
        <v>328</v>
      </c>
      <c r="B38" s="82">
        <v>40299</v>
      </c>
      <c r="C38" s="19" t="s">
        <v>76</v>
      </c>
      <c r="D38" s="19" t="s">
        <v>76</v>
      </c>
      <c r="E38" s="19" t="s">
        <v>76</v>
      </c>
      <c r="F38" s="19">
        <v>0.5</v>
      </c>
      <c r="G38" s="19">
        <v>0.7</v>
      </c>
      <c r="H38" s="19">
        <v>1.2</v>
      </c>
      <c r="I38" s="19">
        <f t="shared" si="0"/>
        <v>0.5</v>
      </c>
      <c r="J38" s="35">
        <v>1.7454545454545454</v>
      </c>
      <c r="K38" s="28">
        <v>4</v>
      </c>
      <c r="L38" s="19" t="s">
        <v>76</v>
      </c>
      <c r="M38" s="19" t="s">
        <v>76</v>
      </c>
      <c r="N38" s="19" t="s">
        <v>76</v>
      </c>
      <c r="O38" s="19" t="s">
        <v>76</v>
      </c>
      <c r="P38" s="19" t="s">
        <v>76</v>
      </c>
      <c r="Q38" s="19" t="s">
        <v>76</v>
      </c>
      <c r="R38" s="19" t="s">
        <v>76</v>
      </c>
      <c r="S38" s="19" t="s">
        <v>76</v>
      </c>
      <c r="T38" s="19" t="s">
        <v>76</v>
      </c>
    </row>
    <row r="39" spans="1:20" ht="15" thickBot="1" x14ac:dyDescent="0.25">
      <c r="A39" s="48" t="s">
        <v>328</v>
      </c>
      <c r="B39" s="87">
        <v>40330</v>
      </c>
      <c r="C39" s="48" t="s">
        <v>76</v>
      </c>
      <c r="D39" s="48" t="s">
        <v>76</v>
      </c>
      <c r="E39" s="48" t="s">
        <v>76</v>
      </c>
      <c r="F39" s="48">
        <v>0.2</v>
      </c>
      <c r="G39" s="48">
        <v>0.5</v>
      </c>
      <c r="H39" s="48">
        <v>0.7</v>
      </c>
      <c r="I39" s="48">
        <f t="shared" si="0"/>
        <v>-0.5</v>
      </c>
      <c r="J39" s="90">
        <v>1.7545454545454542</v>
      </c>
      <c r="K39" s="33">
        <v>4</v>
      </c>
      <c r="L39" s="48" t="s">
        <v>321</v>
      </c>
      <c r="M39" s="88">
        <v>20</v>
      </c>
      <c r="N39" s="88">
        <v>0</v>
      </c>
      <c r="O39" s="88">
        <v>0</v>
      </c>
      <c r="P39" s="88">
        <v>0</v>
      </c>
      <c r="Q39" s="88">
        <v>0</v>
      </c>
      <c r="R39" s="88">
        <v>70</v>
      </c>
      <c r="S39" s="88">
        <v>10</v>
      </c>
      <c r="T39" s="48" t="s">
        <v>76</v>
      </c>
    </row>
    <row r="40" spans="1:20" x14ac:dyDescent="0.2">
      <c r="A40" s="50" t="s">
        <v>331</v>
      </c>
      <c r="B40" s="71">
        <v>40360</v>
      </c>
      <c r="C40" s="50" t="s">
        <v>76</v>
      </c>
      <c r="D40" s="50" t="s">
        <v>76</v>
      </c>
      <c r="E40" s="50" t="s">
        <v>76</v>
      </c>
      <c r="F40" s="50">
        <v>0.4</v>
      </c>
      <c r="G40" s="50">
        <v>0.7</v>
      </c>
      <c r="H40" s="50">
        <v>1.1000000000000001</v>
      </c>
      <c r="I40" s="50">
        <f t="shared" si="0"/>
        <v>0.40000000000000013</v>
      </c>
      <c r="J40" s="89">
        <v>1.8</v>
      </c>
      <c r="K40" s="22">
        <v>4</v>
      </c>
      <c r="L40" s="50" t="s">
        <v>321</v>
      </c>
      <c r="M40" s="84">
        <v>10</v>
      </c>
      <c r="N40" s="84">
        <v>10</v>
      </c>
      <c r="O40" s="84">
        <v>0</v>
      </c>
      <c r="P40" s="84">
        <v>0</v>
      </c>
      <c r="Q40" s="84">
        <v>0</v>
      </c>
      <c r="R40" s="84">
        <v>20</v>
      </c>
      <c r="S40" s="84">
        <v>60</v>
      </c>
      <c r="T40" s="50" t="s">
        <v>76</v>
      </c>
    </row>
    <row r="41" spans="1:20" x14ac:dyDescent="0.2">
      <c r="A41" s="19" t="s">
        <v>331</v>
      </c>
      <c r="B41" s="82">
        <v>40391</v>
      </c>
      <c r="C41" s="19" t="s">
        <v>76</v>
      </c>
      <c r="D41" s="19" t="s">
        <v>76</v>
      </c>
      <c r="E41" s="19" t="s">
        <v>76</v>
      </c>
      <c r="F41" s="19">
        <v>0.3</v>
      </c>
      <c r="G41" s="19">
        <v>0.5</v>
      </c>
      <c r="H41" s="19">
        <v>0.8</v>
      </c>
      <c r="I41" s="19">
        <f t="shared" si="0"/>
        <v>-0.30000000000000004</v>
      </c>
      <c r="J41" s="35">
        <v>1.7</v>
      </c>
      <c r="K41" s="28">
        <v>4</v>
      </c>
      <c r="L41" s="19" t="s">
        <v>321</v>
      </c>
      <c r="M41" s="91">
        <v>10</v>
      </c>
      <c r="N41" s="91">
        <v>0</v>
      </c>
      <c r="O41" s="91">
        <v>0</v>
      </c>
      <c r="P41" s="91">
        <v>0</v>
      </c>
      <c r="Q41" s="91">
        <v>0</v>
      </c>
      <c r="R41" s="91">
        <v>80</v>
      </c>
      <c r="S41" s="91">
        <v>10</v>
      </c>
      <c r="T41" s="19" t="s">
        <v>76</v>
      </c>
    </row>
    <row r="42" spans="1:20" x14ac:dyDescent="0.2">
      <c r="A42" s="19" t="s">
        <v>331</v>
      </c>
      <c r="B42" s="82">
        <v>40422</v>
      </c>
      <c r="C42" s="19" t="s">
        <v>76</v>
      </c>
      <c r="D42" s="19" t="s">
        <v>76</v>
      </c>
      <c r="E42" s="19" t="s">
        <v>76</v>
      </c>
      <c r="F42" s="19">
        <v>0.3</v>
      </c>
      <c r="G42" s="19">
        <v>0.5</v>
      </c>
      <c r="H42" s="19">
        <v>0.8</v>
      </c>
      <c r="I42" s="19">
        <f t="shared" si="0"/>
        <v>0</v>
      </c>
      <c r="J42" s="35">
        <v>1.625</v>
      </c>
      <c r="K42" s="28">
        <v>4</v>
      </c>
      <c r="L42" s="19" t="s">
        <v>332</v>
      </c>
      <c r="M42" s="91">
        <v>15</v>
      </c>
      <c r="N42" s="91">
        <v>5</v>
      </c>
      <c r="O42" s="91">
        <v>0</v>
      </c>
      <c r="P42" s="91">
        <v>0</v>
      </c>
      <c r="Q42" s="91">
        <v>0</v>
      </c>
      <c r="R42" s="91">
        <v>40</v>
      </c>
      <c r="S42" s="91">
        <v>40</v>
      </c>
      <c r="T42" s="19" t="s">
        <v>76</v>
      </c>
    </row>
    <row r="43" spans="1:20" x14ac:dyDescent="0.2">
      <c r="A43" s="19" t="s">
        <v>331</v>
      </c>
      <c r="B43" s="82">
        <v>40452</v>
      </c>
      <c r="C43" s="19" t="s">
        <v>76</v>
      </c>
      <c r="D43" s="19" t="s">
        <v>76</v>
      </c>
      <c r="E43" s="19" t="s">
        <v>76</v>
      </c>
      <c r="F43" s="19">
        <v>0.4</v>
      </c>
      <c r="G43" s="19">
        <v>0.6</v>
      </c>
      <c r="H43" s="19">
        <v>1</v>
      </c>
      <c r="I43" s="19">
        <f t="shared" si="0"/>
        <v>0.19999999999999996</v>
      </c>
      <c r="J43" s="35">
        <v>1.4916666666666665</v>
      </c>
      <c r="K43" s="28">
        <v>4</v>
      </c>
      <c r="L43" s="19" t="s">
        <v>321</v>
      </c>
      <c r="M43" s="91">
        <v>10</v>
      </c>
      <c r="N43" s="91">
        <v>10</v>
      </c>
      <c r="O43" s="91">
        <v>0</v>
      </c>
      <c r="P43" s="91">
        <v>0</v>
      </c>
      <c r="Q43" s="91">
        <v>0</v>
      </c>
      <c r="R43" s="91">
        <v>0</v>
      </c>
      <c r="S43" s="91">
        <v>80</v>
      </c>
      <c r="T43" s="19" t="s">
        <v>76</v>
      </c>
    </row>
    <row r="44" spans="1:20" x14ac:dyDescent="0.2">
      <c r="A44" s="19" t="s">
        <v>331</v>
      </c>
      <c r="B44" s="82">
        <v>40483</v>
      </c>
      <c r="C44" s="19" t="s">
        <v>76</v>
      </c>
      <c r="D44" s="19" t="s">
        <v>76</v>
      </c>
      <c r="E44" s="19" t="s">
        <v>76</v>
      </c>
      <c r="F44" s="19">
        <v>0.7</v>
      </c>
      <c r="G44" s="19">
        <v>0.7</v>
      </c>
      <c r="H44" s="19">
        <v>1.4</v>
      </c>
      <c r="I44" s="19">
        <f t="shared" si="0"/>
        <v>0.39999999999999991</v>
      </c>
      <c r="J44" s="35">
        <v>1.4249999999999998</v>
      </c>
      <c r="K44" s="28">
        <v>4</v>
      </c>
      <c r="L44" s="19" t="s">
        <v>332</v>
      </c>
      <c r="M44" s="91">
        <v>15</v>
      </c>
      <c r="N44" s="91">
        <v>10</v>
      </c>
      <c r="O44" s="91">
        <v>0</v>
      </c>
      <c r="P44" s="91">
        <v>0</v>
      </c>
      <c r="Q44" s="91">
        <v>0</v>
      </c>
      <c r="R44" s="91">
        <v>30</v>
      </c>
      <c r="S44" s="91">
        <v>45</v>
      </c>
      <c r="T44" s="19" t="s">
        <v>76</v>
      </c>
    </row>
    <row r="45" spans="1:20" x14ac:dyDescent="0.2">
      <c r="A45" s="19" t="s">
        <v>331</v>
      </c>
      <c r="B45" s="82">
        <v>40513</v>
      </c>
      <c r="C45" s="19" t="s">
        <v>76</v>
      </c>
      <c r="D45" s="19" t="s">
        <v>76</v>
      </c>
      <c r="E45" s="19" t="s">
        <v>76</v>
      </c>
      <c r="F45" s="19">
        <v>0.5</v>
      </c>
      <c r="G45" s="19">
        <v>1</v>
      </c>
      <c r="H45" s="19">
        <v>1.5</v>
      </c>
      <c r="I45" s="19">
        <f t="shared" si="0"/>
        <v>0.10000000000000009</v>
      </c>
      <c r="J45" s="35">
        <v>1.0750000000000002</v>
      </c>
      <c r="K45" s="28">
        <v>4</v>
      </c>
      <c r="L45" s="19" t="s">
        <v>332</v>
      </c>
      <c r="M45" s="91">
        <v>0</v>
      </c>
      <c r="N45" s="91">
        <v>10</v>
      </c>
      <c r="O45" s="91">
        <v>0</v>
      </c>
      <c r="P45" s="91">
        <v>0</v>
      </c>
      <c r="Q45" s="91">
        <v>0</v>
      </c>
      <c r="R45" s="91">
        <v>45</v>
      </c>
      <c r="S45" s="91">
        <v>45</v>
      </c>
      <c r="T45" s="19" t="s">
        <v>76</v>
      </c>
    </row>
    <row r="46" spans="1:20" x14ac:dyDescent="0.2">
      <c r="A46" s="19" t="s">
        <v>331</v>
      </c>
      <c r="B46" s="82">
        <v>40544</v>
      </c>
      <c r="C46" s="19" t="s">
        <v>76</v>
      </c>
      <c r="D46" s="19" t="s">
        <v>76</v>
      </c>
      <c r="E46" s="19" t="s">
        <v>76</v>
      </c>
      <c r="F46" s="19">
        <v>0.7</v>
      </c>
      <c r="G46" s="19">
        <v>1.7</v>
      </c>
      <c r="H46" s="19">
        <v>2.4</v>
      </c>
      <c r="I46" s="19">
        <f t="shared" si="0"/>
        <v>0.89999999999999991</v>
      </c>
      <c r="J46" s="35">
        <v>1.1666666666666667</v>
      </c>
      <c r="K46" s="28">
        <v>4</v>
      </c>
      <c r="L46" s="19" t="s">
        <v>325</v>
      </c>
      <c r="M46" s="91">
        <v>10</v>
      </c>
      <c r="N46" s="91">
        <v>10</v>
      </c>
      <c r="O46" s="91">
        <v>0</v>
      </c>
      <c r="P46" s="91">
        <v>0</v>
      </c>
      <c r="Q46" s="91">
        <v>0</v>
      </c>
      <c r="R46" s="91">
        <v>30</v>
      </c>
      <c r="S46" s="91">
        <v>50</v>
      </c>
      <c r="T46" s="19" t="s">
        <v>76</v>
      </c>
    </row>
    <row r="47" spans="1:20" x14ac:dyDescent="0.2">
      <c r="A47" s="19" t="s">
        <v>331</v>
      </c>
      <c r="B47" s="82">
        <v>40575</v>
      </c>
      <c r="C47" s="19" t="s">
        <v>76</v>
      </c>
      <c r="D47" s="19" t="s">
        <v>76</v>
      </c>
      <c r="E47" s="19" t="s">
        <v>76</v>
      </c>
      <c r="F47" s="19">
        <v>0.3</v>
      </c>
      <c r="G47" s="19">
        <v>0.6</v>
      </c>
      <c r="H47" s="19">
        <v>0.9</v>
      </c>
      <c r="I47" s="19">
        <f t="shared" si="0"/>
        <v>-1.5</v>
      </c>
      <c r="J47" s="35">
        <v>1.1416666666666668</v>
      </c>
      <c r="K47" s="28">
        <v>4</v>
      </c>
      <c r="L47" s="19" t="s">
        <v>332</v>
      </c>
      <c r="M47" s="91">
        <v>10</v>
      </c>
      <c r="N47" s="91">
        <v>10</v>
      </c>
      <c r="O47" s="91">
        <v>0</v>
      </c>
      <c r="P47" s="91">
        <v>0</v>
      </c>
      <c r="Q47" s="91">
        <v>0</v>
      </c>
      <c r="R47" s="91">
        <v>50</v>
      </c>
      <c r="S47" s="91">
        <v>30</v>
      </c>
      <c r="T47" s="19" t="s">
        <v>76</v>
      </c>
    </row>
    <row r="48" spans="1:20" ht="25.5" x14ac:dyDescent="0.2">
      <c r="A48" s="19" t="s">
        <v>331</v>
      </c>
      <c r="B48" s="82">
        <v>40603</v>
      </c>
      <c r="C48" s="19" t="s">
        <v>76</v>
      </c>
      <c r="D48" s="19" t="s">
        <v>76</v>
      </c>
      <c r="E48" s="19" t="s">
        <v>76</v>
      </c>
      <c r="F48" s="19">
        <v>1.4</v>
      </c>
      <c r="G48" s="19">
        <v>2.4</v>
      </c>
      <c r="H48" s="19">
        <v>3.8</v>
      </c>
      <c r="I48" s="19">
        <f t="shared" si="0"/>
        <v>2.9</v>
      </c>
      <c r="J48" s="35">
        <v>1.3583333333333334</v>
      </c>
      <c r="K48" s="28">
        <v>4</v>
      </c>
      <c r="L48" s="19" t="s">
        <v>440</v>
      </c>
      <c r="M48" s="91">
        <v>5</v>
      </c>
      <c r="N48" s="91">
        <v>5</v>
      </c>
      <c r="O48" s="91">
        <v>0</v>
      </c>
      <c r="P48" s="91">
        <v>0</v>
      </c>
      <c r="Q48" s="91">
        <v>0</v>
      </c>
      <c r="R48" s="91">
        <v>60</v>
      </c>
      <c r="S48" s="91">
        <v>30</v>
      </c>
      <c r="T48" s="46" t="s">
        <v>327</v>
      </c>
    </row>
    <row r="49" spans="1:20" x14ac:dyDescent="0.2">
      <c r="A49" s="19" t="s">
        <v>331</v>
      </c>
      <c r="B49" s="82">
        <v>40634</v>
      </c>
      <c r="C49" s="19" t="s">
        <v>76</v>
      </c>
      <c r="D49" s="19" t="s">
        <v>76</v>
      </c>
      <c r="E49" s="19" t="s">
        <v>76</v>
      </c>
      <c r="F49" s="19">
        <v>0.4</v>
      </c>
      <c r="G49" s="19">
        <v>0.9</v>
      </c>
      <c r="H49" s="19">
        <v>1.3</v>
      </c>
      <c r="I49" s="19">
        <f t="shared" si="0"/>
        <v>-2.5</v>
      </c>
      <c r="J49" s="35">
        <v>1.4083333333333334</v>
      </c>
      <c r="K49" s="28">
        <v>4</v>
      </c>
      <c r="L49" s="19" t="s">
        <v>325</v>
      </c>
      <c r="M49" s="91">
        <v>5</v>
      </c>
      <c r="N49" s="94">
        <v>1</v>
      </c>
      <c r="O49" s="91">
        <v>0</v>
      </c>
      <c r="P49" s="91">
        <v>0</v>
      </c>
      <c r="Q49" s="91">
        <v>0</v>
      </c>
      <c r="R49" s="91">
        <v>40</v>
      </c>
      <c r="S49" s="91">
        <v>55</v>
      </c>
      <c r="T49" s="19" t="s">
        <v>76</v>
      </c>
    </row>
    <row r="50" spans="1:20" x14ac:dyDescent="0.2">
      <c r="A50" s="19" t="s">
        <v>331</v>
      </c>
      <c r="B50" s="82">
        <v>40664</v>
      </c>
      <c r="C50" s="19" t="s">
        <v>76</v>
      </c>
      <c r="D50" s="19" t="s">
        <v>76</v>
      </c>
      <c r="E50" s="19" t="s">
        <v>76</v>
      </c>
      <c r="F50" s="19">
        <v>0.5</v>
      </c>
      <c r="G50" s="19">
        <v>0.3</v>
      </c>
      <c r="H50" s="19">
        <v>0.8</v>
      </c>
      <c r="I50" s="19">
        <f t="shared" si="0"/>
        <v>-0.5</v>
      </c>
      <c r="J50" s="35">
        <v>1.3750000000000002</v>
      </c>
      <c r="K50" s="28">
        <v>4</v>
      </c>
      <c r="L50" s="19" t="s">
        <v>325</v>
      </c>
      <c r="M50" s="91">
        <v>20</v>
      </c>
      <c r="N50" s="91">
        <v>20</v>
      </c>
      <c r="O50" s="91">
        <v>0</v>
      </c>
      <c r="P50" s="91">
        <v>0</v>
      </c>
      <c r="Q50" s="91">
        <v>0</v>
      </c>
      <c r="R50" s="91">
        <v>40</v>
      </c>
      <c r="S50" s="91">
        <v>20</v>
      </c>
      <c r="T50" s="19" t="s">
        <v>76</v>
      </c>
    </row>
    <row r="51" spans="1:20" ht="15" thickBot="1" x14ac:dyDescent="0.25">
      <c r="A51" s="48" t="s">
        <v>331</v>
      </c>
      <c r="B51" s="87">
        <v>40695</v>
      </c>
      <c r="C51" s="48" t="s">
        <v>76</v>
      </c>
      <c r="D51" s="48" t="s">
        <v>76</v>
      </c>
      <c r="E51" s="48" t="s">
        <v>76</v>
      </c>
      <c r="F51" s="48">
        <v>0.4</v>
      </c>
      <c r="G51" s="48">
        <v>0.2</v>
      </c>
      <c r="H51" s="48">
        <v>0.6</v>
      </c>
      <c r="I51" s="48">
        <f t="shared" si="0"/>
        <v>-0.20000000000000007</v>
      </c>
      <c r="J51" s="90">
        <v>1.3666666666666669</v>
      </c>
      <c r="K51" s="33">
        <v>4</v>
      </c>
      <c r="L51" s="48" t="s">
        <v>321</v>
      </c>
      <c r="M51" s="88">
        <v>10</v>
      </c>
      <c r="N51" s="74">
        <v>1</v>
      </c>
      <c r="O51" s="88">
        <v>0</v>
      </c>
      <c r="P51" s="88">
        <v>0</v>
      </c>
      <c r="Q51" s="88">
        <v>0</v>
      </c>
      <c r="R51" s="88">
        <v>50</v>
      </c>
      <c r="S51" s="88">
        <v>40</v>
      </c>
      <c r="T51" s="48" t="s">
        <v>76</v>
      </c>
    </row>
    <row r="52" spans="1:20" x14ac:dyDescent="0.2">
      <c r="A52" s="50" t="s">
        <v>74</v>
      </c>
      <c r="B52" s="71">
        <v>40725</v>
      </c>
      <c r="C52" s="50" t="s">
        <v>76</v>
      </c>
      <c r="D52" s="50" t="s">
        <v>76</v>
      </c>
      <c r="E52" s="50" t="s">
        <v>76</v>
      </c>
      <c r="F52" s="50" t="s">
        <v>76</v>
      </c>
      <c r="G52" s="50" t="s">
        <v>76</v>
      </c>
      <c r="H52" s="50" t="s">
        <v>76</v>
      </c>
      <c r="I52" s="50" t="s">
        <v>75</v>
      </c>
      <c r="J52" s="89">
        <v>1.3909090909090911</v>
      </c>
      <c r="K52" s="22">
        <v>4</v>
      </c>
      <c r="L52" s="50" t="s">
        <v>76</v>
      </c>
      <c r="M52" s="50" t="s">
        <v>76</v>
      </c>
      <c r="N52" s="50" t="s">
        <v>76</v>
      </c>
      <c r="O52" s="50" t="s">
        <v>76</v>
      </c>
      <c r="P52" s="50" t="s">
        <v>76</v>
      </c>
      <c r="Q52" s="50" t="s">
        <v>76</v>
      </c>
      <c r="R52" s="50" t="s">
        <v>76</v>
      </c>
      <c r="S52" s="50" t="s">
        <v>76</v>
      </c>
      <c r="T52" s="50" t="s">
        <v>471</v>
      </c>
    </row>
    <row r="53" spans="1:20" x14ac:dyDescent="0.2">
      <c r="A53" s="19" t="s">
        <v>74</v>
      </c>
      <c r="B53" s="82">
        <v>40756</v>
      </c>
      <c r="C53" s="19" t="s">
        <v>76</v>
      </c>
      <c r="D53" s="19" t="s">
        <v>76</v>
      </c>
      <c r="E53" s="19" t="s">
        <v>76</v>
      </c>
      <c r="F53" s="19">
        <v>0.9</v>
      </c>
      <c r="G53" s="19">
        <v>0.2</v>
      </c>
      <c r="H53" s="19">
        <v>1.1000000000000001</v>
      </c>
      <c r="I53" s="19" t="s">
        <v>75</v>
      </c>
      <c r="J53" s="35">
        <v>1.4181818181818182</v>
      </c>
      <c r="K53" s="28">
        <v>4</v>
      </c>
      <c r="L53" s="19" t="s">
        <v>321</v>
      </c>
      <c r="M53" s="91">
        <v>50</v>
      </c>
      <c r="N53" s="91">
        <v>35</v>
      </c>
      <c r="O53" s="91">
        <v>0</v>
      </c>
      <c r="P53" s="91">
        <v>0</v>
      </c>
      <c r="Q53" s="91">
        <v>0</v>
      </c>
      <c r="R53" s="91">
        <v>5</v>
      </c>
      <c r="S53" s="91">
        <v>10</v>
      </c>
      <c r="T53" s="19" t="s">
        <v>76</v>
      </c>
    </row>
    <row r="54" spans="1:20" x14ac:dyDescent="0.2">
      <c r="A54" s="19" t="s">
        <v>74</v>
      </c>
      <c r="B54" s="82">
        <v>40787</v>
      </c>
      <c r="C54" s="19" t="s">
        <v>76</v>
      </c>
      <c r="D54" s="19" t="s">
        <v>76</v>
      </c>
      <c r="E54" s="19" t="s">
        <v>76</v>
      </c>
      <c r="F54" s="19">
        <v>1.8</v>
      </c>
      <c r="G54" s="19">
        <v>0.9</v>
      </c>
      <c r="H54" s="19">
        <v>2.7</v>
      </c>
      <c r="I54" s="19">
        <f t="shared" si="0"/>
        <v>1.6</v>
      </c>
      <c r="J54" s="35">
        <v>1.5909090909090908</v>
      </c>
      <c r="K54" s="28">
        <v>4</v>
      </c>
      <c r="L54" s="19" t="s">
        <v>325</v>
      </c>
      <c r="M54" s="91">
        <v>70</v>
      </c>
      <c r="N54" s="91">
        <v>5</v>
      </c>
      <c r="O54" s="91">
        <v>0</v>
      </c>
      <c r="P54" s="91">
        <v>0</v>
      </c>
      <c r="Q54" s="91">
        <v>0</v>
      </c>
      <c r="R54" s="94">
        <v>1</v>
      </c>
      <c r="S54" s="91">
        <v>25</v>
      </c>
      <c r="T54" s="19" t="s">
        <v>76</v>
      </c>
    </row>
    <row r="55" spans="1:20" x14ac:dyDescent="0.2">
      <c r="A55" s="19" t="s">
        <v>74</v>
      </c>
      <c r="B55" s="82">
        <v>40817</v>
      </c>
      <c r="C55" s="19" t="s">
        <v>76</v>
      </c>
      <c r="D55" s="19" t="s">
        <v>76</v>
      </c>
      <c r="E55" s="19" t="s">
        <v>76</v>
      </c>
      <c r="F55" s="19">
        <v>0.8</v>
      </c>
      <c r="G55" s="19">
        <v>0.3</v>
      </c>
      <c r="H55" s="19">
        <v>1.1000000000000001</v>
      </c>
      <c r="I55" s="19">
        <f t="shared" si="0"/>
        <v>-1.6</v>
      </c>
      <c r="J55" s="35">
        <v>1.6</v>
      </c>
      <c r="K55" s="28">
        <v>4</v>
      </c>
      <c r="L55" s="19" t="s">
        <v>340</v>
      </c>
      <c r="M55" s="91">
        <v>10</v>
      </c>
      <c r="N55" s="91">
        <v>5</v>
      </c>
      <c r="O55" s="91">
        <v>0</v>
      </c>
      <c r="P55" s="91">
        <v>0</v>
      </c>
      <c r="Q55" s="91">
        <v>0</v>
      </c>
      <c r="R55" s="91">
        <v>65</v>
      </c>
      <c r="S55" s="91">
        <v>20</v>
      </c>
      <c r="T55" s="19" t="s">
        <v>76</v>
      </c>
    </row>
    <row r="56" spans="1:20" ht="25.5" x14ac:dyDescent="0.2">
      <c r="A56" s="19" t="s">
        <v>74</v>
      </c>
      <c r="B56" s="82">
        <v>40848</v>
      </c>
      <c r="C56" s="19" t="s">
        <v>76</v>
      </c>
      <c r="D56" s="19" t="s">
        <v>76</v>
      </c>
      <c r="E56" s="19" t="s">
        <v>76</v>
      </c>
      <c r="F56" s="19">
        <v>2.2000000000000002</v>
      </c>
      <c r="G56" s="19">
        <v>0.9</v>
      </c>
      <c r="H56" s="19">
        <v>3.1</v>
      </c>
      <c r="I56" s="19">
        <f t="shared" si="0"/>
        <v>2</v>
      </c>
      <c r="J56" s="35">
        <v>1.7545454545454549</v>
      </c>
      <c r="K56" s="28">
        <v>4</v>
      </c>
      <c r="L56" s="19" t="s">
        <v>325</v>
      </c>
      <c r="M56" s="91">
        <v>10</v>
      </c>
      <c r="N56" s="91">
        <v>10</v>
      </c>
      <c r="O56" s="91">
        <v>0</v>
      </c>
      <c r="P56" s="91">
        <v>0</v>
      </c>
      <c r="Q56" s="91">
        <v>0</v>
      </c>
      <c r="R56" s="91">
        <v>30</v>
      </c>
      <c r="S56" s="91">
        <v>50</v>
      </c>
      <c r="T56" s="46" t="s">
        <v>323</v>
      </c>
    </row>
    <row r="57" spans="1:20" x14ac:dyDescent="0.2">
      <c r="A57" s="19" t="s">
        <v>74</v>
      </c>
      <c r="B57" s="82">
        <v>40878</v>
      </c>
      <c r="C57" s="19" t="s">
        <v>76</v>
      </c>
      <c r="D57" s="19" t="s">
        <v>76</v>
      </c>
      <c r="E57" s="19" t="s">
        <v>76</v>
      </c>
      <c r="F57" s="19">
        <v>0.7</v>
      </c>
      <c r="G57" s="19">
        <v>0.7</v>
      </c>
      <c r="H57" s="19">
        <v>1.4</v>
      </c>
      <c r="I57" s="19">
        <f t="shared" si="0"/>
        <v>-1.7000000000000002</v>
      </c>
      <c r="J57" s="35">
        <v>1.7454545454545454</v>
      </c>
      <c r="K57" s="28">
        <v>4</v>
      </c>
      <c r="L57" s="75" t="s">
        <v>335</v>
      </c>
      <c r="M57" s="91">
        <v>10</v>
      </c>
      <c r="N57" s="94">
        <v>1</v>
      </c>
      <c r="O57" s="91">
        <v>0</v>
      </c>
      <c r="P57" s="91">
        <v>0</v>
      </c>
      <c r="Q57" s="91">
        <v>0</v>
      </c>
      <c r="R57" s="91">
        <v>45</v>
      </c>
      <c r="S57" s="91">
        <v>45</v>
      </c>
      <c r="T57" s="19" t="s">
        <v>76</v>
      </c>
    </row>
    <row r="58" spans="1:20" ht="25.5" x14ac:dyDescent="0.2">
      <c r="A58" s="19" t="s">
        <v>74</v>
      </c>
      <c r="B58" s="82">
        <v>40909</v>
      </c>
      <c r="C58" s="19" t="s">
        <v>76</v>
      </c>
      <c r="D58" s="19" t="s">
        <v>76</v>
      </c>
      <c r="E58" s="19" t="s">
        <v>76</v>
      </c>
      <c r="F58" s="19">
        <v>1.6</v>
      </c>
      <c r="G58" s="19">
        <v>5.0999999999999996</v>
      </c>
      <c r="H58" s="19">
        <v>6.7</v>
      </c>
      <c r="I58" s="19">
        <f t="shared" si="0"/>
        <v>5.3000000000000007</v>
      </c>
      <c r="J58" s="35">
        <v>2.1363636363636362</v>
      </c>
      <c r="K58" s="28">
        <v>4</v>
      </c>
      <c r="L58" s="75" t="s">
        <v>322</v>
      </c>
      <c r="M58" s="91">
        <v>15</v>
      </c>
      <c r="N58" s="91">
        <v>15</v>
      </c>
      <c r="O58" s="91">
        <v>0</v>
      </c>
      <c r="P58" s="91">
        <v>0</v>
      </c>
      <c r="Q58" s="91">
        <v>0</v>
      </c>
      <c r="R58" s="91">
        <v>35</v>
      </c>
      <c r="S58" s="91">
        <v>35</v>
      </c>
      <c r="T58" s="46" t="s">
        <v>472</v>
      </c>
    </row>
    <row r="59" spans="1:20" x14ac:dyDescent="0.2">
      <c r="A59" s="19" t="s">
        <v>74</v>
      </c>
      <c r="B59" s="82">
        <v>40940</v>
      </c>
      <c r="C59" s="19" t="s">
        <v>76</v>
      </c>
      <c r="D59" s="19" t="s">
        <v>76</v>
      </c>
      <c r="E59" s="19" t="s">
        <v>76</v>
      </c>
      <c r="F59" s="19">
        <v>0.5</v>
      </c>
      <c r="G59" s="19">
        <v>0.3</v>
      </c>
      <c r="H59" s="19">
        <v>0.8</v>
      </c>
      <c r="I59" s="19">
        <f t="shared" si="0"/>
        <v>-5.9</v>
      </c>
      <c r="J59" s="35">
        <v>2.1272727272727274</v>
      </c>
      <c r="K59" s="28">
        <v>4</v>
      </c>
      <c r="L59" s="75" t="s">
        <v>338</v>
      </c>
      <c r="M59" s="91">
        <v>25</v>
      </c>
      <c r="N59" s="91">
        <v>25</v>
      </c>
      <c r="O59" s="91">
        <v>0</v>
      </c>
      <c r="P59" s="91">
        <v>0</v>
      </c>
      <c r="Q59" s="91">
        <v>0</v>
      </c>
      <c r="R59" s="91">
        <v>10</v>
      </c>
      <c r="S59" s="91">
        <v>40</v>
      </c>
      <c r="T59" s="19" t="s">
        <v>76</v>
      </c>
    </row>
    <row r="60" spans="1:20" ht="25.5" x14ac:dyDescent="0.2">
      <c r="A60" s="19" t="s">
        <v>74</v>
      </c>
      <c r="B60" s="82">
        <v>40969</v>
      </c>
      <c r="C60" s="19" t="s">
        <v>76</v>
      </c>
      <c r="D60" s="19" t="s">
        <v>76</v>
      </c>
      <c r="E60" s="19" t="s">
        <v>76</v>
      </c>
      <c r="F60" s="19">
        <v>2.7</v>
      </c>
      <c r="G60" s="19">
        <v>0.9</v>
      </c>
      <c r="H60" s="19">
        <v>3.6</v>
      </c>
      <c r="I60" s="19">
        <f t="shared" si="0"/>
        <v>2.8</v>
      </c>
      <c r="J60" s="35">
        <v>2.1090909090909093</v>
      </c>
      <c r="K60" s="28">
        <v>4</v>
      </c>
      <c r="L60" s="19" t="s">
        <v>325</v>
      </c>
      <c r="M60" s="91">
        <v>5</v>
      </c>
      <c r="N60" s="91">
        <v>30</v>
      </c>
      <c r="O60" s="91">
        <v>0</v>
      </c>
      <c r="P60" s="91">
        <v>0</v>
      </c>
      <c r="Q60" s="91">
        <v>0</v>
      </c>
      <c r="R60" s="91">
        <v>15</v>
      </c>
      <c r="S60" s="91">
        <v>50</v>
      </c>
      <c r="T60" s="46" t="s">
        <v>323</v>
      </c>
    </row>
    <row r="61" spans="1:20" x14ac:dyDescent="0.2">
      <c r="A61" s="19" t="s">
        <v>74</v>
      </c>
      <c r="B61" s="82">
        <v>41000</v>
      </c>
      <c r="C61" s="19" t="s">
        <v>76</v>
      </c>
      <c r="D61" s="19" t="s">
        <v>76</v>
      </c>
      <c r="E61" s="20">
        <v>41089</v>
      </c>
      <c r="F61" s="19">
        <v>1</v>
      </c>
      <c r="G61" s="19">
        <v>0.5</v>
      </c>
      <c r="H61" s="19">
        <v>1.5</v>
      </c>
      <c r="I61" s="19">
        <f t="shared" si="0"/>
        <v>-2.1</v>
      </c>
      <c r="J61" s="35">
        <v>2.1272727272727274</v>
      </c>
      <c r="K61" s="28">
        <v>4</v>
      </c>
      <c r="L61" s="75" t="s">
        <v>335</v>
      </c>
      <c r="M61" s="91">
        <v>20</v>
      </c>
      <c r="N61" s="91">
        <v>45</v>
      </c>
      <c r="O61" s="91">
        <v>0</v>
      </c>
      <c r="P61" s="91">
        <v>0</v>
      </c>
      <c r="Q61" s="91">
        <v>0</v>
      </c>
      <c r="R61" s="91">
        <v>20</v>
      </c>
      <c r="S61" s="91">
        <v>15</v>
      </c>
      <c r="T61" s="19" t="s">
        <v>76</v>
      </c>
    </row>
    <row r="62" spans="1:20" x14ac:dyDescent="0.2">
      <c r="A62" s="19" t="s">
        <v>74</v>
      </c>
      <c r="B62" s="82">
        <v>41030</v>
      </c>
      <c r="C62" s="19" t="s">
        <v>76</v>
      </c>
      <c r="D62" s="19" t="s">
        <v>76</v>
      </c>
      <c r="E62" s="20">
        <v>41089</v>
      </c>
      <c r="F62" s="19">
        <v>0.3</v>
      </c>
      <c r="G62" s="19">
        <v>0.1</v>
      </c>
      <c r="H62" s="19">
        <v>0.4</v>
      </c>
      <c r="I62" s="19">
        <f t="shared" si="0"/>
        <v>-1.1000000000000001</v>
      </c>
      <c r="J62" s="35">
        <v>2.0909090909090908</v>
      </c>
      <c r="K62" s="28">
        <v>4</v>
      </c>
      <c r="L62" s="75" t="s">
        <v>441</v>
      </c>
      <c r="M62" s="91">
        <v>60</v>
      </c>
      <c r="N62" s="91">
        <v>5</v>
      </c>
      <c r="O62" s="91">
        <v>0</v>
      </c>
      <c r="P62" s="91">
        <v>0</v>
      </c>
      <c r="Q62" s="91">
        <v>0</v>
      </c>
      <c r="R62" s="91">
        <v>15</v>
      </c>
      <c r="S62" s="91">
        <v>20</v>
      </c>
      <c r="T62" s="19" t="s">
        <v>76</v>
      </c>
    </row>
    <row r="63" spans="1:20" ht="26.25" thickBot="1" x14ac:dyDescent="0.25">
      <c r="A63" s="48" t="s">
        <v>74</v>
      </c>
      <c r="B63" s="87">
        <v>41061</v>
      </c>
      <c r="C63" s="48" t="s">
        <v>76</v>
      </c>
      <c r="D63" s="65">
        <v>41108</v>
      </c>
      <c r="E63" s="65">
        <v>41116</v>
      </c>
      <c r="F63" s="48">
        <v>2.7</v>
      </c>
      <c r="G63" s="48">
        <v>1</v>
      </c>
      <c r="H63" s="48">
        <v>3.7</v>
      </c>
      <c r="I63" s="48">
        <f t="shared" si="0"/>
        <v>3.3000000000000003</v>
      </c>
      <c r="J63" s="90">
        <v>2.372727272727273</v>
      </c>
      <c r="K63" s="33">
        <v>4</v>
      </c>
      <c r="L63" s="48" t="s">
        <v>325</v>
      </c>
      <c r="M63" s="88">
        <v>35</v>
      </c>
      <c r="N63" s="88">
        <v>25</v>
      </c>
      <c r="O63" s="88">
        <v>0</v>
      </c>
      <c r="P63" s="88">
        <v>0</v>
      </c>
      <c r="Q63" s="88">
        <v>0</v>
      </c>
      <c r="R63" s="88">
        <v>20</v>
      </c>
      <c r="S63" s="88">
        <v>20</v>
      </c>
      <c r="T63" s="95" t="s">
        <v>330</v>
      </c>
    </row>
    <row r="64" spans="1:20" x14ac:dyDescent="0.2">
      <c r="A64" s="50" t="s">
        <v>79</v>
      </c>
      <c r="B64" s="71">
        <v>41091</v>
      </c>
      <c r="C64" s="50" t="s">
        <v>76</v>
      </c>
      <c r="D64" s="81">
        <v>41135</v>
      </c>
      <c r="E64" s="81">
        <v>41144</v>
      </c>
      <c r="F64" s="50">
        <v>4.2</v>
      </c>
      <c r="G64" s="50">
        <v>0.9</v>
      </c>
      <c r="H64" s="50">
        <v>5.0999999999999996</v>
      </c>
      <c r="I64" s="50">
        <f t="shared" si="0"/>
        <v>1.3999999999999995</v>
      </c>
      <c r="J64" s="89">
        <v>2.6</v>
      </c>
      <c r="K64" s="22">
        <v>4</v>
      </c>
      <c r="L64" s="102" t="s">
        <v>322</v>
      </c>
      <c r="M64" s="84">
        <v>40</v>
      </c>
      <c r="N64" s="84">
        <v>20</v>
      </c>
      <c r="O64" s="84">
        <v>0</v>
      </c>
      <c r="P64" s="84">
        <v>0</v>
      </c>
      <c r="Q64" s="84">
        <v>0</v>
      </c>
      <c r="R64" s="84">
        <v>20</v>
      </c>
      <c r="S64" s="84">
        <v>20</v>
      </c>
      <c r="T64" s="50" t="s">
        <v>76</v>
      </c>
    </row>
    <row r="65" spans="1:20" x14ac:dyDescent="0.2">
      <c r="A65" s="19" t="s">
        <v>79</v>
      </c>
      <c r="B65" s="82">
        <v>41122</v>
      </c>
      <c r="C65" s="19" t="s">
        <v>76</v>
      </c>
      <c r="D65" s="20">
        <v>41166</v>
      </c>
      <c r="E65" s="20">
        <v>41172</v>
      </c>
      <c r="F65" s="19">
        <v>4.0999999999999996</v>
      </c>
      <c r="G65" s="19">
        <v>0.8</v>
      </c>
      <c r="H65" s="19">
        <v>4.9000000000000004</v>
      </c>
      <c r="I65" s="19">
        <f t="shared" si="0"/>
        <v>-0.19999999999999929</v>
      </c>
      <c r="J65" s="35">
        <v>2.9166666666666665</v>
      </c>
      <c r="K65" s="28">
        <v>4</v>
      </c>
      <c r="L65" s="75" t="s">
        <v>322</v>
      </c>
      <c r="M65" s="91">
        <v>45</v>
      </c>
      <c r="N65" s="91">
        <v>5</v>
      </c>
      <c r="O65" s="91">
        <v>0</v>
      </c>
      <c r="P65" s="91">
        <v>0</v>
      </c>
      <c r="Q65" s="91">
        <v>0</v>
      </c>
      <c r="R65" s="91">
        <v>25</v>
      </c>
      <c r="S65" s="91">
        <v>25</v>
      </c>
      <c r="T65" s="19" t="s">
        <v>76</v>
      </c>
    </row>
    <row r="66" spans="1:20" x14ac:dyDescent="0.2">
      <c r="A66" s="19" t="s">
        <v>79</v>
      </c>
      <c r="B66" s="82">
        <v>41153</v>
      </c>
      <c r="C66" s="19" t="s">
        <v>76</v>
      </c>
      <c r="D66" s="20">
        <v>41197</v>
      </c>
      <c r="E66" s="20">
        <v>41200</v>
      </c>
      <c r="F66" s="19">
        <v>1.2</v>
      </c>
      <c r="G66" s="19">
        <v>0.9</v>
      </c>
      <c r="H66" s="19">
        <v>2.1</v>
      </c>
      <c r="I66" s="19">
        <f t="shared" si="0"/>
        <v>-2.8000000000000003</v>
      </c>
      <c r="J66" s="35">
        <v>2.8666666666666667</v>
      </c>
      <c r="K66" s="28">
        <v>4</v>
      </c>
      <c r="L66" s="75" t="s">
        <v>335</v>
      </c>
      <c r="M66" s="91">
        <v>20</v>
      </c>
      <c r="N66" s="91">
        <v>10</v>
      </c>
      <c r="O66" s="91">
        <v>0</v>
      </c>
      <c r="P66" s="91">
        <v>0</v>
      </c>
      <c r="Q66" s="91">
        <v>0</v>
      </c>
      <c r="R66" s="91">
        <v>20</v>
      </c>
      <c r="S66" s="91">
        <v>50</v>
      </c>
      <c r="T66" s="19" t="s">
        <v>76</v>
      </c>
    </row>
    <row r="67" spans="1:20" x14ac:dyDescent="0.2">
      <c r="A67" s="19" t="s">
        <v>79</v>
      </c>
      <c r="B67" s="82">
        <v>41183</v>
      </c>
      <c r="C67" s="19" t="s">
        <v>76</v>
      </c>
      <c r="D67" s="20">
        <v>41228</v>
      </c>
      <c r="E67" s="20">
        <v>41228</v>
      </c>
      <c r="F67" s="19">
        <v>1.9</v>
      </c>
      <c r="G67" s="19">
        <v>0.9</v>
      </c>
      <c r="H67" s="19">
        <v>2.8</v>
      </c>
      <c r="I67" s="19">
        <f t="shared" si="0"/>
        <v>0.69999999999999973</v>
      </c>
      <c r="J67" s="35">
        <v>3.0083333333333329</v>
      </c>
      <c r="K67" s="28">
        <v>4</v>
      </c>
      <c r="L67" s="75" t="s">
        <v>325</v>
      </c>
      <c r="M67" s="91">
        <v>45</v>
      </c>
      <c r="N67" s="91">
        <v>5</v>
      </c>
      <c r="O67" s="91">
        <v>10</v>
      </c>
      <c r="P67" s="91">
        <v>0</v>
      </c>
      <c r="Q67" s="91">
        <v>0</v>
      </c>
      <c r="R67" s="91">
        <v>20</v>
      </c>
      <c r="S67" s="91">
        <v>20</v>
      </c>
      <c r="T67" s="19" t="s">
        <v>76</v>
      </c>
    </row>
    <row r="68" spans="1:20" x14ac:dyDescent="0.2">
      <c r="A68" s="19" t="s">
        <v>79</v>
      </c>
      <c r="B68" s="82">
        <v>41214</v>
      </c>
      <c r="C68" s="19" t="s">
        <v>76</v>
      </c>
      <c r="D68" s="20">
        <v>41261</v>
      </c>
      <c r="E68" s="20">
        <v>41263</v>
      </c>
      <c r="F68" s="19">
        <v>0.7</v>
      </c>
      <c r="G68" s="19">
        <v>0.7</v>
      </c>
      <c r="H68" s="19">
        <v>1.4</v>
      </c>
      <c r="I68" s="19">
        <f t="shared" si="0"/>
        <v>-1.4</v>
      </c>
      <c r="J68" s="35">
        <v>2.8666666666666667</v>
      </c>
      <c r="K68" s="28">
        <v>4</v>
      </c>
      <c r="L68" s="75" t="s">
        <v>335</v>
      </c>
      <c r="M68" s="91">
        <v>25</v>
      </c>
      <c r="N68" s="91">
        <v>5</v>
      </c>
      <c r="O68" s="91">
        <v>30</v>
      </c>
      <c r="P68" s="91">
        <v>0</v>
      </c>
      <c r="Q68" s="91">
        <v>0</v>
      </c>
      <c r="R68" s="91">
        <v>20</v>
      </c>
      <c r="S68" s="91">
        <v>20</v>
      </c>
      <c r="T68" s="19" t="s">
        <v>76</v>
      </c>
    </row>
    <row r="69" spans="1:20" x14ac:dyDescent="0.2">
      <c r="A69" s="19" t="s">
        <v>79</v>
      </c>
      <c r="B69" s="82">
        <v>41244</v>
      </c>
      <c r="C69" s="19" t="s">
        <v>76</v>
      </c>
      <c r="D69" s="20">
        <v>41290</v>
      </c>
      <c r="E69" s="20">
        <v>41291</v>
      </c>
      <c r="F69" s="19">
        <v>0.8</v>
      </c>
      <c r="G69" s="19">
        <v>0.8</v>
      </c>
      <c r="H69" s="19">
        <v>1.6</v>
      </c>
      <c r="I69" s="19">
        <f t="shared" si="0"/>
        <v>0.20000000000000018</v>
      </c>
      <c r="J69" s="35">
        <v>2.8833333333333333</v>
      </c>
      <c r="K69" s="28">
        <v>4</v>
      </c>
      <c r="L69" s="75" t="s">
        <v>335</v>
      </c>
      <c r="M69" s="91">
        <v>30</v>
      </c>
      <c r="N69" s="91">
        <v>5</v>
      </c>
      <c r="O69" s="91">
        <v>15</v>
      </c>
      <c r="P69" s="91">
        <v>0</v>
      </c>
      <c r="Q69" s="91">
        <v>0</v>
      </c>
      <c r="R69" s="91">
        <v>25</v>
      </c>
      <c r="S69" s="91">
        <v>25</v>
      </c>
      <c r="T69" s="19" t="s">
        <v>76</v>
      </c>
    </row>
    <row r="70" spans="1:20" x14ac:dyDescent="0.2">
      <c r="A70" s="19" t="s">
        <v>79</v>
      </c>
      <c r="B70" s="82">
        <v>41275</v>
      </c>
      <c r="C70" s="19" t="s">
        <v>76</v>
      </c>
      <c r="D70" s="20">
        <v>41319</v>
      </c>
      <c r="E70" s="20">
        <v>41319</v>
      </c>
      <c r="F70" s="19">
        <v>0.8</v>
      </c>
      <c r="G70" s="19">
        <v>1.4</v>
      </c>
      <c r="H70" s="19">
        <v>2.2000000000000002</v>
      </c>
      <c r="I70" s="19">
        <f t="shared" si="0"/>
        <v>0.60000000000000009</v>
      </c>
      <c r="J70" s="35">
        <v>2.5083333333333333</v>
      </c>
      <c r="K70" s="28">
        <v>4</v>
      </c>
      <c r="L70" s="75" t="s">
        <v>335</v>
      </c>
      <c r="M70" s="91">
        <v>40</v>
      </c>
      <c r="N70" s="91">
        <v>10</v>
      </c>
      <c r="O70" s="91">
        <v>0</v>
      </c>
      <c r="P70" s="91">
        <v>0</v>
      </c>
      <c r="Q70" s="91">
        <v>0</v>
      </c>
      <c r="R70" s="91">
        <v>20</v>
      </c>
      <c r="S70" s="91">
        <v>30</v>
      </c>
      <c r="T70" s="19" t="s">
        <v>76</v>
      </c>
    </row>
    <row r="71" spans="1:20" ht="25.5" x14ac:dyDescent="0.2">
      <c r="A71" s="19" t="s">
        <v>79</v>
      </c>
      <c r="B71" s="82">
        <v>41306</v>
      </c>
      <c r="C71" s="19" t="s">
        <v>76</v>
      </c>
      <c r="D71" s="20">
        <v>41344</v>
      </c>
      <c r="E71" s="20">
        <v>41354</v>
      </c>
      <c r="F71" s="19">
        <v>9.1</v>
      </c>
      <c r="G71" s="19">
        <v>2.2000000000000002</v>
      </c>
      <c r="H71" s="19">
        <v>11.3</v>
      </c>
      <c r="I71" s="19">
        <f t="shared" si="0"/>
        <v>9.1000000000000014</v>
      </c>
      <c r="J71" s="35">
        <v>3.3833333333333333</v>
      </c>
      <c r="K71" s="28">
        <v>4</v>
      </c>
      <c r="L71" s="75" t="s">
        <v>333</v>
      </c>
      <c r="M71" s="91">
        <v>50</v>
      </c>
      <c r="N71" s="91">
        <v>5</v>
      </c>
      <c r="O71" s="91">
        <v>0</v>
      </c>
      <c r="P71" s="91">
        <v>0</v>
      </c>
      <c r="Q71" s="91">
        <v>0</v>
      </c>
      <c r="R71" s="91">
        <v>25</v>
      </c>
      <c r="S71" s="91">
        <v>20</v>
      </c>
      <c r="T71" s="46" t="s">
        <v>330</v>
      </c>
    </row>
    <row r="72" spans="1:20" x14ac:dyDescent="0.2">
      <c r="A72" s="19" t="s">
        <v>79</v>
      </c>
      <c r="B72" s="82">
        <v>41334</v>
      </c>
      <c r="C72" s="19" t="s">
        <v>76</v>
      </c>
      <c r="D72" s="20">
        <v>41381</v>
      </c>
      <c r="E72" s="20">
        <v>41382</v>
      </c>
      <c r="F72" s="19">
        <v>2</v>
      </c>
      <c r="G72" s="19">
        <v>0.8</v>
      </c>
      <c r="H72" s="19">
        <v>2.8</v>
      </c>
      <c r="I72" s="19">
        <f t="shared" si="0"/>
        <v>-8.5</v>
      </c>
      <c r="J72" s="35">
        <v>3.3166666666666664</v>
      </c>
      <c r="K72" s="28">
        <v>4</v>
      </c>
      <c r="L72" s="75" t="s">
        <v>325</v>
      </c>
      <c r="M72" s="91">
        <v>15</v>
      </c>
      <c r="N72" s="91">
        <v>15</v>
      </c>
      <c r="O72" s="91">
        <v>25</v>
      </c>
      <c r="P72" s="91">
        <v>0</v>
      </c>
      <c r="Q72" s="91">
        <v>0</v>
      </c>
      <c r="R72" s="91">
        <v>30</v>
      </c>
      <c r="S72" s="91">
        <v>15</v>
      </c>
      <c r="T72" s="19" t="s">
        <v>76</v>
      </c>
    </row>
    <row r="73" spans="1:20" x14ac:dyDescent="0.2">
      <c r="A73" s="19" t="s">
        <v>79</v>
      </c>
      <c r="B73" s="82">
        <v>41365</v>
      </c>
      <c r="C73" s="19" t="s">
        <v>76</v>
      </c>
      <c r="D73" s="20">
        <v>41407</v>
      </c>
      <c r="E73" s="20">
        <v>41410</v>
      </c>
      <c r="F73" s="19">
        <v>2.2999999999999998</v>
      </c>
      <c r="G73" s="19">
        <v>1.2</v>
      </c>
      <c r="H73" s="19">
        <v>3.5</v>
      </c>
      <c r="I73" s="19">
        <f t="shared" si="0"/>
        <v>0.70000000000000018</v>
      </c>
      <c r="J73" s="35">
        <v>3.4833333333333329</v>
      </c>
      <c r="K73" s="28">
        <v>4</v>
      </c>
      <c r="L73" s="75" t="s">
        <v>325</v>
      </c>
      <c r="M73" s="91">
        <v>25</v>
      </c>
      <c r="N73" s="91">
        <v>20</v>
      </c>
      <c r="O73" s="91">
        <v>20</v>
      </c>
      <c r="P73" s="91">
        <v>0</v>
      </c>
      <c r="Q73" s="91">
        <v>0</v>
      </c>
      <c r="R73" s="91">
        <v>25</v>
      </c>
      <c r="S73" s="91">
        <v>10</v>
      </c>
      <c r="T73" s="19" t="s">
        <v>76</v>
      </c>
    </row>
    <row r="74" spans="1:20" x14ac:dyDescent="0.2">
      <c r="A74" s="19" t="s">
        <v>79</v>
      </c>
      <c r="B74" s="82">
        <v>41395</v>
      </c>
      <c r="C74" s="19" t="s">
        <v>76</v>
      </c>
      <c r="D74" s="20">
        <v>41437</v>
      </c>
      <c r="E74" s="20">
        <v>41438</v>
      </c>
      <c r="F74" s="19">
        <v>2.2000000000000002</v>
      </c>
      <c r="G74" s="19">
        <v>0.9</v>
      </c>
      <c r="H74" s="19">
        <v>3.1</v>
      </c>
      <c r="I74" s="19">
        <f t="shared" si="0"/>
        <v>-0.39999999999999991</v>
      </c>
      <c r="J74" s="35">
        <v>3.7083333333333335</v>
      </c>
      <c r="K74" s="28">
        <v>4</v>
      </c>
      <c r="L74" s="75" t="s">
        <v>325</v>
      </c>
      <c r="M74" s="91">
        <v>20</v>
      </c>
      <c r="N74" s="101">
        <v>1</v>
      </c>
      <c r="O74" s="91">
        <v>0</v>
      </c>
      <c r="P74" s="91">
        <v>0</v>
      </c>
      <c r="Q74" s="91">
        <v>0</v>
      </c>
      <c r="R74" s="91">
        <v>60</v>
      </c>
      <c r="S74" s="91">
        <v>20</v>
      </c>
      <c r="T74" s="19" t="s">
        <v>76</v>
      </c>
    </row>
    <row r="75" spans="1:20" ht="15" thickBot="1" x14ac:dyDescent="0.25">
      <c r="A75" s="48" t="s">
        <v>79</v>
      </c>
      <c r="B75" s="87">
        <v>41426</v>
      </c>
      <c r="C75" s="48" t="s">
        <v>76</v>
      </c>
      <c r="D75" s="65">
        <v>41474</v>
      </c>
      <c r="E75" s="65">
        <v>41480</v>
      </c>
      <c r="F75" s="48">
        <v>2.2999999999999998</v>
      </c>
      <c r="G75" s="48">
        <v>0.7</v>
      </c>
      <c r="H75" s="48">
        <v>3</v>
      </c>
      <c r="I75" s="48">
        <f t="shared" si="0"/>
        <v>-0.10000000000000009</v>
      </c>
      <c r="J75" s="90">
        <v>3.65</v>
      </c>
      <c r="K75" s="33">
        <v>4</v>
      </c>
      <c r="L75" s="103" t="s">
        <v>342</v>
      </c>
      <c r="M75" s="88">
        <v>45</v>
      </c>
      <c r="N75" s="88">
        <v>40</v>
      </c>
      <c r="O75" s="88">
        <v>5</v>
      </c>
      <c r="P75" s="88">
        <v>0</v>
      </c>
      <c r="Q75" s="88">
        <v>0</v>
      </c>
      <c r="R75" s="88">
        <v>5</v>
      </c>
      <c r="S75" s="88">
        <v>5</v>
      </c>
      <c r="T75" s="48" t="s">
        <v>76</v>
      </c>
    </row>
    <row r="76" spans="1:20" x14ac:dyDescent="0.2">
      <c r="A76" s="50" t="s">
        <v>82</v>
      </c>
      <c r="B76" s="71">
        <v>41456</v>
      </c>
      <c r="C76" s="50" t="s">
        <v>76</v>
      </c>
      <c r="D76" s="81">
        <v>41507</v>
      </c>
      <c r="E76" s="81">
        <v>41508</v>
      </c>
      <c r="F76" s="50">
        <v>2</v>
      </c>
      <c r="G76" s="50">
        <v>1</v>
      </c>
      <c r="H76" s="50">
        <v>3</v>
      </c>
      <c r="I76" s="50">
        <f t="shared" ref="I76:I105" si="1">SUM(H76-H75)</f>
        <v>0</v>
      </c>
      <c r="J76" s="89">
        <v>3.4750000000000001</v>
      </c>
      <c r="K76" s="22">
        <v>4</v>
      </c>
      <c r="L76" s="102" t="s">
        <v>342</v>
      </c>
      <c r="M76" s="84">
        <v>10</v>
      </c>
      <c r="N76" s="84">
        <v>5</v>
      </c>
      <c r="O76" s="84">
        <v>40</v>
      </c>
      <c r="P76" s="84">
        <v>0</v>
      </c>
      <c r="Q76" s="84">
        <v>0</v>
      </c>
      <c r="R76" s="101">
        <v>1</v>
      </c>
      <c r="S76" s="84">
        <v>45</v>
      </c>
      <c r="T76" s="50" t="s">
        <v>76</v>
      </c>
    </row>
    <row r="77" spans="1:20" x14ac:dyDescent="0.2">
      <c r="A77" s="19" t="s">
        <v>82</v>
      </c>
      <c r="B77" s="82">
        <v>41487</v>
      </c>
      <c r="C77" s="19" t="s">
        <v>76</v>
      </c>
      <c r="D77" s="20">
        <v>41526</v>
      </c>
      <c r="E77" s="20">
        <v>41536</v>
      </c>
      <c r="F77" s="19">
        <v>2.6</v>
      </c>
      <c r="G77" s="19">
        <v>1.4</v>
      </c>
      <c r="H77" s="19">
        <v>4</v>
      </c>
      <c r="I77" s="19">
        <f t="shared" si="1"/>
        <v>1</v>
      </c>
      <c r="J77" s="35">
        <v>3.4000000000000004</v>
      </c>
      <c r="K77" s="28">
        <v>4</v>
      </c>
      <c r="L77" s="75" t="s">
        <v>342</v>
      </c>
      <c r="M77" s="91">
        <v>20</v>
      </c>
      <c r="N77" s="91">
        <v>20</v>
      </c>
      <c r="O77" s="91">
        <v>20</v>
      </c>
      <c r="P77" s="91">
        <v>0</v>
      </c>
      <c r="Q77" s="91">
        <v>0</v>
      </c>
      <c r="R77" s="91">
        <v>10</v>
      </c>
      <c r="S77" s="91">
        <v>30</v>
      </c>
      <c r="T77" s="19" t="s">
        <v>76</v>
      </c>
    </row>
    <row r="78" spans="1:20" x14ac:dyDescent="0.2">
      <c r="A78" s="19" t="s">
        <v>82</v>
      </c>
      <c r="B78" s="82">
        <v>41518</v>
      </c>
      <c r="C78" s="19" t="s">
        <v>76</v>
      </c>
      <c r="D78" s="20">
        <v>41562</v>
      </c>
      <c r="E78" s="20">
        <v>41564</v>
      </c>
      <c r="F78" s="19">
        <v>0.5</v>
      </c>
      <c r="G78" s="19">
        <v>0.5</v>
      </c>
      <c r="H78" s="19">
        <v>1</v>
      </c>
      <c r="I78" s="19">
        <f t="shared" si="1"/>
        <v>-3</v>
      </c>
      <c r="J78" s="35">
        <v>3.3083333333333336</v>
      </c>
      <c r="K78" s="28">
        <v>4</v>
      </c>
      <c r="L78" s="75" t="s">
        <v>340</v>
      </c>
      <c r="M78" s="91">
        <v>25</v>
      </c>
      <c r="N78" s="91">
        <v>5</v>
      </c>
      <c r="O78" s="91">
        <v>10</v>
      </c>
      <c r="P78" s="91">
        <v>0</v>
      </c>
      <c r="Q78" s="91">
        <v>0</v>
      </c>
      <c r="R78" s="91">
        <v>20</v>
      </c>
      <c r="S78" s="91">
        <v>40</v>
      </c>
      <c r="T78" s="19" t="s">
        <v>76</v>
      </c>
    </row>
    <row r="79" spans="1:20" x14ac:dyDescent="0.2">
      <c r="A79" s="19" t="s">
        <v>82</v>
      </c>
      <c r="B79" s="82">
        <v>41548</v>
      </c>
      <c r="C79" s="19" t="s">
        <v>76</v>
      </c>
      <c r="D79" s="20">
        <v>41586</v>
      </c>
      <c r="E79" s="20">
        <v>41592</v>
      </c>
      <c r="F79" s="19">
        <v>0.4</v>
      </c>
      <c r="G79" s="19">
        <v>0.2</v>
      </c>
      <c r="H79" s="19">
        <v>0.6</v>
      </c>
      <c r="I79" s="19">
        <f t="shared" si="1"/>
        <v>-0.4</v>
      </c>
      <c r="J79" s="35">
        <v>3.1250000000000004</v>
      </c>
      <c r="K79" s="28">
        <v>4</v>
      </c>
      <c r="L79" s="75" t="s">
        <v>320</v>
      </c>
      <c r="M79" s="91">
        <v>70</v>
      </c>
      <c r="N79" s="91">
        <v>10</v>
      </c>
      <c r="O79" s="91">
        <v>0</v>
      </c>
      <c r="P79" s="91">
        <v>0</v>
      </c>
      <c r="Q79" s="91">
        <v>0</v>
      </c>
      <c r="R79" s="91">
        <v>10</v>
      </c>
      <c r="S79" s="91">
        <v>10</v>
      </c>
      <c r="T79" s="19" t="s">
        <v>339</v>
      </c>
    </row>
    <row r="80" spans="1:20" x14ac:dyDescent="0.2">
      <c r="A80" s="19" t="s">
        <v>82</v>
      </c>
      <c r="B80" s="82">
        <v>41579</v>
      </c>
      <c r="C80" s="19" t="s">
        <v>76</v>
      </c>
      <c r="D80" s="20">
        <v>41627</v>
      </c>
      <c r="E80" s="20">
        <v>41627</v>
      </c>
      <c r="F80" s="19">
        <v>0.3</v>
      </c>
      <c r="G80" s="19">
        <v>0.8</v>
      </c>
      <c r="H80" s="19">
        <v>1.1000000000000001</v>
      </c>
      <c r="I80" s="19">
        <f t="shared" si="1"/>
        <v>0.50000000000000011</v>
      </c>
      <c r="J80" s="35">
        <v>3.1</v>
      </c>
      <c r="K80" s="28">
        <v>4</v>
      </c>
      <c r="L80" s="75" t="s">
        <v>321</v>
      </c>
      <c r="M80" s="91">
        <v>75</v>
      </c>
      <c r="N80" s="91">
        <v>5</v>
      </c>
      <c r="O80" s="91">
        <v>10</v>
      </c>
      <c r="P80" s="91">
        <v>0</v>
      </c>
      <c r="Q80" s="91">
        <v>0</v>
      </c>
      <c r="R80" s="91">
        <v>10</v>
      </c>
      <c r="S80" s="94">
        <v>1</v>
      </c>
      <c r="T80" s="19" t="s">
        <v>76</v>
      </c>
    </row>
    <row r="81" spans="1:20" x14ac:dyDescent="0.2">
      <c r="A81" s="19" t="s">
        <v>82</v>
      </c>
      <c r="B81" s="82">
        <v>41609</v>
      </c>
      <c r="C81" s="19" t="s">
        <v>76</v>
      </c>
      <c r="D81" s="20">
        <v>41659</v>
      </c>
      <c r="E81" s="20">
        <v>41669</v>
      </c>
      <c r="F81" s="19">
        <v>1.1000000000000001</v>
      </c>
      <c r="G81" s="19">
        <v>0.4</v>
      </c>
      <c r="H81" s="19">
        <v>1.5</v>
      </c>
      <c r="I81" s="19">
        <f t="shared" si="1"/>
        <v>0.39999999999999991</v>
      </c>
      <c r="J81" s="35">
        <v>3.0916666666666672</v>
      </c>
      <c r="K81" s="28">
        <v>4</v>
      </c>
      <c r="L81" s="19" t="s">
        <v>332</v>
      </c>
      <c r="M81" s="91">
        <v>40</v>
      </c>
      <c r="N81" s="91">
        <v>5</v>
      </c>
      <c r="O81" s="91">
        <v>40</v>
      </c>
      <c r="P81" s="91">
        <v>0</v>
      </c>
      <c r="Q81" s="91">
        <v>0</v>
      </c>
      <c r="R81" s="91">
        <v>5</v>
      </c>
      <c r="S81" s="91">
        <v>10</v>
      </c>
      <c r="T81" s="19" t="s">
        <v>76</v>
      </c>
    </row>
    <row r="82" spans="1:20" x14ac:dyDescent="0.2">
      <c r="A82" s="19" t="s">
        <v>82</v>
      </c>
      <c r="B82" s="82">
        <v>41640</v>
      </c>
      <c r="C82" s="19" t="s">
        <v>76</v>
      </c>
      <c r="D82" s="20">
        <v>41683</v>
      </c>
      <c r="E82" s="20">
        <v>41697</v>
      </c>
      <c r="F82" s="19">
        <v>0.4</v>
      </c>
      <c r="G82" s="19">
        <v>0.9</v>
      </c>
      <c r="H82" s="19">
        <v>1.3</v>
      </c>
      <c r="I82" s="19">
        <f t="shared" si="1"/>
        <v>-0.19999999999999996</v>
      </c>
      <c r="J82" s="35">
        <v>3.0166666666666671</v>
      </c>
      <c r="K82" s="28">
        <v>4</v>
      </c>
      <c r="L82" s="19" t="s">
        <v>340</v>
      </c>
      <c r="M82" s="91">
        <v>55</v>
      </c>
      <c r="N82" s="91">
        <v>5</v>
      </c>
      <c r="O82" s="91">
        <v>10</v>
      </c>
      <c r="P82" s="91">
        <v>0</v>
      </c>
      <c r="Q82" s="91">
        <v>0</v>
      </c>
      <c r="R82" s="94">
        <v>1</v>
      </c>
      <c r="S82" s="91">
        <v>40</v>
      </c>
      <c r="T82" s="19" t="s">
        <v>76</v>
      </c>
    </row>
    <row r="83" spans="1:20" x14ac:dyDescent="0.2">
      <c r="A83" s="19" t="s">
        <v>82</v>
      </c>
      <c r="B83" s="82">
        <v>41671</v>
      </c>
      <c r="C83" s="19" t="s">
        <v>76</v>
      </c>
      <c r="D83" s="20">
        <v>41709</v>
      </c>
      <c r="E83" s="20">
        <v>41711</v>
      </c>
      <c r="F83" s="19">
        <v>0.7</v>
      </c>
      <c r="G83" s="19">
        <v>0.7</v>
      </c>
      <c r="H83" s="19">
        <v>1.4</v>
      </c>
      <c r="I83" s="19">
        <f t="shared" si="1"/>
        <v>9.9999999999999867E-2</v>
      </c>
      <c r="J83" s="35">
        <v>2.1916666666666669</v>
      </c>
      <c r="K83" s="28">
        <v>4</v>
      </c>
      <c r="L83" s="19" t="s">
        <v>473</v>
      </c>
      <c r="M83" s="91">
        <v>50</v>
      </c>
      <c r="N83" s="91">
        <v>20</v>
      </c>
      <c r="O83" s="91">
        <v>10</v>
      </c>
      <c r="P83" s="91">
        <v>0</v>
      </c>
      <c r="Q83" s="91">
        <v>0</v>
      </c>
      <c r="R83" s="91">
        <v>10</v>
      </c>
      <c r="S83" s="91">
        <v>10</v>
      </c>
      <c r="T83" s="46" t="s">
        <v>474</v>
      </c>
    </row>
    <row r="84" spans="1:20" x14ac:dyDescent="0.2">
      <c r="A84" s="19" t="s">
        <v>82</v>
      </c>
      <c r="B84" s="82">
        <v>41699</v>
      </c>
      <c r="C84" s="19" t="s">
        <v>76</v>
      </c>
      <c r="D84" s="20">
        <v>41739</v>
      </c>
      <c r="E84" s="20">
        <v>41753</v>
      </c>
      <c r="F84" s="19">
        <v>0.6</v>
      </c>
      <c r="G84" s="19">
        <v>1.6</v>
      </c>
      <c r="H84" s="19">
        <v>2.2000000000000002</v>
      </c>
      <c r="I84" s="19">
        <f t="shared" si="1"/>
        <v>0.80000000000000027</v>
      </c>
      <c r="J84" s="35">
        <v>2.1416666666666671</v>
      </c>
      <c r="K84" s="28">
        <v>4</v>
      </c>
      <c r="L84" s="19" t="s">
        <v>332</v>
      </c>
      <c r="M84" s="91">
        <v>30</v>
      </c>
      <c r="N84" s="91">
        <v>30</v>
      </c>
      <c r="O84" s="91">
        <v>10</v>
      </c>
      <c r="P84" s="91">
        <v>0</v>
      </c>
      <c r="Q84" s="91">
        <v>0</v>
      </c>
      <c r="R84" s="91">
        <v>20</v>
      </c>
      <c r="S84" s="91">
        <v>10</v>
      </c>
      <c r="T84" s="19" t="s">
        <v>76</v>
      </c>
    </row>
    <row r="85" spans="1:20" ht="25.5" x14ac:dyDescent="0.2">
      <c r="A85" s="19" t="s">
        <v>82</v>
      </c>
      <c r="B85" s="82">
        <v>41730</v>
      </c>
      <c r="C85" s="19" t="s">
        <v>76</v>
      </c>
      <c r="D85" s="20">
        <v>41773</v>
      </c>
      <c r="E85" s="20">
        <v>41781</v>
      </c>
      <c r="F85" s="19">
        <v>8</v>
      </c>
      <c r="G85" s="19">
        <v>2.4</v>
      </c>
      <c r="H85" s="19">
        <v>10.4</v>
      </c>
      <c r="I85" s="19">
        <f t="shared" si="1"/>
        <v>8.1999999999999993</v>
      </c>
      <c r="J85" s="35">
        <v>2.7166666666666663</v>
      </c>
      <c r="K85" s="28">
        <v>4</v>
      </c>
      <c r="L85" s="19" t="s">
        <v>333</v>
      </c>
      <c r="M85" s="91">
        <v>70</v>
      </c>
      <c r="N85" s="91">
        <v>10</v>
      </c>
      <c r="O85" s="91">
        <v>0</v>
      </c>
      <c r="P85" s="91">
        <v>0</v>
      </c>
      <c r="Q85" s="91">
        <v>0</v>
      </c>
      <c r="R85" s="91">
        <v>10</v>
      </c>
      <c r="S85" s="91">
        <v>10</v>
      </c>
      <c r="T85" s="46" t="s">
        <v>330</v>
      </c>
    </row>
    <row r="86" spans="1:20" x14ac:dyDescent="0.2">
      <c r="A86" s="19" t="s">
        <v>82</v>
      </c>
      <c r="B86" s="82">
        <v>41760</v>
      </c>
      <c r="C86" s="19" t="s">
        <v>76</v>
      </c>
      <c r="D86" s="20">
        <v>41801</v>
      </c>
      <c r="E86" s="20">
        <v>41823</v>
      </c>
      <c r="F86" s="19">
        <v>9</v>
      </c>
      <c r="G86" s="19">
        <v>3.2</v>
      </c>
      <c r="H86" s="19">
        <v>12.2</v>
      </c>
      <c r="I86" s="19">
        <f t="shared" si="1"/>
        <v>1.7999999999999989</v>
      </c>
      <c r="J86" s="35">
        <v>3.4750000000000001</v>
      </c>
      <c r="K86" s="28">
        <v>4</v>
      </c>
      <c r="L86" s="19" t="s">
        <v>438</v>
      </c>
      <c r="M86" s="91">
        <v>80</v>
      </c>
      <c r="N86" s="91">
        <v>10</v>
      </c>
      <c r="O86" s="91">
        <v>0</v>
      </c>
      <c r="P86" s="91">
        <v>0</v>
      </c>
      <c r="Q86" s="91">
        <v>0</v>
      </c>
      <c r="R86" s="91">
        <v>5</v>
      </c>
      <c r="S86" s="91">
        <v>5</v>
      </c>
      <c r="T86" s="19" t="s">
        <v>341</v>
      </c>
    </row>
    <row r="87" spans="1:20" ht="15" thickBot="1" x14ac:dyDescent="0.25">
      <c r="A87" s="48" t="s">
        <v>82</v>
      </c>
      <c r="B87" s="87">
        <v>41791</v>
      </c>
      <c r="C87" s="48" t="s">
        <v>76</v>
      </c>
      <c r="D87" s="65">
        <v>41828</v>
      </c>
      <c r="E87" s="65">
        <v>41837</v>
      </c>
      <c r="F87" s="48">
        <v>3.5</v>
      </c>
      <c r="G87" s="48">
        <v>1.4</v>
      </c>
      <c r="H87" s="48">
        <v>4.9000000000000004</v>
      </c>
      <c r="I87" s="48">
        <f t="shared" si="1"/>
        <v>-7.2999999999999989</v>
      </c>
      <c r="J87" s="90">
        <v>3.6333333333333333</v>
      </c>
      <c r="K87" s="33">
        <v>4</v>
      </c>
      <c r="L87" s="48" t="s">
        <v>440</v>
      </c>
      <c r="M87" s="88">
        <v>85</v>
      </c>
      <c r="N87" s="88">
        <v>5</v>
      </c>
      <c r="O87" s="88">
        <v>0</v>
      </c>
      <c r="P87" s="88">
        <v>0</v>
      </c>
      <c r="Q87" s="88">
        <v>0</v>
      </c>
      <c r="R87" s="88">
        <v>5</v>
      </c>
      <c r="S87" s="88">
        <v>5</v>
      </c>
      <c r="T87" s="48" t="s">
        <v>76</v>
      </c>
    </row>
    <row r="88" spans="1:20" x14ac:dyDescent="0.2">
      <c r="A88" s="50" t="s">
        <v>84</v>
      </c>
      <c r="B88" s="71">
        <v>41821</v>
      </c>
      <c r="C88" s="50" t="s">
        <v>76</v>
      </c>
      <c r="D88" s="81">
        <v>41862</v>
      </c>
      <c r="E88" s="81">
        <v>41866</v>
      </c>
      <c r="F88" s="50">
        <v>1.3</v>
      </c>
      <c r="G88" s="50">
        <v>0.6</v>
      </c>
      <c r="H88" s="50">
        <v>1.9</v>
      </c>
      <c r="I88" s="50">
        <f t="shared" si="1"/>
        <v>-3.0000000000000004</v>
      </c>
      <c r="J88" s="89">
        <v>3.5416666666666665</v>
      </c>
      <c r="K88" s="22">
        <v>4</v>
      </c>
      <c r="L88" s="50" t="s">
        <v>332</v>
      </c>
      <c r="M88" s="84">
        <v>70</v>
      </c>
      <c r="N88" s="84">
        <v>25</v>
      </c>
      <c r="O88" s="84">
        <v>0</v>
      </c>
      <c r="P88" s="84">
        <v>0</v>
      </c>
      <c r="Q88" s="84">
        <v>0</v>
      </c>
      <c r="R88" s="84">
        <v>10</v>
      </c>
      <c r="S88" s="101">
        <v>1</v>
      </c>
      <c r="T88" s="50" t="s">
        <v>76</v>
      </c>
    </row>
    <row r="89" spans="1:20" ht="25.5" x14ac:dyDescent="0.2">
      <c r="A89" s="19" t="s">
        <v>84</v>
      </c>
      <c r="B89" s="82">
        <v>41852</v>
      </c>
      <c r="C89" s="19" t="s">
        <v>76</v>
      </c>
      <c r="D89" s="20">
        <v>41897</v>
      </c>
      <c r="E89" s="20">
        <v>41907</v>
      </c>
      <c r="F89" s="19">
        <v>2.5</v>
      </c>
      <c r="G89" s="19">
        <v>1.4</v>
      </c>
      <c r="H89" s="19">
        <v>3.9</v>
      </c>
      <c r="I89" s="19">
        <f t="shared" si="1"/>
        <v>2</v>
      </c>
      <c r="J89" s="89">
        <f t="shared" ref="J89:J100" si="2">AVERAGE(H78:H89)</f>
        <v>3.5333333333333332</v>
      </c>
      <c r="K89" s="28">
        <v>4</v>
      </c>
      <c r="L89" s="19" t="s">
        <v>440</v>
      </c>
      <c r="M89" s="91">
        <v>50</v>
      </c>
      <c r="N89" s="94">
        <v>1</v>
      </c>
      <c r="O89" s="91">
        <v>0</v>
      </c>
      <c r="P89" s="91">
        <v>0</v>
      </c>
      <c r="Q89" s="91">
        <v>0</v>
      </c>
      <c r="R89" s="91">
        <v>20</v>
      </c>
      <c r="S89" s="91">
        <v>30</v>
      </c>
      <c r="T89" s="46" t="s">
        <v>330</v>
      </c>
    </row>
    <row r="90" spans="1:20" x14ac:dyDescent="0.2">
      <c r="A90" s="19" t="s">
        <v>84</v>
      </c>
      <c r="B90" s="82">
        <v>41883</v>
      </c>
      <c r="C90" s="19" t="s">
        <v>76</v>
      </c>
      <c r="D90" s="20">
        <v>41929</v>
      </c>
      <c r="E90" s="20">
        <v>41935</v>
      </c>
      <c r="F90" s="19">
        <v>0.2</v>
      </c>
      <c r="G90" s="19">
        <v>0.3</v>
      </c>
      <c r="H90" s="19">
        <v>0.5</v>
      </c>
      <c r="I90" s="19">
        <f t="shared" si="1"/>
        <v>-3.4</v>
      </c>
      <c r="J90" s="89">
        <f t="shared" si="2"/>
        <v>3.4916666666666667</v>
      </c>
      <c r="K90" s="28">
        <v>4</v>
      </c>
      <c r="L90" s="19" t="s">
        <v>334</v>
      </c>
      <c r="M90" s="91">
        <v>5</v>
      </c>
      <c r="N90" s="91">
        <v>5</v>
      </c>
      <c r="O90" s="91">
        <v>0</v>
      </c>
      <c r="P90" s="91">
        <v>0</v>
      </c>
      <c r="Q90" s="91">
        <v>0</v>
      </c>
      <c r="R90" s="91">
        <v>40</v>
      </c>
      <c r="S90" s="91">
        <v>50</v>
      </c>
      <c r="T90" s="50" t="s">
        <v>76</v>
      </c>
    </row>
    <row r="91" spans="1:20" x14ac:dyDescent="0.2">
      <c r="A91" s="19" t="s">
        <v>84</v>
      </c>
      <c r="B91" s="82">
        <v>41913</v>
      </c>
      <c r="C91" s="19" t="s">
        <v>76</v>
      </c>
      <c r="D91" s="20">
        <v>41957</v>
      </c>
      <c r="E91" s="20">
        <v>41964</v>
      </c>
      <c r="F91" s="19">
        <v>1</v>
      </c>
      <c r="G91" s="19">
        <v>0.7</v>
      </c>
      <c r="H91" s="19">
        <v>1.7</v>
      </c>
      <c r="I91" s="19">
        <f t="shared" si="1"/>
        <v>1.2</v>
      </c>
      <c r="J91" s="89">
        <f t="shared" si="2"/>
        <v>3.5833333333333335</v>
      </c>
      <c r="K91" s="28">
        <v>4</v>
      </c>
      <c r="L91" s="19" t="s">
        <v>473</v>
      </c>
      <c r="M91" s="91">
        <v>65</v>
      </c>
      <c r="N91" s="91">
        <v>20</v>
      </c>
      <c r="O91" s="91">
        <v>5</v>
      </c>
      <c r="P91" s="91">
        <v>0</v>
      </c>
      <c r="Q91" s="91">
        <v>0</v>
      </c>
      <c r="R91" s="91">
        <v>10</v>
      </c>
      <c r="S91" s="94">
        <v>1</v>
      </c>
      <c r="T91" s="19" t="s">
        <v>76</v>
      </c>
    </row>
    <row r="92" spans="1:20" x14ac:dyDescent="0.2">
      <c r="A92" s="19" t="s">
        <v>84</v>
      </c>
      <c r="B92" s="82">
        <v>41944</v>
      </c>
      <c r="C92" s="82" t="s">
        <v>343</v>
      </c>
      <c r="D92" s="20">
        <v>41983</v>
      </c>
      <c r="E92" s="20">
        <v>41992</v>
      </c>
      <c r="F92" s="19">
        <v>0.4</v>
      </c>
      <c r="G92" s="19">
        <v>0.8</v>
      </c>
      <c r="H92" s="19">
        <v>1.2</v>
      </c>
      <c r="I92" s="19">
        <f t="shared" si="1"/>
        <v>-0.5</v>
      </c>
      <c r="J92" s="89">
        <f t="shared" si="2"/>
        <v>3.5916666666666668</v>
      </c>
      <c r="K92" s="28">
        <v>4</v>
      </c>
      <c r="L92" s="19" t="s">
        <v>340</v>
      </c>
      <c r="M92" s="91">
        <v>65</v>
      </c>
      <c r="N92" s="91">
        <v>20</v>
      </c>
      <c r="O92" s="91">
        <v>0</v>
      </c>
      <c r="P92" s="91">
        <v>0</v>
      </c>
      <c r="Q92" s="91">
        <v>0</v>
      </c>
      <c r="R92" s="91">
        <v>10</v>
      </c>
      <c r="S92" s="91">
        <v>5</v>
      </c>
      <c r="T92" s="19" t="s">
        <v>76</v>
      </c>
    </row>
    <row r="93" spans="1:20" x14ac:dyDescent="0.2">
      <c r="A93" s="19" t="s">
        <v>84</v>
      </c>
      <c r="B93" s="82">
        <v>41974</v>
      </c>
      <c r="C93" s="82" t="s">
        <v>344</v>
      </c>
      <c r="D93" s="20">
        <v>42020</v>
      </c>
      <c r="E93" s="20">
        <v>42033</v>
      </c>
      <c r="F93" s="19">
        <v>0.5</v>
      </c>
      <c r="G93" s="19">
        <v>0.7</v>
      </c>
      <c r="H93" s="19">
        <v>1.2</v>
      </c>
      <c r="I93" s="19">
        <f t="shared" si="1"/>
        <v>0</v>
      </c>
      <c r="J93" s="89">
        <f t="shared" si="2"/>
        <v>3.5666666666666669</v>
      </c>
      <c r="K93" s="28">
        <v>4</v>
      </c>
      <c r="L93" s="19" t="s">
        <v>332</v>
      </c>
      <c r="M93" s="91">
        <v>30</v>
      </c>
      <c r="N93" s="91">
        <v>20</v>
      </c>
      <c r="O93" s="91">
        <v>25</v>
      </c>
      <c r="P93" s="91">
        <v>0</v>
      </c>
      <c r="Q93" s="91">
        <v>0</v>
      </c>
      <c r="R93" s="91">
        <v>20</v>
      </c>
      <c r="S93" s="91">
        <v>5</v>
      </c>
      <c r="T93" s="19" t="s">
        <v>76</v>
      </c>
    </row>
    <row r="94" spans="1:20" x14ac:dyDescent="0.2">
      <c r="A94" s="19" t="s">
        <v>84</v>
      </c>
      <c r="B94" s="82">
        <v>42005</v>
      </c>
      <c r="C94" s="82" t="s">
        <v>345</v>
      </c>
      <c r="D94" s="20">
        <v>42052</v>
      </c>
      <c r="E94" s="20">
        <v>42061</v>
      </c>
      <c r="F94" s="19">
        <v>0.5</v>
      </c>
      <c r="G94" s="19">
        <v>0.9</v>
      </c>
      <c r="H94" s="19">
        <v>1.4</v>
      </c>
      <c r="I94" s="19">
        <f t="shared" si="1"/>
        <v>0.19999999999999996</v>
      </c>
      <c r="J94" s="89">
        <f t="shared" si="2"/>
        <v>3.5750000000000006</v>
      </c>
      <c r="K94" s="28">
        <v>4</v>
      </c>
      <c r="L94" s="19" t="s">
        <v>332</v>
      </c>
      <c r="M94" s="91">
        <v>20</v>
      </c>
      <c r="N94" s="91">
        <v>15</v>
      </c>
      <c r="O94" s="91">
        <v>0</v>
      </c>
      <c r="P94" s="91">
        <v>0</v>
      </c>
      <c r="Q94" s="91">
        <v>0</v>
      </c>
      <c r="R94" s="91">
        <v>10</v>
      </c>
      <c r="S94" s="91">
        <v>5</v>
      </c>
      <c r="T94" s="19" t="s">
        <v>76</v>
      </c>
    </row>
    <row r="95" spans="1:20" x14ac:dyDescent="0.2">
      <c r="A95" s="19" t="s">
        <v>84</v>
      </c>
      <c r="B95" s="82">
        <v>42036</v>
      </c>
      <c r="C95" s="82" t="s">
        <v>346</v>
      </c>
      <c r="D95" s="20">
        <v>42074</v>
      </c>
      <c r="E95" s="20">
        <v>42075</v>
      </c>
      <c r="F95" s="19">
        <v>0.3</v>
      </c>
      <c r="G95" s="19">
        <v>0.7</v>
      </c>
      <c r="H95" s="19">
        <v>1</v>
      </c>
      <c r="I95" s="19">
        <f t="shared" si="1"/>
        <v>-0.39999999999999991</v>
      </c>
      <c r="J95" s="89">
        <f t="shared" si="2"/>
        <v>3.5416666666666674</v>
      </c>
      <c r="K95" s="28">
        <v>4</v>
      </c>
      <c r="L95" s="19" t="s">
        <v>455</v>
      </c>
      <c r="M95" s="91">
        <v>60</v>
      </c>
      <c r="N95" s="94">
        <v>1</v>
      </c>
      <c r="O95" s="91">
        <v>10</v>
      </c>
      <c r="P95" s="91">
        <v>0</v>
      </c>
      <c r="Q95" s="91">
        <v>0</v>
      </c>
      <c r="R95" s="91">
        <v>30</v>
      </c>
      <c r="S95" s="94">
        <v>1</v>
      </c>
      <c r="T95" s="19" t="s">
        <v>76</v>
      </c>
    </row>
    <row r="96" spans="1:20" x14ac:dyDescent="0.2">
      <c r="A96" s="19" t="s">
        <v>84</v>
      </c>
      <c r="B96" s="82">
        <v>42064</v>
      </c>
      <c r="C96" s="82" t="s">
        <v>347</v>
      </c>
      <c r="D96" s="20">
        <v>42109</v>
      </c>
      <c r="E96" s="20">
        <v>42117</v>
      </c>
      <c r="F96" s="19">
        <v>0.7</v>
      </c>
      <c r="G96" s="19">
        <v>0.7</v>
      </c>
      <c r="H96" s="19">
        <v>1.4</v>
      </c>
      <c r="I96" s="19">
        <f t="shared" si="1"/>
        <v>0.39999999999999991</v>
      </c>
      <c r="J96" s="89">
        <f t="shared" si="2"/>
        <v>3.4750000000000001</v>
      </c>
      <c r="K96" s="28">
        <v>4</v>
      </c>
      <c r="L96" s="19" t="s">
        <v>332</v>
      </c>
      <c r="M96" s="91">
        <v>50</v>
      </c>
      <c r="N96" s="91">
        <v>10</v>
      </c>
      <c r="O96" s="91">
        <v>5</v>
      </c>
      <c r="P96" s="91">
        <v>0</v>
      </c>
      <c r="Q96" s="91">
        <v>0</v>
      </c>
      <c r="R96" s="91">
        <v>25</v>
      </c>
      <c r="S96" s="91" t="s">
        <v>475</v>
      </c>
      <c r="T96" s="19" t="s">
        <v>76</v>
      </c>
    </row>
    <row r="97" spans="1:20" x14ac:dyDescent="0.2">
      <c r="A97" s="19" t="s">
        <v>84</v>
      </c>
      <c r="B97" s="82">
        <v>42095</v>
      </c>
      <c r="C97" s="82" t="s">
        <v>348</v>
      </c>
      <c r="D97" s="20">
        <v>42143</v>
      </c>
      <c r="E97" s="20">
        <v>42145</v>
      </c>
      <c r="F97" s="19">
        <v>0.5</v>
      </c>
      <c r="G97" s="19">
        <v>0.6</v>
      </c>
      <c r="H97" s="19">
        <v>1.1000000000000001</v>
      </c>
      <c r="I97" s="19">
        <f t="shared" si="1"/>
        <v>-0.29999999999999982</v>
      </c>
      <c r="J97" s="89">
        <f t="shared" si="2"/>
        <v>2.6999999999999993</v>
      </c>
      <c r="K97" s="28">
        <v>4</v>
      </c>
      <c r="L97" s="19" t="s">
        <v>321</v>
      </c>
      <c r="M97" s="91">
        <v>40</v>
      </c>
      <c r="N97" s="91">
        <v>10</v>
      </c>
      <c r="O97" s="91">
        <v>0</v>
      </c>
      <c r="P97" s="91">
        <v>0</v>
      </c>
      <c r="Q97" s="91">
        <v>0</v>
      </c>
      <c r="R97" s="91">
        <v>25</v>
      </c>
      <c r="S97" s="91">
        <v>25</v>
      </c>
      <c r="T97" s="19" t="s">
        <v>76</v>
      </c>
    </row>
    <row r="98" spans="1:20" x14ac:dyDescent="0.2">
      <c r="A98" s="19" t="s">
        <v>84</v>
      </c>
      <c r="B98" s="82">
        <v>42125</v>
      </c>
      <c r="C98" s="82" t="s">
        <v>349</v>
      </c>
      <c r="D98" s="20">
        <v>42173</v>
      </c>
      <c r="E98" s="20">
        <v>42187</v>
      </c>
      <c r="F98" s="19">
        <v>2.2000000000000002</v>
      </c>
      <c r="G98" s="19">
        <v>0.8</v>
      </c>
      <c r="H98" s="19">
        <v>3</v>
      </c>
      <c r="I98" s="19">
        <f t="shared" si="1"/>
        <v>1.9</v>
      </c>
      <c r="J98" s="89">
        <f t="shared" si="2"/>
        <v>1.9333333333333333</v>
      </c>
      <c r="K98" s="28">
        <v>4</v>
      </c>
      <c r="L98" s="19" t="s">
        <v>342</v>
      </c>
      <c r="M98" s="91">
        <v>55</v>
      </c>
      <c r="N98" s="91">
        <v>30</v>
      </c>
      <c r="O98" s="91">
        <v>0</v>
      </c>
      <c r="P98" s="91">
        <v>0</v>
      </c>
      <c r="Q98" s="91">
        <v>0</v>
      </c>
      <c r="R98" s="91">
        <v>10</v>
      </c>
      <c r="S98" s="91">
        <v>5</v>
      </c>
      <c r="T98" s="19" t="s">
        <v>76</v>
      </c>
    </row>
    <row r="99" spans="1:20" ht="15" thickBot="1" x14ac:dyDescent="0.25">
      <c r="A99" s="48" t="s">
        <v>84</v>
      </c>
      <c r="B99" s="87">
        <v>42156</v>
      </c>
      <c r="C99" s="87" t="s">
        <v>350</v>
      </c>
      <c r="D99" s="65">
        <v>42198</v>
      </c>
      <c r="E99" s="65">
        <v>42201</v>
      </c>
      <c r="F99" s="48">
        <v>1</v>
      </c>
      <c r="G99" s="48">
        <v>0.3</v>
      </c>
      <c r="H99" s="48">
        <v>1.3</v>
      </c>
      <c r="I99" s="48">
        <f t="shared" si="1"/>
        <v>-1.7</v>
      </c>
      <c r="J99" s="90">
        <f t="shared" si="2"/>
        <v>1.6333333333333331</v>
      </c>
      <c r="K99" s="33">
        <v>4</v>
      </c>
      <c r="L99" s="48" t="s">
        <v>332</v>
      </c>
      <c r="M99" s="88">
        <v>80</v>
      </c>
      <c r="N99" s="88">
        <v>10</v>
      </c>
      <c r="O99" s="88">
        <v>0</v>
      </c>
      <c r="P99" s="88">
        <v>0</v>
      </c>
      <c r="Q99" s="88">
        <v>0</v>
      </c>
      <c r="R99" s="88">
        <v>5</v>
      </c>
      <c r="S99" s="88">
        <v>5</v>
      </c>
      <c r="T99" s="48" t="s">
        <v>76</v>
      </c>
    </row>
    <row r="100" spans="1:20" x14ac:dyDescent="0.2">
      <c r="A100" s="50" t="s">
        <v>95</v>
      </c>
      <c r="B100" s="71">
        <v>42186</v>
      </c>
      <c r="C100" s="71" t="s">
        <v>351</v>
      </c>
      <c r="D100" s="81">
        <v>42226</v>
      </c>
      <c r="E100" s="81">
        <v>42229</v>
      </c>
      <c r="F100" s="50">
        <v>5</v>
      </c>
      <c r="G100" s="50">
        <v>1.1000000000000001</v>
      </c>
      <c r="H100" s="50">
        <v>6.1</v>
      </c>
      <c r="I100" s="50">
        <f t="shared" si="1"/>
        <v>4.8</v>
      </c>
      <c r="J100" s="89">
        <f t="shared" si="2"/>
        <v>1.9833333333333332</v>
      </c>
      <c r="K100" s="22">
        <v>4</v>
      </c>
      <c r="L100" s="50" t="s">
        <v>322</v>
      </c>
      <c r="M100" s="84">
        <v>95</v>
      </c>
      <c r="N100" s="84">
        <v>5</v>
      </c>
      <c r="O100" s="84">
        <v>0</v>
      </c>
      <c r="P100" s="84">
        <v>0</v>
      </c>
      <c r="Q100" s="84">
        <v>0</v>
      </c>
      <c r="R100" s="78">
        <v>1</v>
      </c>
      <c r="S100" s="78">
        <v>1</v>
      </c>
      <c r="T100" s="50" t="s">
        <v>476</v>
      </c>
    </row>
    <row r="101" spans="1:20" x14ac:dyDescent="0.2">
      <c r="A101" s="50" t="s">
        <v>95</v>
      </c>
      <c r="B101" s="71">
        <v>42217</v>
      </c>
      <c r="C101" s="71" t="s">
        <v>352</v>
      </c>
      <c r="D101" s="81">
        <v>42262</v>
      </c>
      <c r="E101" s="81">
        <v>42271</v>
      </c>
      <c r="F101" s="50">
        <v>1.5</v>
      </c>
      <c r="G101" s="50">
        <v>0.6</v>
      </c>
      <c r="H101" s="50">
        <v>2.1</v>
      </c>
      <c r="I101" s="50">
        <f t="shared" si="1"/>
        <v>-3.9999999999999996</v>
      </c>
      <c r="J101" s="89">
        <f t="shared" ref="J101:J107" si="3">AVERAGE(H90:H101)</f>
        <v>1.8333333333333333</v>
      </c>
      <c r="K101" s="22">
        <v>4</v>
      </c>
      <c r="L101" s="50" t="s">
        <v>342</v>
      </c>
      <c r="M101" s="84">
        <v>100</v>
      </c>
      <c r="N101" s="94">
        <v>1</v>
      </c>
      <c r="O101" s="84">
        <v>0</v>
      </c>
      <c r="P101" s="84">
        <v>0</v>
      </c>
      <c r="Q101" s="84">
        <v>0</v>
      </c>
      <c r="R101" s="78">
        <v>1</v>
      </c>
      <c r="S101" s="78">
        <v>1</v>
      </c>
      <c r="T101" s="50" t="s">
        <v>75</v>
      </c>
    </row>
    <row r="102" spans="1:20" x14ac:dyDescent="0.2">
      <c r="A102" s="50" t="s">
        <v>95</v>
      </c>
      <c r="B102" s="71">
        <v>42248</v>
      </c>
      <c r="C102" s="71" t="s">
        <v>353</v>
      </c>
      <c r="D102" s="81">
        <v>42286</v>
      </c>
      <c r="E102" s="81">
        <v>42299</v>
      </c>
      <c r="F102" s="50">
        <v>0.9</v>
      </c>
      <c r="G102" s="50">
        <v>0.6</v>
      </c>
      <c r="H102" s="50">
        <v>1.5</v>
      </c>
      <c r="I102" s="50">
        <f t="shared" si="1"/>
        <v>-0.60000000000000009</v>
      </c>
      <c r="J102" s="89">
        <f t="shared" si="3"/>
        <v>1.9166666666666667</v>
      </c>
      <c r="K102" s="22">
        <v>4</v>
      </c>
      <c r="L102" s="50" t="s">
        <v>332</v>
      </c>
      <c r="M102" s="84">
        <v>70</v>
      </c>
      <c r="N102" s="94">
        <v>1</v>
      </c>
      <c r="O102" s="84">
        <v>0</v>
      </c>
      <c r="P102" s="84">
        <v>0</v>
      </c>
      <c r="Q102" s="84">
        <v>0</v>
      </c>
      <c r="R102" s="84">
        <v>30</v>
      </c>
      <c r="S102" s="78">
        <v>1</v>
      </c>
      <c r="T102" s="50" t="s">
        <v>75</v>
      </c>
    </row>
    <row r="103" spans="1:20" x14ac:dyDescent="0.2">
      <c r="A103" s="50" t="s">
        <v>95</v>
      </c>
      <c r="B103" s="71">
        <v>42278</v>
      </c>
      <c r="C103" s="71" t="s">
        <v>354</v>
      </c>
      <c r="D103" s="81">
        <v>42312</v>
      </c>
      <c r="E103" s="81">
        <v>42313</v>
      </c>
      <c r="F103" s="50">
        <v>1.3</v>
      </c>
      <c r="G103" s="50">
        <v>0.8</v>
      </c>
      <c r="H103" s="50">
        <v>2.1</v>
      </c>
      <c r="I103" s="50">
        <f t="shared" si="1"/>
        <v>0.60000000000000009</v>
      </c>
      <c r="J103" s="89">
        <f t="shared" si="3"/>
        <v>1.9500000000000002</v>
      </c>
      <c r="K103" s="22">
        <v>4</v>
      </c>
      <c r="L103" s="50" t="s">
        <v>332</v>
      </c>
      <c r="M103" s="84">
        <v>30</v>
      </c>
      <c r="N103" s="19">
        <v>10</v>
      </c>
      <c r="O103" s="84">
        <v>30</v>
      </c>
      <c r="P103" s="84">
        <v>0</v>
      </c>
      <c r="Q103" s="84">
        <v>0</v>
      </c>
      <c r="R103" s="84">
        <v>20</v>
      </c>
      <c r="S103" s="84">
        <v>10</v>
      </c>
      <c r="T103" s="50" t="s">
        <v>75</v>
      </c>
    </row>
    <row r="104" spans="1:20" x14ac:dyDescent="0.2">
      <c r="A104" s="50" t="s">
        <v>95</v>
      </c>
      <c r="B104" s="71">
        <v>42309</v>
      </c>
      <c r="C104" s="71" t="s">
        <v>355</v>
      </c>
      <c r="D104" s="81">
        <v>42349</v>
      </c>
      <c r="E104" s="81">
        <v>42361</v>
      </c>
      <c r="F104" s="50">
        <v>2</v>
      </c>
      <c r="G104" s="50">
        <v>1.1000000000000001</v>
      </c>
      <c r="H104" s="50">
        <v>3.1</v>
      </c>
      <c r="I104" s="50">
        <f t="shared" si="1"/>
        <v>1</v>
      </c>
      <c r="J104" s="89">
        <f t="shared" si="3"/>
        <v>2.1083333333333338</v>
      </c>
      <c r="K104" s="22">
        <v>4</v>
      </c>
      <c r="L104" s="50" t="s">
        <v>342</v>
      </c>
      <c r="M104" s="84">
        <v>30</v>
      </c>
      <c r="N104" s="19">
        <v>15</v>
      </c>
      <c r="O104" s="84">
        <v>30</v>
      </c>
      <c r="P104" s="84">
        <v>0</v>
      </c>
      <c r="Q104" s="84">
        <v>0</v>
      </c>
      <c r="R104" s="84">
        <v>10</v>
      </c>
      <c r="S104" s="84">
        <v>15</v>
      </c>
      <c r="T104" s="50" t="s">
        <v>75</v>
      </c>
    </row>
    <row r="105" spans="1:20" x14ac:dyDescent="0.2">
      <c r="A105" s="50" t="s">
        <v>95</v>
      </c>
      <c r="B105" s="71">
        <v>42339</v>
      </c>
      <c r="C105" s="71" t="s">
        <v>357</v>
      </c>
      <c r="D105" s="81">
        <v>42398</v>
      </c>
      <c r="E105" s="81">
        <v>42404</v>
      </c>
      <c r="F105" s="50">
        <v>0.4</v>
      </c>
      <c r="G105" s="50">
        <v>0.4</v>
      </c>
      <c r="H105" s="50">
        <v>0.8</v>
      </c>
      <c r="I105" s="50">
        <f t="shared" si="1"/>
        <v>-2.2999999999999998</v>
      </c>
      <c r="J105" s="89">
        <f t="shared" si="3"/>
        <v>2.0750000000000006</v>
      </c>
      <c r="K105" s="22">
        <v>4</v>
      </c>
      <c r="L105" s="50" t="s">
        <v>455</v>
      </c>
      <c r="M105" s="84">
        <v>85</v>
      </c>
      <c r="N105" s="19">
        <v>5</v>
      </c>
      <c r="O105" s="84">
        <v>5</v>
      </c>
      <c r="P105" s="84">
        <v>0</v>
      </c>
      <c r="Q105" s="84">
        <v>0</v>
      </c>
      <c r="R105" s="84">
        <v>5</v>
      </c>
      <c r="S105" s="78">
        <v>1</v>
      </c>
      <c r="T105" s="50" t="s">
        <v>75</v>
      </c>
    </row>
    <row r="106" spans="1:20" x14ac:dyDescent="0.2">
      <c r="A106" s="50" t="s">
        <v>95</v>
      </c>
      <c r="B106" s="71">
        <v>42370</v>
      </c>
      <c r="C106" s="71" t="s">
        <v>358</v>
      </c>
      <c r="D106" s="81">
        <v>42405</v>
      </c>
      <c r="E106" s="81">
        <v>42418</v>
      </c>
      <c r="F106" s="50">
        <v>0.3</v>
      </c>
      <c r="G106" s="50">
        <v>0.4</v>
      </c>
      <c r="H106" s="50">
        <v>0.7</v>
      </c>
      <c r="I106" s="50">
        <f t="shared" ref="I106:I107" si="4">SUM(H106-H105)</f>
        <v>-0.10000000000000009</v>
      </c>
      <c r="J106" s="89">
        <f t="shared" si="3"/>
        <v>2.0166666666666671</v>
      </c>
      <c r="K106" s="22">
        <v>4</v>
      </c>
      <c r="L106" s="50" t="s">
        <v>320</v>
      </c>
      <c r="M106" s="84">
        <v>75</v>
      </c>
      <c r="N106" s="94">
        <v>1</v>
      </c>
      <c r="O106" s="84">
        <v>0</v>
      </c>
      <c r="P106" s="84">
        <v>0</v>
      </c>
      <c r="Q106" s="84">
        <v>0</v>
      </c>
      <c r="R106" s="84">
        <v>25</v>
      </c>
      <c r="S106" s="78">
        <v>1</v>
      </c>
      <c r="T106" s="50" t="s">
        <v>75</v>
      </c>
    </row>
    <row r="107" spans="1:20" x14ac:dyDescent="0.2">
      <c r="A107" s="50" t="s">
        <v>95</v>
      </c>
      <c r="B107" s="71">
        <v>42401</v>
      </c>
      <c r="C107" s="71" t="s">
        <v>359</v>
      </c>
      <c r="D107" s="81">
        <v>42433</v>
      </c>
      <c r="E107" s="81">
        <v>42446</v>
      </c>
      <c r="F107" s="50">
        <v>0.2</v>
      </c>
      <c r="G107" s="50">
        <v>0.2</v>
      </c>
      <c r="H107" s="50">
        <v>0.4</v>
      </c>
      <c r="I107" s="50">
        <f t="shared" si="4"/>
        <v>-0.29999999999999993</v>
      </c>
      <c r="J107" s="89">
        <f t="shared" si="3"/>
        <v>1.9666666666666668</v>
      </c>
      <c r="K107" s="22">
        <v>4</v>
      </c>
      <c r="L107" s="50" t="s">
        <v>334</v>
      </c>
      <c r="M107" s="84">
        <v>90</v>
      </c>
      <c r="N107" s="94">
        <v>1</v>
      </c>
      <c r="O107" s="84">
        <v>0</v>
      </c>
      <c r="P107" s="84">
        <v>0</v>
      </c>
      <c r="Q107" s="84">
        <v>0</v>
      </c>
      <c r="R107" s="84">
        <v>10</v>
      </c>
      <c r="S107" s="78">
        <v>1</v>
      </c>
      <c r="T107" s="50" t="s">
        <v>75</v>
      </c>
    </row>
    <row r="108" spans="1:20" x14ac:dyDescent="0.2">
      <c r="A108" s="50" t="s">
        <v>95</v>
      </c>
      <c r="B108" s="71">
        <v>42430</v>
      </c>
      <c r="C108" s="71" t="s">
        <v>360</v>
      </c>
      <c r="D108" s="81">
        <v>42471</v>
      </c>
      <c r="E108" s="81">
        <v>42474</v>
      </c>
      <c r="F108" s="50">
        <v>0.4</v>
      </c>
      <c r="G108" s="50">
        <v>0.4</v>
      </c>
      <c r="H108" s="50">
        <v>0.8</v>
      </c>
      <c r="I108" s="50">
        <f t="shared" ref="I108:I112" si="5">SUM(H108-H107)</f>
        <v>0.4</v>
      </c>
      <c r="J108" s="89">
        <f t="shared" ref="J108:J111" si="6">AVERAGE(H97:H108)</f>
        <v>1.9166666666666667</v>
      </c>
      <c r="K108" s="22">
        <v>4</v>
      </c>
      <c r="L108" s="50" t="s">
        <v>320</v>
      </c>
      <c r="M108" s="84">
        <v>90</v>
      </c>
      <c r="N108" s="94">
        <v>1</v>
      </c>
      <c r="O108" s="84">
        <v>0</v>
      </c>
      <c r="P108" s="84">
        <v>0</v>
      </c>
      <c r="Q108" s="84">
        <v>0</v>
      </c>
      <c r="R108" s="84">
        <v>5</v>
      </c>
      <c r="S108" s="84">
        <v>5</v>
      </c>
      <c r="T108" s="50" t="s">
        <v>75</v>
      </c>
    </row>
    <row r="109" spans="1:20" x14ac:dyDescent="0.2">
      <c r="A109" s="50" t="s">
        <v>95</v>
      </c>
      <c r="B109" s="71">
        <v>42461</v>
      </c>
      <c r="C109" s="71" t="s">
        <v>456</v>
      </c>
      <c r="D109" s="81">
        <v>42496</v>
      </c>
      <c r="E109" s="81">
        <v>42502</v>
      </c>
      <c r="F109" s="50">
        <v>0.2</v>
      </c>
      <c r="G109" s="50">
        <v>0.2</v>
      </c>
      <c r="H109" s="50">
        <v>0.4</v>
      </c>
      <c r="I109" s="50">
        <f t="shared" si="5"/>
        <v>-0.4</v>
      </c>
      <c r="J109" s="89">
        <f t="shared" si="6"/>
        <v>1.8583333333333332</v>
      </c>
      <c r="K109" s="22">
        <v>4</v>
      </c>
      <c r="L109" s="50" t="s">
        <v>441</v>
      </c>
      <c r="M109" s="84">
        <v>90</v>
      </c>
      <c r="N109" s="94">
        <v>1</v>
      </c>
      <c r="O109" s="84">
        <v>0</v>
      </c>
      <c r="P109" s="84">
        <v>0</v>
      </c>
      <c r="Q109" s="84">
        <v>0</v>
      </c>
      <c r="R109" s="84">
        <v>5</v>
      </c>
      <c r="S109" s="84">
        <v>5</v>
      </c>
      <c r="T109" s="50" t="s">
        <v>75</v>
      </c>
    </row>
    <row r="110" spans="1:20" x14ac:dyDescent="0.2">
      <c r="A110" s="50" t="s">
        <v>95</v>
      </c>
      <c r="B110" s="71">
        <v>42491</v>
      </c>
      <c r="C110" s="71" t="s">
        <v>362</v>
      </c>
      <c r="D110" s="81">
        <v>42534</v>
      </c>
      <c r="E110" s="81">
        <v>42558</v>
      </c>
      <c r="F110" s="50">
        <v>0.1</v>
      </c>
      <c r="G110" s="50">
        <v>0.3</v>
      </c>
      <c r="H110" s="50">
        <v>0.4</v>
      </c>
      <c r="I110" s="50">
        <f t="shared" si="5"/>
        <v>0</v>
      </c>
      <c r="J110" s="89">
        <f>AVERAGE(H99:H110)</f>
        <v>1.6416666666666664</v>
      </c>
      <c r="K110" s="22">
        <v>4</v>
      </c>
      <c r="L110" s="50" t="s">
        <v>441</v>
      </c>
      <c r="M110" s="84">
        <v>55</v>
      </c>
      <c r="N110" s="19">
        <v>5</v>
      </c>
      <c r="O110" s="84">
        <v>0</v>
      </c>
      <c r="P110" s="84">
        <v>0</v>
      </c>
      <c r="Q110" s="84">
        <v>0</v>
      </c>
      <c r="R110" s="84">
        <v>30</v>
      </c>
      <c r="S110" s="84">
        <v>10</v>
      </c>
      <c r="T110" s="50" t="s">
        <v>75</v>
      </c>
    </row>
    <row r="111" spans="1:20" ht="26.25" thickBot="1" x14ac:dyDescent="0.25">
      <c r="A111" s="48" t="s">
        <v>95</v>
      </c>
      <c r="B111" s="87">
        <v>42522</v>
      </c>
      <c r="C111" s="87" t="s">
        <v>364</v>
      </c>
      <c r="D111" s="65">
        <v>42557</v>
      </c>
      <c r="E111" s="65">
        <v>42558</v>
      </c>
      <c r="F111" s="48">
        <v>1.3</v>
      </c>
      <c r="G111" s="48">
        <v>1.2</v>
      </c>
      <c r="H111" s="48">
        <v>2.5</v>
      </c>
      <c r="I111" s="48">
        <f t="shared" si="5"/>
        <v>2.1</v>
      </c>
      <c r="J111" s="90">
        <f t="shared" si="6"/>
        <v>1.7416666666666663</v>
      </c>
      <c r="K111" s="33">
        <v>4</v>
      </c>
      <c r="L111" s="48" t="s">
        <v>342</v>
      </c>
      <c r="M111" s="88">
        <v>70</v>
      </c>
      <c r="N111" s="48">
        <v>10</v>
      </c>
      <c r="O111" s="88">
        <v>0</v>
      </c>
      <c r="P111" s="88">
        <v>0</v>
      </c>
      <c r="Q111" s="88">
        <v>0</v>
      </c>
      <c r="R111" s="88">
        <v>10</v>
      </c>
      <c r="S111" s="88">
        <v>10</v>
      </c>
      <c r="T111" s="95" t="s">
        <v>477</v>
      </c>
    </row>
    <row r="112" spans="1:20" x14ac:dyDescent="0.2">
      <c r="A112" s="50" t="s">
        <v>111</v>
      </c>
      <c r="B112" s="71">
        <v>42552</v>
      </c>
      <c r="C112" s="71" t="s">
        <v>366</v>
      </c>
      <c r="D112" s="81">
        <v>42587</v>
      </c>
      <c r="E112" s="81">
        <v>42600</v>
      </c>
      <c r="F112" s="50">
        <v>0.3</v>
      </c>
      <c r="G112" s="50">
        <v>0.4</v>
      </c>
      <c r="H112" s="50">
        <v>0.7</v>
      </c>
      <c r="I112" s="50">
        <f t="shared" si="5"/>
        <v>-1.8</v>
      </c>
      <c r="J112" s="35">
        <f t="shared" ref="J112:J133" ca="1" si="7">AVERAGE(OFFSET($H112,-11,0,12,1))</f>
        <v>1.2916666666666667</v>
      </c>
      <c r="K112" s="22">
        <v>4</v>
      </c>
      <c r="L112" s="50" t="s">
        <v>338</v>
      </c>
      <c r="M112" s="84">
        <v>75</v>
      </c>
      <c r="N112" s="50">
        <v>5</v>
      </c>
      <c r="O112" s="84">
        <v>0</v>
      </c>
      <c r="P112" s="84">
        <v>0</v>
      </c>
      <c r="Q112" s="84">
        <v>0</v>
      </c>
      <c r="R112" s="84">
        <v>20</v>
      </c>
      <c r="S112" s="78">
        <v>1</v>
      </c>
      <c r="T112" s="77" t="s">
        <v>75</v>
      </c>
    </row>
    <row r="113" spans="1:20" x14ac:dyDescent="0.2">
      <c r="A113" s="50" t="s">
        <v>111</v>
      </c>
      <c r="B113" s="71">
        <v>42583</v>
      </c>
      <c r="C113" s="71" t="s">
        <v>367</v>
      </c>
      <c r="D113" s="81">
        <v>42629</v>
      </c>
      <c r="E113" s="81">
        <v>42642</v>
      </c>
      <c r="F113" s="50">
        <v>0.1</v>
      </c>
      <c r="G113" s="50">
        <v>0.1</v>
      </c>
      <c r="H113" s="50">
        <v>0.2</v>
      </c>
      <c r="I113" s="50">
        <f t="shared" ref="I113" si="8">SUM(H113-H112)</f>
        <v>-0.49999999999999994</v>
      </c>
      <c r="J113" s="35">
        <f t="shared" ca="1" si="7"/>
        <v>1.1333333333333333</v>
      </c>
      <c r="K113" s="22">
        <v>4</v>
      </c>
      <c r="L113" s="50" t="s">
        <v>441</v>
      </c>
      <c r="M113" s="84">
        <v>60</v>
      </c>
      <c r="N113" s="50">
        <v>20</v>
      </c>
      <c r="O113" s="84">
        <v>0</v>
      </c>
      <c r="P113" s="84">
        <v>0</v>
      </c>
      <c r="Q113" s="84">
        <v>0</v>
      </c>
      <c r="R113" s="84">
        <v>10</v>
      </c>
      <c r="S113" s="84">
        <v>10</v>
      </c>
      <c r="T113" s="77" t="s">
        <v>75</v>
      </c>
    </row>
    <row r="114" spans="1:20" x14ac:dyDescent="0.2">
      <c r="A114" s="50" t="s">
        <v>111</v>
      </c>
      <c r="B114" s="71">
        <v>42614</v>
      </c>
      <c r="C114" s="71" t="s">
        <v>368</v>
      </c>
      <c r="D114" s="81">
        <v>42653</v>
      </c>
      <c r="E114" s="81">
        <v>42656</v>
      </c>
      <c r="F114" s="50">
        <v>0.2</v>
      </c>
      <c r="G114" s="34">
        <v>0.1</v>
      </c>
      <c r="H114" s="50">
        <v>0.2</v>
      </c>
      <c r="I114" s="50">
        <f t="shared" ref="I114:I115" si="9">SUM(H114-H113)</f>
        <v>0</v>
      </c>
      <c r="J114" s="35">
        <f t="shared" ca="1" si="7"/>
        <v>1.0249999999999999</v>
      </c>
      <c r="K114" s="22">
        <v>4</v>
      </c>
      <c r="L114" s="50" t="s">
        <v>334</v>
      </c>
      <c r="M114" s="84">
        <v>40</v>
      </c>
      <c r="N114" s="94">
        <v>1</v>
      </c>
      <c r="O114" s="84">
        <v>0</v>
      </c>
      <c r="P114" s="84">
        <v>0</v>
      </c>
      <c r="Q114" s="84">
        <v>0</v>
      </c>
      <c r="R114" s="84">
        <v>10</v>
      </c>
      <c r="S114" s="84">
        <v>50</v>
      </c>
      <c r="T114" s="77" t="s">
        <v>75</v>
      </c>
    </row>
    <row r="115" spans="1:20" x14ac:dyDescent="0.2">
      <c r="A115" s="50" t="s">
        <v>111</v>
      </c>
      <c r="B115" s="71">
        <v>42644</v>
      </c>
      <c r="C115" s="71" t="s">
        <v>369</v>
      </c>
      <c r="D115" s="81">
        <v>42683</v>
      </c>
      <c r="E115" s="81">
        <v>42698</v>
      </c>
      <c r="F115" s="50">
        <v>0.2</v>
      </c>
      <c r="G115" s="50">
        <v>0.2</v>
      </c>
      <c r="H115" s="50">
        <v>0.4</v>
      </c>
      <c r="I115" s="50">
        <f t="shared" si="9"/>
        <v>0.2</v>
      </c>
      <c r="J115" s="35">
        <f t="shared" ca="1" si="7"/>
        <v>0.8833333333333333</v>
      </c>
      <c r="K115" s="22">
        <v>4</v>
      </c>
      <c r="L115" s="50" t="s">
        <v>334</v>
      </c>
      <c r="M115" s="84">
        <v>75</v>
      </c>
      <c r="N115" s="19">
        <v>5</v>
      </c>
      <c r="O115" s="84">
        <v>0</v>
      </c>
      <c r="P115" s="84">
        <v>0</v>
      </c>
      <c r="Q115" s="84">
        <v>0</v>
      </c>
      <c r="R115" s="84">
        <v>10</v>
      </c>
      <c r="S115" s="84">
        <v>10</v>
      </c>
      <c r="T115" s="77" t="s">
        <v>75</v>
      </c>
    </row>
    <row r="116" spans="1:20" x14ac:dyDescent="0.2">
      <c r="A116" s="50" t="s">
        <v>111</v>
      </c>
      <c r="B116" s="71">
        <v>42675</v>
      </c>
      <c r="C116" s="71" t="s">
        <v>370</v>
      </c>
      <c r="D116" s="81">
        <v>42718</v>
      </c>
      <c r="E116" s="81">
        <v>42726</v>
      </c>
      <c r="F116" s="50">
        <v>0.2</v>
      </c>
      <c r="G116" s="50">
        <v>0.2</v>
      </c>
      <c r="H116" s="50">
        <v>0.4</v>
      </c>
      <c r="I116" s="50">
        <f t="shared" ref="I116" si="10">SUM(H116-H115)</f>
        <v>0</v>
      </c>
      <c r="J116" s="35">
        <f t="shared" ca="1" si="7"/>
        <v>0.65833333333333344</v>
      </c>
      <c r="K116" s="22">
        <v>4</v>
      </c>
      <c r="L116" s="50" t="s">
        <v>334</v>
      </c>
      <c r="M116" s="84">
        <v>40</v>
      </c>
      <c r="N116" s="94">
        <v>1</v>
      </c>
      <c r="O116" s="84">
        <v>0</v>
      </c>
      <c r="P116" s="84">
        <v>0</v>
      </c>
      <c r="Q116" s="84">
        <v>0</v>
      </c>
      <c r="R116" s="84">
        <v>50</v>
      </c>
      <c r="S116" s="84">
        <v>10</v>
      </c>
      <c r="T116" s="77" t="s">
        <v>75</v>
      </c>
    </row>
    <row r="117" spans="1:20" x14ac:dyDescent="0.2">
      <c r="A117" s="50" t="s">
        <v>111</v>
      </c>
      <c r="B117" s="71">
        <v>42705</v>
      </c>
      <c r="C117" s="71" t="s">
        <v>371</v>
      </c>
      <c r="D117" s="81">
        <v>42748</v>
      </c>
      <c r="E117" s="81">
        <v>42754</v>
      </c>
      <c r="F117" s="50">
        <v>0.4</v>
      </c>
      <c r="G117" s="50">
        <v>0.4</v>
      </c>
      <c r="H117" s="50">
        <v>0.8</v>
      </c>
      <c r="I117" s="50">
        <f t="shared" ref="I117:I135" si="11">SUM(H117-H116)</f>
        <v>0.4</v>
      </c>
      <c r="J117" s="35">
        <f t="shared" ca="1" si="7"/>
        <v>0.65833333333333344</v>
      </c>
      <c r="K117" s="22">
        <v>4</v>
      </c>
      <c r="L117" s="50" t="s">
        <v>338</v>
      </c>
      <c r="M117" s="84">
        <v>10</v>
      </c>
      <c r="N117" s="94">
        <v>1</v>
      </c>
      <c r="O117" s="84">
        <v>70</v>
      </c>
      <c r="P117" s="84">
        <v>0</v>
      </c>
      <c r="Q117" s="84">
        <v>0</v>
      </c>
      <c r="R117" s="84">
        <v>10</v>
      </c>
      <c r="S117" s="84">
        <v>10</v>
      </c>
      <c r="T117" s="77" t="s">
        <v>75</v>
      </c>
    </row>
    <row r="118" spans="1:20" x14ac:dyDescent="0.2">
      <c r="A118" s="50" t="s">
        <v>111</v>
      </c>
      <c r="B118" s="71">
        <v>42736</v>
      </c>
      <c r="C118" s="71" t="s">
        <v>372</v>
      </c>
      <c r="D118" s="81">
        <v>42776</v>
      </c>
      <c r="E118" s="81">
        <v>42782</v>
      </c>
      <c r="F118" s="50">
        <v>0.5</v>
      </c>
      <c r="G118" s="50">
        <v>0.5</v>
      </c>
      <c r="H118" s="50">
        <v>1.4</v>
      </c>
      <c r="I118" s="50">
        <f t="shared" si="11"/>
        <v>0.59999999999999987</v>
      </c>
      <c r="J118" s="35">
        <f t="shared" ca="1" si="7"/>
        <v>0.71666666666666679</v>
      </c>
      <c r="K118" s="22">
        <v>4</v>
      </c>
      <c r="L118" s="50" t="s">
        <v>320</v>
      </c>
      <c r="M118" s="84">
        <v>65</v>
      </c>
      <c r="N118" s="19">
        <v>10</v>
      </c>
      <c r="O118" s="84">
        <v>0</v>
      </c>
      <c r="P118" s="84">
        <v>0</v>
      </c>
      <c r="Q118" s="84">
        <v>0</v>
      </c>
      <c r="R118" s="84">
        <v>25</v>
      </c>
      <c r="S118" s="157">
        <v>5</v>
      </c>
      <c r="T118" s="77" t="s">
        <v>75</v>
      </c>
    </row>
    <row r="119" spans="1:20" x14ac:dyDescent="0.2">
      <c r="A119" s="50" t="s">
        <v>111</v>
      </c>
      <c r="B119" s="71">
        <v>42767</v>
      </c>
      <c r="C119" s="71" t="s">
        <v>373</v>
      </c>
      <c r="D119" s="81">
        <v>42804</v>
      </c>
      <c r="E119" s="81">
        <v>42810</v>
      </c>
      <c r="F119" s="50">
        <v>0.4</v>
      </c>
      <c r="G119" s="50">
        <v>0.6</v>
      </c>
      <c r="H119" s="50">
        <v>1</v>
      </c>
      <c r="I119" s="50">
        <f t="shared" si="11"/>
        <v>-0.39999999999999991</v>
      </c>
      <c r="J119" s="35">
        <f t="shared" ca="1" si="7"/>
        <v>0.76666666666666672</v>
      </c>
      <c r="K119" s="22">
        <v>4</v>
      </c>
      <c r="L119" s="50" t="s">
        <v>338</v>
      </c>
      <c r="M119" s="84">
        <v>30</v>
      </c>
      <c r="N119" s="19">
        <v>5</v>
      </c>
      <c r="O119" s="84">
        <v>0</v>
      </c>
      <c r="P119" s="84">
        <v>0</v>
      </c>
      <c r="Q119" s="84">
        <v>0</v>
      </c>
      <c r="R119" s="84">
        <v>60</v>
      </c>
      <c r="S119" s="84">
        <v>5</v>
      </c>
      <c r="T119" s="77" t="s">
        <v>75</v>
      </c>
    </row>
    <row r="120" spans="1:20" x14ac:dyDescent="0.2">
      <c r="A120" s="50" t="s">
        <v>111</v>
      </c>
      <c r="B120" s="71">
        <v>42795</v>
      </c>
      <c r="C120" s="71" t="s">
        <v>374</v>
      </c>
      <c r="D120" s="81">
        <v>42836</v>
      </c>
      <c r="E120" s="81">
        <v>42852</v>
      </c>
      <c r="F120" s="50">
        <v>0.2</v>
      </c>
      <c r="G120" s="50">
        <v>0.6</v>
      </c>
      <c r="H120" s="50">
        <v>0.8</v>
      </c>
      <c r="I120" s="50">
        <f t="shared" si="11"/>
        <v>-0.19999999999999996</v>
      </c>
      <c r="J120" s="35">
        <f t="shared" ca="1" si="7"/>
        <v>0.76666666666666672</v>
      </c>
      <c r="K120" s="22">
        <v>4</v>
      </c>
      <c r="L120" s="50" t="s">
        <v>320</v>
      </c>
      <c r="M120" s="84">
        <v>70</v>
      </c>
      <c r="N120" s="94">
        <v>5</v>
      </c>
      <c r="O120" s="84">
        <v>10</v>
      </c>
      <c r="P120" s="84">
        <v>0</v>
      </c>
      <c r="Q120" s="84">
        <v>0</v>
      </c>
      <c r="R120" s="84">
        <v>10</v>
      </c>
      <c r="S120" s="84">
        <v>10</v>
      </c>
      <c r="T120" s="77" t="s">
        <v>75</v>
      </c>
    </row>
    <row r="121" spans="1:20" x14ac:dyDescent="0.2">
      <c r="A121" s="50" t="s">
        <v>111</v>
      </c>
      <c r="B121" s="71">
        <v>42826</v>
      </c>
      <c r="C121" s="71" t="s">
        <v>375</v>
      </c>
      <c r="D121" s="81">
        <v>42867</v>
      </c>
      <c r="E121" s="81">
        <v>42880</v>
      </c>
      <c r="F121" s="50">
        <v>0.1</v>
      </c>
      <c r="G121" s="34">
        <v>0.1</v>
      </c>
      <c r="H121" s="50">
        <v>0.1</v>
      </c>
      <c r="I121" s="50">
        <f t="shared" si="11"/>
        <v>-0.70000000000000007</v>
      </c>
      <c r="J121" s="35">
        <f t="shared" ca="1" si="7"/>
        <v>0.7416666666666667</v>
      </c>
      <c r="K121" s="22">
        <v>4</v>
      </c>
      <c r="L121" s="50" t="s">
        <v>334</v>
      </c>
      <c r="M121" s="84">
        <v>65</v>
      </c>
      <c r="N121" s="19">
        <v>5</v>
      </c>
      <c r="O121" s="84">
        <v>0</v>
      </c>
      <c r="P121" s="84">
        <v>0</v>
      </c>
      <c r="Q121" s="84">
        <v>0</v>
      </c>
      <c r="R121" s="84">
        <v>10</v>
      </c>
      <c r="S121" s="84">
        <v>10</v>
      </c>
      <c r="T121" s="77" t="s">
        <v>75</v>
      </c>
    </row>
    <row r="122" spans="1:20" x14ac:dyDescent="0.2">
      <c r="A122" s="50" t="s">
        <v>111</v>
      </c>
      <c r="B122" s="71">
        <v>42856</v>
      </c>
      <c r="C122" s="71" t="s">
        <v>376</v>
      </c>
      <c r="D122" s="81">
        <v>42895</v>
      </c>
      <c r="E122" s="81">
        <v>42900</v>
      </c>
      <c r="F122" s="50">
        <v>0.5</v>
      </c>
      <c r="G122" s="50">
        <v>0.3</v>
      </c>
      <c r="H122" s="50">
        <v>0.8</v>
      </c>
      <c r="I122" s="50">
        <f t="shared" si="11"/>
        <v>0.70000000000000007</v>
      </c>
      <c r="J122" s="35">
        <f t="shared" ca="1" si="7"/>
        <v>0.77500000000000024</v>
      </c>
      <c r="K122" s="22">
        <v>4</v>
      </c>
      <c r="L122" s="50" t="s">
        <v>320</v>
      </c>
      <c r="M122" s="84">
        <v>30</v>
      </c>
      <c r="N122" s="19">
        <v>10</v>
      </c>
      <c r="O122" s="84">
        <v>0</v>
      </c>
      <c r="P122" s="84">
        <v>0</v>
      </c>
      <c r="Q122" s="84">
        <v>0</v>
      </c>
      <c r="R122" s="157">
        <v>5</v>
      </c>
      <c r="S122" s="84">
        <v>60</v>
      </c>
      <c r="T122" s="77" t="s">
        <v>75</v>
      </c>
    </row>
    <row r="123" spans="1:20" ht="15" thickBot="1" x14ac:dyDescent="0.25">
      <c r="A123" s="48" t="s">
        <v>111</v>
      </c>
      <c r="B123" s="87">
        <v>42887</v>
      </c>
      <c r="C123" s="87" t="s">
        <v>377</v>
      </c>
      <c r="D123" s="65">
        <v>42926</v>
      </c>
      <c r="E123" s="65">
        <v>42936</v>
      </c>
      <c r="F123" s="48">
        <v>1.1000000000000001</v>
      </c>
      <c r="G123" s="48">
        <v>0.5</v>
      </c>
      <c r="H123" s="48">
        <v>1.6</v>
      </c>
      <c r="I123" s="48">
        <f t="shared" si="11"/>
        <v>0.8</v>
      </c>
      <c r="J123" s="90">
        <f t="shared" ca="1" si="7"/>
        <v>0.69999999999999984</v>
      </c>
      <c r="K123" s="33">
        <v>4</v>
      </c>
      <c r="L123" s="48" t="s">
        <v>340</v>
      </c>
      <c r="M123" s="88">
        <v>30</v>
      </c>
      <c r="N123" s="48">
        <v>20</v>
      </c>
      <c r="O123" s="88">
        <v>0</v>
      </c>
      <c r="P123" s="88">
        <v>0</v>
      </c>
      <c r="Q123" s="88">
        <v>0</v>
      </c>
      <c r="R123" s="88">
        <v>40</v>
      </c>
      <c r="S123" s="88">
        <v>10</v>
      </c>
      <c r="T123" s="95" t="s">
        <v>75</v>
      </c>
    </row>
    <row r="124" spans="1:20" x14ac:dyDescent="0.2">
      <c r="A124" s="50" t="s">
        <v>124</v>
      </c>
      <c r="B124" s="71">
        <v>42917</v>
      </c>
      <c r="C124" s="71" t="s">
        <v>378</v>
      </c>
      <c r="D124" s="81">
        <v>42956</v>
      </c>
      <c r="E124" s="81">
        <v>42964</v>
      </c>
      <c r="F124" s="50">
        <v>0.9</v>
      </c>
      <c r="G124" s="50">
        <v>0.6</v>
      </c>
      <c r="H124" s="50">
        <v>1.5</v>
      </c>
      <c r="I124" s="50">
        <f t="shared" si="11"/>
        <v>-0.10000000000000009</v>
      </c>
      <c r="J124" s="89">
        <f t="shared" ca="1" si="7"/>
        <v>0.76666666666666661</v>
      </c>
      <c r="K124" s="22">
        <v>4</v>
      </c>
      <c r="L124" s="50" t="s">
        <v>340</v>
      </c>
      <c r="M124" s="84">
        <v>85</v>
      </c>
      <c r="N124" s="101">
        <v>5</v>
      </c>
      <c r="O124" s="84">
        <v>0</v>
      </c>
      <c r="P124" s="84">
        <v>5</v>
      </c>
      <c r="Q124" s="84">
        <v>0</v>
      </c>
      <c r="R124" s="84">
        <v>5</v>
      </c>
      <c r="S124" s="84">
        <v>5</v>
      </c>
      <c r="T124" s="77" t="s">
        <v>75</v>
      </c>
    </row>
    <row r="125" spans="1:20" x14ac:dyDescent="0.2">
      <c r="A125" s="50" t="s">
        <v>124</v>
      </c>
      <c r="B125" s="71">
        <v>42948</v>
      </c>
      <c r="C125" s="71" t="s">
        <v>379</v>
      </c>
      <c r="D125" s="81">
        <v>42993</v>
      </c>
      <c r="E125" s="81">
        <v>43006</v>
      </c>
      <c r="F125" s="50">
        <v>2.1</v>
      </c>
      <c r="G125" s="50">
        <v>0.9</v>
      </c>
      <c r="H125" s="50">
        <v>3</v>
      </c>
      <c r="I125" s="50">
        <f t="shared" si="11"/>
        <v>1.5</v>
      </c>
      <c r="J125" s="35">
        <f t="shared" ca="1" si="7"/>
        <v>1</v>
      </c>
      <c r="K125" s="22">
        <v>4</v>
      </c>
      <c r="L125" s="50" t="s">
        <v>342</v>
      </c>
      <c r="M125" s="84">
        <v>90</v>
      </c>
      <c r="N125" s="94">
        <v>5</v>
      </c>
      <c r="O125" s="84">
        <v>0</v>
      </c>
      <c r="P125" s="84">
        <v>0</v>
      </c>
      <c r="Q125" s="84">
        <v>0</v>
      </c>
      <c r="R125" s="157">
        <v>5</v>
      </c>
      <c r="S125" s="84">
        <v>10</v>
      </c>
      <c r="T125" s="77" t="s">
        <v>75</v>
      </c>
    </row>
    <row r="126" spans="1:20" x14ac:dyDescent="0.2">
      <c r="A126" s="50" t="s">
        <v>124</v>
      </c>
      <c r="B126" s="71">
        <v>42979</v>
      </c>
      <c r="C126" s="71" t="s">
        <v>380</v>
      </c>
      <c r="D126" s="81">
        <v>43018</v>
      </c>
      <c r="E126" s="81">
        <v>43020</v>
      </c>
      <c r="F126" s="50">
        <v>0.3</v>
      </c>
      <c r="G126" s="50">
        <v>0.2</v>
      </c>
      <c r="H126" s="50">
        <v>0.5</v>
      </c>
      <c r="I126" s="50">
        <f t="shared" si="11"/>
        <v>-2.5</v>
      </c>
      <c r="J126" s="35">
        <f t="shared" ca="1" si="7"/>
        <v>1.0249999999999999</v>
      </c>
      <c r="K126" s="22">
        <v>4</v>
      </c>
      <c r="L126" s="50" t="s">
        <v>334</v>
      </c>
      <c r="M126" s="84">
        <v>90</v>
      </c>
      <c r="N126" s="94">
        <v>5</v>
      </c>
      <c r="O126" s="84">
        <v>0</v>
      </c>
      <c r="P126" s="84">
        <v>0</v>
      </c>
      <c r="Q126" s="84">
        <v>0</v>
      </c>
      <c r="R126" s="157">
        <v>5</v>
      </c>
      <c r="S126" s="84">
        <v>10</v>
      </c>
      <c r="T126" s="77" t="s">
        <v>75</v>
      </c>
    </row>
    <row r="127" spans="1:20" x14ac:dyDescent="0.2">
      <c r="A127" s="50" t="s">
        <v>124</v>
      </c>
      <c r="B127" s="71">
        <v>43009</v>
      </c>
      <c r="C127" s="71" t="s">
        <v>381</v>
      </c>
      <c r="D127" s="81">
        <v>43049</v>
      </c>
      <c r="E127" s="81">
        <v>43062</v>
      </c>
      <c r="F127" s="50">
        <v>0.5</v>
      </c>
      <c r="G127" s="50">
        <v>0.6</v>
      </c>
      <c r="H127" s="50">
        <v>1.1000000000000001</v>
      </c>
      <c r="I127" s="50">
        <f t="shared" si="11"/>
        <v>0.60000000000000009</v>
      </c>
      <c r="J127" s="35">
        <f t="shared" ca="1" si="7"/>
        <v>1.0833333333333333</v>
      </c>
      <c r="K127" s="22">
        <v>4</v>
      </c>
      <c r="L127" s="50" t="s">
        <v>338</v>
      </c>
      <c r="M127" s="84">
        <v>20</v>
      </c>
      <c r="N127" s="19">
        <v>15</v>
      </c>
      <c r="O127" s="84">
        <v>60</v>
      </c>
      <c r="P127" s="84">
        <v>0</v>
      </c>
      <c r="Q127" s="84">
        <v>0</v>
      </c>
      <c r="R127" s="157">
        <v>5</v>
      </c>
      <c r="S127" s="84">
        <v>5</v>
      </c>
      <c r="T127" s="77" t="s">
        <v>75</v>
      </c>
    </row>
    <row r="128" spans="1:20" x14ac:dyDescent="0.2">
      <c r="A128" s="50" t="s">
        <v>124</v>
      </c>
      <c r="B128" s="71">
        <v>43040</v>
      </c>
      <c r="C128" s="71" t="s">
        <v>382</v>
      </c>
      <c r="D128" s="81">
        <v>43080</v>
      </c>
      <c r="E128" s="81">
        <v>43090</v>
      </c>
      <c r="F128" s="50">
        <v>0.5</v>
      </c>
      <c r="G128" s="50">
        <v>0.7</v>
      </c>
      <c r="H128" s="50">
        <v>1.2</v>
      </c>
      <c r="I128" s="50">
        <f t="shared" si="11"/>
        <v>9.9999999999999867E-2</v>
      </c>
      <c r="J128" s="35">
        <f t="shared" ca="1" si="7"/>
        <v>1.1499999999999999</v>
      </c>
      <c r="K128" s="22">
        <v>4</v>
      </c>
      <c r="L128" s="50" t="s">
        <v>320</v>
      </c>
      <c r="M128" s="84">
        <v>25</v>
      </c>
      <c r="N128" s="19">
        <v>5</v>
      </c>
      <c r="O128" s="84">
        <v>20</v>
      </c>
      <c r="P128" s="84">
        <v>0</v>
      </c>
      <c r="Q128" s="84">
        <v>0</v>
      </c>
      <c r="R128" s="157">
        <v>5</v>
      </c>
      <c r="S128" s="84">
        <v>50</v>
      </c>
      <c r="T128" s="77" t="s">
        <v>75</v>
      </c>
    </row>
    <row r="129" spans="1:20" s="160" customFormat="1" x14ac:dyDescent="0.2">
      <c r="A129" s="50" t="s">
        <v>124</v>
      </c>
      <c r="B129" s="71">
        <v>43070</v>
      </c>
      <c r="C129" s="71" t="s">
        <v>383</v>
      </c>
      <c r="D129" s="81">
        <v>43118</v>
      </c>
      <c r="E129" s="81">
        <v>43146</v>
      </c>
      <c r="F129" s="19">
        <v>0.5</v>
      </c>
      <c r="G129" s="19">
        <v>0.8</v>
      </c>
      <c r="H129" s="19">
        <v>1.3</v>
      </c>
      <c r="I129" s="50">
        <f t="shared" si="11"/>
        <v>0.10000000000000009</v>
      </c>
      <c r="J129" s="35">
        <f t="shared" ca="1" si="7"/>
        <v>1.1916666666666667</v>
      </c>
      <c r="K129" s="22">
        <v>4</v>
      </c>
      <c r="L129" s="19" t="s">
        <v>340</v>
      </c>
      <c r="M129" s="91">
        <v>20</v>
      </c>
      <c r="N129" s="94">
        <v>5</v>
      </c>
      <c r="O129" s="91">
        <v>10</v>
      </c>
      <c r="P129" s="91">
        <v>10</v>
      </c>
      <c r="Q129" s="91">
        <v>0</v>
      </c>
      <c r="R129" s="91">
        <v>30</v>
      </c>
      <c r="S129" s="91">
        <v>30</v>
      </c>
      <c r="T129" s="46" t="s">
        <v>75</v>
      </c>
    </row>
    <row r="130" spans="1:20" s="160" customFormat="1" x14ac:dyDescent="0.2">
      <c r="A130" s="50" t="s">
        <v>124</v>
      </c>
      <c r="B130" s="71">
        <v>43101</v>
      </c>
      <c r="C130" s="71" t="s">
        <v>384</v>
      </c>
      <c r="D130" s="81">
        <v>43140</v>
      </c>
      <c r="E130" s="81">
        <v>43146</v>
      </c>
      <c r="F130" s="19">
        <v>0.6</v>
      </c>
      <c r="G130" s="19">
        <v>0.8</v>
      </c>
      <c r="H130" s="19">
        <v>1.4</v>
      </c>
      <c r="I130" s="50">
        <f t="shared" si="11"/>
        <v>9.9999999999999867E-2</v>
      </c>
      <c r="J130" s="35">
        <f t="shared" ca="1" si="7"/>
        <v>1.1916666666666667</v>
      </c>
      <c r="K130" s="22">
        <v>4</v>
      </c>
      <c r="L130" s="91" t="s">
        <v>340</v>
      </c>
      <c r="M130" s="91">
        <v>50</v>
      </c>
      <c r="N130" s="91">
        <v>25</v>
      </c>
      <c r="O130" s="91">
        <v>0</v>
      </c>
      <c r="P130" s="91">
        <v>0</v>
      </c>
      <c r="Q130" s="91">
        <v>0</v>
      </c>
      <c r="R130" s="91">
        <v>15</v>
      </c>
      <c r="S130" s="91">
        <v>10</v>
      </c>
      <c r="T130" s="46" t="s">
        <v>75</v>
      </c>
    </row>
    <row r="131" spans="1:20" s="160" customFormat="1" ht="14.45" customHeight="1" x14ac:dyDescent="0.2">
      <c r="A131" s="50" t="s">
        <v>124</v>
      </c>
      <c r="B131" s="71">
        <v>43132</v>
      </c>
      <c r="C131" s="71" t="s">
        <v>385</v>
      </c>
      <c r="D131" s="81">
        <v>43174</v>
      </c>
      <c r="E131" s="81">
        <v>43188</v>
      </c>
      <c r="F131" s="19">
        <v>0.4</v>
      </c>
      <c r="G131" s="19">
        <v>0.4</v>
      </c>
      <c r="H131" s="19">
        <v>0.8</v>
      </c>
      <c r="I131" s="50">
        <f t="shared" si="11"/>
        <v>-0.59999999999999987</v>
      </c>
      <c r="J131" s="35">
        <f t="shared" ca="1" si="7"/>
        <v>1.175</v>
      </c>
      <c r="K131" s="22">
        <v>4</v>
      </c>
      <c r="L131" s="91" t="s">
        <v>338</v>
      </c>
      <c r="M131" s="91">
        <v>25</v>
      </c>
      <c r="N131" s="91">
        <v>5</v>
      </c>
      <c r="O131" s="91">
        <v>30</v>
      </c>
      <c r="P131" s="91">
        <v>0</v>
      </c>
      <c r="Q131" s="91">
        <v>0</v>
      </c>
      <c r="R131" s="91">
        <v>10</v>
      </c>
      <c r="S131" s="91">
        <v>30</v>
      </c>
      <c r="T131" s="64" t="s">
        <v>76</v>
      </c>
    </row>
    <row r="132" spans="1:20" s="160" customFormat="1" ht="14.45" customHeight="1" x14ac:dyDescent="0.2">
      <c r="A132" s="50" t="s">
        <v>124</v>
      </c>
      <c r="B132" s="71">
        <v>43160</v>
      </c>
      <c r="C132" s="71" t="s">
        <v>386</v>
      </c>
      <c r="D132" s="81">
        <v>43208</v>
      </c>
      <c r="E132" s="81">
        <v>43216</v>
      </c>
      <c r="F132" s="19">
        <v>0.6</v>
      </c>
      <c r="G132" s="19">
        <v>0.7</v>
      </c>
      <c r="H132" s="19">
        <v>1.3</v>
      </c>
      <c r="I132" s="50">
        <f t="shared" si="11"/>
        <v>0.5</v>
      </c>
      <c r="J132" s="35">
        <f t="shared" ca="1" si="7"/>
        <v>1.2166666666666668</v>
      </c>
      <c r="K132" s="22">
        <v>4</v>
      </c>
      <c r="L132" s="91" t="s">
        <v>340</v>
      </c>
      <c r="M132" s="91">
        <v>75</v>
      </c>
      <c r="N132" s="91">
        <v>15</v>
      </c>
      <c r="O132" s="91">
        <v>0</v>
      </c>
      <c r="P132" s="91">
        <v>0</v>
      </c>
      <c r="Q132" s="91">
        <v>0</v>
      </c>
      <c r="R132" s="91">
        <v>5</v>
      </c>
      <c r="S132" s="91">
        <v>5</v>
      </c>
      <c r="T132" s="64" t="s">
        <v>76</v>
      </c>
    </row>
    <row r="133" spans="1:20" s="160" customFormat="1" ht="14.45" customHeight="1" x14ac:dyDescent="0.2">
      <c r="A133" s="19" t="s">
        <v>124</v>
      </c>
      <c r="B133" s="82">
        <v>43191</v>
      </c>
      <c r="C133" s="82" t="s">
        <v>387</v>
      </c>
      <c r="D133" s="20">
        <v>43237</v>
      </c>
      <c r="E133" s="20">
        <v>43257</v>
      </c>
      <c r="F133" s="19">
        <v>1.8</v>
      </c>
      <c r="G133" s="19">
        <v>1</v>
      </c>
      <c r="H133" s="19">
        <v>2.8</v>
      </c>
      <c r="I133" s="50">
        <f t="shared" si="11"/>
        <v>1.4999999999999998</v>
      </c>
      <c r="J133" s="35">
        <f t="shared" ca="1" si="7"/>
        <v>1.4416666666666667</v>
      </c>
      <c r="K133" s="22">
        <v>4</v>
      </c>
      <c r="L133" s="91" t="s">
        <v>342</v>
      </c>
      <c r="M133" s="91">
        <v>90</v>
      </c>
      <c r="N133" s="91">
        <v>10</v>
      </c>
      <c r="O133" s="91">
        <v>0</v>
      </c>
      <c r="P133" s="91">
        <v>0</v>
      </c>
      <c r="Q133" s="91">
        <v>0</v>
      </c>
      <c r="R133" s="168">
        <v>5</v>
      </c>
      <c r="S133" s="168">
        <v>5</v>
      </c>
      <c r="T133" s="64" t="s">
        <v>76</v>
      </c>
    </row>
    <row r="134" spans="1:20" s="160" customFormat="1" ht="14.45" customHeight="1" x14ac:dyDescent="0.2">
      <c r="A134" s="19" t="s">
        <v>124</v>
      </c>
      <c r="B134" s="82">
        <v>43221</v>
      </c>
      <c r="C134" s="82" t="s">
        <v>388</v>
      </c>
      <c r="D134" s="20">
        <v>43265</v>
      </c>
      <c r="E134" s="20">
        <v>43272</v>
      </c>
      <c r="F134" s="19">
        <v>1.3</v>
      </c>
      <c r="G134" s="19">
        <v>0.6</v>
      </c>
      <c r="H134" s="19">
        <v>1.9</v>
      </c>
      <c r="I134" s="50">
        <f t="shared" si="11"/>
        <v>-0.89999999999999991</v>
      </c>
      <c r="J134" s="35">
        <f t="shared" ref="J134:J155" ca="1" si="12">AVERAGE(OFFSET($H134,-11,0,12,1))</f>
        <v>1.5333333333333332</v>
      </c>
      <c r="K134" s="22">
        <v>4</v>
      </c>
      <c r="L134" s="91" t="s">
        <v>332</v>
      </c>
      <c r="M134" s="91">
        <v>90</v>
      </c>
      <c r="N134" s="91">
        <v>5</v>
      </c>
      <c r="O134" s="91">
        <v>0</v>
      </c>
      <c r="P134" s="91">
        <v>0</v>
      </c>
      <c r="Q134" s="91">
        <v>0</v>
      </c>
      <c r="R134" s="168">
        <v>5</v>
      </c>
      <c r="S134" s="91">
        <v>5</v>
      </c>
      <c r="T134" s="64" t="s">
        <v>76</v>
      </c>
    </row>
    <row r="135" spans="1:20" s="160" customFormat="1" ht="14.45" customHeight="1" thickBot="1" x14ac:dyDescent="0.25">
      <c r="A135" s="48" t="s">
        <v>124</v>
      </c>
      <c r="B135" s="87">
        <v>43252</v>
      </c>
      <c r="C135" s="87" t="s">
        <v>389</v>
      </c>
      <c r="D135" s="65">
        <v>43304</v>
      </c>
      <c r="E135" s="65">
        <v>43327</v>
      </c>
      <c r="F135" s="48">
        <v>0.7</v>
      </c>
      <c r="G135" s="48">
        <v>0.6</v>
      </c>
      <c r="H135" s="48">
        <v>1.3</v>
      </c>
      <c r="I135" s="48">
        <f t="shared" si="11"/>
        <v>-0.59999999999999987</v>
      </c>
      <c r="J135" s="90">
        <f t="shared" ca="1" si="12"/>
        <v>1.5083333333333335</v>
      </c>
      <c r="K135" s="33">
        <v>4</v>
      </c>
      <c r="L135" s="88" t="s">
        <v>340</v>
      </c>
      <c r="M135" s="88">
        <v>10</v>
      </c>
      <c r="N135" s="88">
        <v>10</v>
      </c>
      <c r="O135" s="88">
        <v>0</v>
      </c>
      <c r="P135" s="88">
        <v>0</v>
      </c>
      <c r="Q135" s="88">
        <v>0</v>
      </c>
      <c r="R135" s="88">
        <v>40</v>
      </c>
      <c r="S135" s="88">
        <v>40</v>
      </c>
      <c r="T135" s="53" t="s">
        <v>76</v>
      </c>
    </row>
    <row r="136" spans="1:20" s="160" customFormat="1" ht="14.45" customHeight="1" x14ac:dyDescent="0.2">
      <c r="A136" s="50" t="s">
        <v>138</v>
      </c>
      <c r="B136" s="71">
        <v>43282</v>
      </c>
      <c r="C136" s="71" t="s">
        <v>390</v>
      </c>
      <c r="D136" s="81">
        <v>43328</v>
      </c>
      <c r="E136" s="81">
        <v>43341</v>
      </c>
      <c r="F136" s="50">
        <v>0.5</v>
      </c>
      <c r="G136" s="50">
        <v>0.3</v>
      </c>
      <c r="H136" s="50">
        <v>0.8</v>
      </c>
      <c r="I136" s="50">
        <f t="shared" ref="I136:I155" si="13">SUM(H136-H135)</f>
        <v>-0.5</v>
      </c>
      <c r="J136" s="89">
        <f t="shared" ca="1" si="12"/>
        <v>1.4500000000000002</v>
      </c>
      <c r="K136" s="22">
        <v>4</v>
      </c>
      <c r="L136" s="84" t="s">
        <v>338</v>
      </c>
      <c r="M136" s="84">
        <v>60</v>
      </c>
      <c r="N136" s="101">
        <v>5</v>
      </c>
      <c r="O136" s="84">
        <v>0</v>
      </c>
      <c r="P136" s="84">
        <v>0</v>
      </c>
      <c r="Q136" s="84">
        <v>0</v>
      </c>
      <c r="R136" s="84">
        <v>10</v>
      </c>
      <c r="S136" s="84">
        <v>30</v>
      </c>
      <c r="T136" s="61" t="s">
        <v>76</v>
      </c>
    </row>
    <row r="137" spans="1:20" s="160" customFormat="1" ht="14.45" customHeight="1" x14ac:dyDescent="0.2">
      <c r="A137" s="19" t="s">
        <v>138</v>
      </c>
      <c r="B137" s="82">
        <v>43313</v>
      </c>
      <c r="C137" s="166" t="s">
        <v>391</v>
      </c>
      <c r="D137" s="20">
        <v>43356</v>
      </c>
      <c r="E137" s="20">
        <v>43369</v>
      </c>
      <c r="F137" s="19">
        <v>0.2</v>
      </c>
      <c r="G137" s="19">
        <v>0.1</v>
      </c>
      <c r="H137" s="19">
        <v>0.3</v>
      </c>
      <c r="I137" s="19">
        <f t="shared" si="13"/>
        <v>-0.5</v>
      </c>
      <c r="J137" s="35">
        <f t="shared" ca="1" si="12"/>
        <v>1.2250000000000001</v>
      </c>
      <c r="K137" s="28">
        <v>4</v>
      </c>
      <c r="L137" s="91" t="s">
        <v>334</v>
      </c>
      <c r="M137" s="91">
        <v>60</v>
      </c>
      <c r="N137" s="91">
        <v>10</v>
      </c>
      <c r="O137" s="91">
        <v>0</v>
      </c>
      <c r="P137" s="91">
        <v>0</v>
      </c>
      <c r="Q137" s="91">
        <v>0</v>
      </c>
      <c r="R137" s="91">
        <v>20</v>
      </c>
      <c r="S137" s="91">
        <v>10</v>
      </c>
      <c r="T137" s="64" t="s">
        <v>76</v>
      </c>
    </row>
    <row r="138" spans="1:20" s="160" customFormat="1" ht="14.45" customHeight="1" x14ac:dyDescent="0.2">
      <c r="A138" s="19" t="s">
        <v>138</v>
      </c>
      <c r="B138" s="82">
        <v>43344</v>
      </c>
      <c r="C138" s="166" t="s">
        <v>392</v>
      </c>
      <c r="D138" s="20">
        <v>43383</v>
      </c>
      <c r="E138" s="20">
        <v>43383</v>
      </c>
      <c r="F138" s="19">
        <v>0.3</v>
      </c>
      <c r="G138" s="19">
        <v>0.4</v>
      </c>
      <c r="H138" s="19">
        <v>0.7</v>
      </c>
      <c r="I138" s="19">
        <f t="shared" si="13"/>
        <v>0.39999999999999997</v>
      </c>
      <c r="J138" s="35">
        <f t="shared" ca="1" si="12"/>
        <v>1.2416666666666667</v>
      </c>
      <c r="K138" s="28">
        <v>4</v>
      </c>
      <c r="L138" s="91" t="s">
        <v>338</v>
      </c>
      <c r="M138" s="91">
        <v>75</v>
      </c>
      <c r="N138" s="91">
        <v>10</v>
      </c>
      <c r="O138" s="91">
        <v>0</v>
      </c>
      <c r="P138" s="91">
        <v>0</v>
      </c>
      <c r="Q138" s="91">
        <v>0</v>
      </c>
      <c r="R138" s="91">
        <v>5</v>
      </c>
      <c r="S138" s="91">
        <v>10</v>
      </c>
      <c r="T138" s="64" t="s">
        <v>76</v>
      </c>
    </row>
    <row r="139" spans="1:20" s="160" customFormat="1" ht="14.45" customHeight="1" x14ac:dyDescent="0.2">
      <c r="A139" s="19" t="s">
        <v>138</v>
      </c>
      <c r="B139" s="82">
        <v>43374</v>
      </c>
      <c r="C139" s="166" t="s">
        <v>393</v>
      </c>
      <c r="D139" s="20">
        <v>43416</v>
      </c>
      <c r="E139" s="20">
        <v>43425</v>
      </c>
      <c r="F139" s="19">
        <v>0.2</v>
      </c>
      <c r="G139" s="19">
        <v>0.4</v>
      </c>
      <c r="H139" s="19">
        <v>0.6</v>
      </c>
      <c r="I139" s="19">
        <f t="shared" si="13"/>
        <v>-9.9999999999999978E-2</v>
      </c>
      <c r="J139" s="35">
        <f t="shared" ca="1" si="12"/>
        <v>1.2000000000000002</v>
      </c>
      <c r="K139" s="28">
        <v>4</v>
      </c>
      <c r="L139" s="91" t="s">
        <v>338</v>
      </c>
      <c r="M139" s="91">
        <v>35</v>
      </c>
      <c r="N139" s="91">
        <v>5</v>
      </c>
      <c r="O139" s="91">
        <v>20</v>
      </c>
      <c r="P139" s="91">
        <v>0</v>
      </c>
      <c r="Q139" s="91">
        <v>0</v>
      </c>
      <c r="R139" s="91">
        <v>15</v>
      </c>
      <c r="S139" s="91">
        <v>25</v>
      </c>
      <c r="T139" s="64" t="s">
        <v>76</v>
      </c>
    </row>
    <row r="140" spans="1:20" s="160" customFormat="1" ht="14.45" customHeight="1" x14ac:dyDescent="0.2">
      <c r="A140" s="19" t="s">
        <v>138</v>
      </c>
      <c r="B140" s="82">
        <v>43405</v>
      </c>
      <c r="C140" s="166" t="s">
        <v>395</v>
      </c>
      <c r="D140" s="20">
        <v>43447</v>
      </c>
      <c r="E140" s="20">
        <v>43453</v>
      </c>
      <c r="F140" s="19">
        <v>0.9</v>
      </c>
      <c r="G140" s="19">
        <v>1.2</v>
      </c>
      <c r="H140" s="19">
        <v>2.1</v>
      </c>
      <c r="I140" s="19">
        <f t="shared" si="13"/>
        <v>1.5</v>
      </c>
      <c r="J140" s="35">
        <f t="shared" ca="1" si="12"/>
        <v>1.2750000000000001</v>
      </c>
      <c r="K140" s="28">
        <v>4</v>
      </c>
      <c r="L140" s="91" t="s">
        <v>342</v>
      </c>
      <c r="M140" s="91">
        <v>45</v>
      </c>
      <c r="N140" s="73">
        <v>5</v>
      </c>
      <c r="O140" s="91">
        <v>30</v>
      </c>
      <c r="P140" s="91">
        <v>0</v>
      </c>
      <c r="Q140" s="91">
        <v>0</v>
      </c>
      <c r="R140" s="91">
        <v>20</v>
      </c>
      <c r="S140" s="91">
        <v>30</v>
      </c>
      <c r="T140" s="64" t="s">
        <v>396</v>
      </c>
    </row>
    <row r="141" spans="1:20" s="160" customFormat="1" ht="14.45" customHeight="1" x14ac:dyDescent="0.2">
      <c r="A141" s="19" t="s">
        <v>138</v>
      </c>
      <c r="B141" s="82">
        <v>43435</v>
      </c>
      <c r="C141" s="166" t="s">
        <v>397</v>
      </c>
      <c r="D141" s="20">
        <v>43489</v>
      </c>
      <c r="E141" s="20">
        <v>43495</v>
      </c>
      <c r="F141" s="19">
        <v>0.7</v>
      </c>
      <c r="G141" s="19">
        <v>0.7</v>
      </c>
      <c r="H141" s="19">
        <v>1.4</v>
      </c>
      <c r="I141" s="19">
        <f t="shared" si="13"/>
        <v>-0.70000000000000018</v>
      </c>
      <c r="J141" s="35">
        <f t="shared" ca="1" si="12"/>
        <v>1.2833333333333334</v>
      </c>
      <c r="K141" s="28">
        <v>4</v>
      </c>
      <c r="L141" s="91" t="s">
        <v>340</v>
      </c>
      <c r="M141" s="91">
        <v>20</v>
      </c>
      <c r="N141" s="73">
        <v>5</v>
      </c>
      <c r="O141" s="91">
        <v>25</v>
      </c>
      <c r="P141" s="91">
        <v>0</v>
      </c>
      <c r="Q141" s="91">
        <v>0</v>
      </c>
      <c r="R141" s="91">
        <v>25</v>
      </c>
      <c r="S141" s="91">
        <v>25</v>
      </c>
      <c r="T141" s="64" t="s">
        <v>76</v>
      </c>
    </row>
    <row r="142" spans="1:20" s="160" customFormat="1" ht="14.45" customHeight="1" x14ac:dyDescent="0.2">
      <c r="A142" s="19" t="s">
        <v>138</v>
      </c>
      <c r="B142" s="82">
        <v>43466</v>
      </c>
      <c r="C142" s="166" t="s">
        <v>398</v>
      </c>
      <c r="D142" s="20">
        <v>43507</v>
      </c>
      <c r="E142" s="20">
        <v>43509</v>
      </c>
      <c r="F142" s="19">
        <v>1</v>
      </c>
      <c r="G142" s="19">
        <v>0.3</v>
      </c>
      <c r="H142" s="19">
        <v>1.3</v>
      </c>
      <c r="I142" s="19">
        <f t="shared" si="13"/>
        <v>-9.9999999999999867E-2</v>
      </c>
      <c r="J142" s="35">
        <f t="shared" ca="1" si="12"/>
        <v>1.2750000000000001</v>
      </c>
      <c r="K142" s="28">
        <v>4</v>
      </c>
      <c r="L142" s="91" t="s">
        <v>340</v>
      </c>
      <c r="M142" s="91">
        <v>20</v>
      </c>
      <c r="N142" s="91">
        <v>10</v>
      </c>
      <c r="O142" s="91">
        <v>15</v>
      </c>
      <c r="P142" s="91">
        <v>5</v>
      </c>
      <c r="Q142" s="91">
        <v>0</v>
      </c>
      <c r="R142" s="91">
        <v>30</v>
      </c>
      <c r="S142" s="91">
        <v>20</v>
      </c>
      <c r="T142" s="64" t="s">
        <v>76</v>
      </c>
    </row>
    <row r="143" spans="1:20" s="160" customFormat="1" ht="14.45" customHeight="1" x14ac:dyDescent="0.2">
      <c r="A143" s="19" t="s">
        <v>138</v>
      </c>
      <c r="B143" s="82">
        <v>43497</v>
      </c>
      <c r="C143" s="166" t="s">
        <v>399</v>
      </c>
      <c r="D143" s="20">
        <v>43532</v>
      </c>
      <c r="E143" s="20">
        <v>43537</v>
      </c>
      <c r="F143" s="19">
        <v>0.9</v>
      </c>
      <c r="G143" s="19">
        <v>0.6</v>
      </c>
      <c r="H143" s="19">
        <v>1.5</v>
      </c>
      <c r="I143" s="19">
        <f t="shared" si="13"/>
        <v>0.19999999999999996</v>
      </c>
      <c r="J143" s="35">
        <f t="shared" ca="1" si="12"/>
        <v>1.3333333333333333</v>
      </c>
      <c r="K143" s="28">
        <v>4</v>
      </c>
      <c r="L143" s="91" t="s">
        <v>340</v>
      </c>
      <c r="M143" s="91">
        <v>50</v>
      </c>
      <c r="N143" s="91">
        <v>10</v>
      </c>
      <c r="O143" s="91">
        <v>10</v>
      </c>
      <c r="P143" s="91">
        <v>0</v>
      </c>
      <c r="Q143" s="91">
        <v>0</v>
      </c>
      <c r="R143" s="168">
        <v>5</v>
      </c>
      <c r="S143" s="91">
        <v>30</v>
      </c>
      <c r="T143" s="64" t="s">
        <v>76</v>
      </c>
    </row>
    <row r="144" spans="1:20" s="160" customFormat="1" ht="14.45" customHeight="1" x14ac:dyDescent="0.2">
      <c r="A144" s="19" t="s">
        <v>138</v>
      </c>
      <c r="B144" s="82">
        <v>43525</v>
      </c>
      <c r="C144" s="166" t="s">
        <v>400</v>
      </c>
      <c r="D144" s="20">
        <v>43560</v>
      </c>
      <c r="E144" s="20">
        <v>43565</v>
      </c>
      <c r="F144" s="19">
        <v>1</v>
      </c>
      <c r="G144" s="19">
        <v>0.8</v>
      </c>
      <c r="H144" s="19">
        <v>1.8</v>
      </c>
      <c r="I144" s="19">
        <f t="shared" si="13"/>
        <v>0.30000000000000004</v>
      </c>
      <c r="J144" s="35">
        <f t="shared" ca="1" si="12"/>
        <v>1.375</v>
      </c>
      <c r="K144" s="28">
        <v>4</v>
      </c>
      <c r="L144" s="91" t="s">
        <v>335</v>
      </c>
      <c r="M144" s="91">
        <v>30</v>
      </c>
      <c r="N144" s="168">
        <v>5</v>
      </c>
      <c r="O144" s="91">
        <v>50</v>
      </c>
      <c r="P144" s="91">
        <v>0</v>
      </c>
      <c r="Q144" s="91">
        <v>0</v>
      </c>
      <c r="R144" s="168">
        <v>5</v>
      </c>
      <c r="S144" s="91">
        <v>20</v>
      </c>
      <c r="T144" s="64" t="s">
        <v>76</v>
      </c>
    </row>
    <row r="145" spans="1:20 16384:16384" s="160" customFormat="1" ht="14.45" customHeight="1" x14ac:dyDescent="0.2">
      <c r="A145" s="19" t="s">
        <v>138</v>
      </c>
      <c r="B145" s="82">
        <v>43556</v>
      </c>
      <c r="C145" s="166" t="s">
        <v>401</v>
      </c>
      <c r="D145" s="20">
        <v>43594</v>
      </c>
      <c r="E145" s="20">
        <v>43595</v>
      </c>
      <c r="F145" s="19">
        <v>0.3</v>
      </c>
      <c r="G145" s="19">
        <v>0.4</v>
      </c>
      <c r="H145" s="19">
        <v>0.7</v>
      </c>
      <c r="I145" s="19">
        <f t="shared" si="13"/>
        <v>-1.1000000000000001</v>
      </c>
      <c r="J145" s="35">
        <f t="shared" ca="1" si="12"/>
        <v>1.2</v>
      </c>
      <c r="K145" s="28">
        <v>4</v>
      </c>
      <c r="L145" s="91" t="s">
        <v>338</v>
      </c>
      <c r="M145" s="91">
        <v>90</v>
      </c>
      <c r="N145" s="168">
        <v>5</v>
      </c>
      <c r="O145" s="91">
        <v>0</v>
      </c>
      <c r="P145" s="91">
        <v>0</v>
      </c>
      <c r="Q145" s="91">
        <v>0</v>
      </c>
      <c r="R145" s="91">
        <v>5</v>
      </c>
      <c r="S145" s="91">
        <v>5</v>
      </c>
      <c r="T145" s="64" t="s">
        <v>76</v>
      </c>
    </row>
    <row r="146" spans="1:20 16384:16384" s="160" customFormat="1" ht="14.45" customHeight="1" x14ac:dyDescent="0.2">
      <c r="A146" s="19" t="s">
        <v>138</v>
      </c>
      <c r="B146" s="82">
        <v>43586</v>
      </c>
      <c r="C146" s="166" t="s">
        <v>402</v>
      </c>
      <c r="D146" s="20">
        <v>43623</v>
      </c>
      <c r="E146" s="20">
        <v>43633</v>
      </c>
      <c r="F146" s="19">
        <v>0.3</v>
      </c>
      <c r="G146" s="19">
        <v>0.6</v>
      </c>
      <c r="H146" s="19">
        <v>0.9</v>
      </c>
      <c r="I146" s="19">
        <f t="shared" si="13"/>
        <v>0.20000000000000007</v>
      </c>
      <c r="J146" s="35">
        <f t="shared" ca="1" si="12"/>
        <v>1.1166666666666667</v>
      </c>
      <c r="K146" s="28">
        <v>4</v>
      </c>
      <c r="L146" s="91" t="s">
        <v>338</v>
      </c>
      <c r="M146" s="91">
        <v>40</v>
      </c>
      <c r="N146" s="91">
        <v>10</v>
      </c>
      <c r="O146" s="91">
        <v>0</v>
      </c>
      <c r="P146" s="91">
        <v>0</v>
      </c>
      <c r="Q146" s="91">
        <v>0</v>
      </c>
      <c r="R146" s="91">
        <v>20</v>
      </c>
      <c r="S146" s="91">
        <v>30</v>
      </c>
      <c r="T146" s="64" t="s">
        <v>76</v>
      </c>
      <c r="XFD146" s="206"/>
    </row>
    <row r="147" spans="1:20 16384:16384" s="160" customFormat="1" ht="15" thickBot="1" x14ac:dyDescent="0.25">
      <c r="A147" s="48" t="s">
        <v>138</v>
      </c>
      <c r="B147" s="87">
        <v>43617</v>
      </c>
      <c r="C147" s="87" t="s">
        <v>403</v>
      </c>
      <c r="D147" s="65">
        <v>43656</v>
      </c>
      <c r="E147" s="65">
        <v>43665</v>
      </c>
      <c r="F147" s="48">
        <v>0.2</v>
      </c>
      <c r="G147" s="48">
        <v>0.3</v>
      </c>
      <c r="H147" s="48">
        <v>0.5</v>
      </c>
      <c r="I147" s="48">
        <f t="shared" si="13"/>
        <v>-0.4</v>
      </c>
      <c r="J147" s="90">
        <f t="shared" ca="1" si="12"/>
        <v>1.05</v>
      </c>
      <c r="K147" s="33">
        <v>4</v>
      </c>
      <c r="L147" s="88" t="s">
        <v>334</v>
      </c>
      <c r="M147" s="88">
        <v>80</v>
      </c>
      <c r="N147" s="198">
        <v>5</v>
      </c>
      <c r="O147" s="88">
        <v>0</v>
      </c>
      <c r="P147" s="88">
        <v>0</v>
      </c>
      <c r="Q147" s="88">
        <v>0</v>
      </c>
      <c r="R147" s="88">
        <v>10</v>
      </c>
      <c r="S147" s="88">
        <v>10</v>
      </c>
      <c r="T147" s="53" t="s">
        <v>76</v>
      </c>
    </row>
    <row r="148" spans="1:20 16384:16384" s="160" customFormat="1" x14ac:dyDescent="0.2">
      <c r="A148" s="50" t="s">
        <v>138</v>
      </c>
      <c r="B148" s="71">
        <v>43647</v>
      </c>
      <c r="C148" s="71" t="s">
        <v>404</v>
      </c>
      <c r="D148" s="81">
        <v>43684</v>
      </c>
      <c r="E148" s="81">
        <v>43693</v>
      </c>
      <c r="F148" s="50">
        <v>0.4</v>
      </c>
      <c r="G148" s="50">
        <v>0.3</v>
      </c>
      <c r="H148" s="50">
        <v>0.7</v>
      </c>
      <c r="I148" s="50">
        <f t="shared" si="13"/>
        <v>0.19999999999999996</v>
      </c>
      <c r="J148" s="89">
        <f t="shared" ca="1" si="12"/>
        <v>1.0416666666666665</v>
      </c>
      <c r="K148" s="22">
        <v>4</v>
      </c>
      <c r="L148" s="84" t="s">
        <v>338</v>
      </c>
      <c r="M148" s="84">
        <v>30</v>
      </c>
      <c r="N148" s="84">
        <v>10</v>
      </c>
      <c r="O148" s="84">
        <v>20</v>
      </c>
      <c r="P148" s="84">
        <v>0</v>
      </c>
      <c r="Q148" s="84">
        <v>0</v>
      </c>
      <c r="R148" s="84">
        <v>20</v>
      </c>
      <c r="S148" s="84">
        <v>20</v>
      </c>
      <c r="T148" s="61" t="s">
        <v>76</v>
      </c>
    </row>
    <row r="149" spans="1:20 16384:16384" s="160" customFormat="1" x14ac:dyDescent="0.2">
      <c r="A149" s="19" t="s">
        <v>158</v>
      </c>
      <c r="B149" s="82">
        <v>43678</v>
      </c>
      <c r="C149" s="82" t="s">
        <v>405</v>
      </c>
      <c r="D149" s="20">
        <v>43717</v>
      </c>
      <c r="E149" s="20">
        <v>43721</v>
      </c>
      <c r="F149" s="19">
        <v>0.2</v>
      </c>
      <c r="G149" s="19">
        <v>0.4</v>
      </c>
      <c r="H149" s="19">
        <v>0.6</v>
      </c>
      <c r="I149" s="19">
        <f t="shared" si="13"/>
        <v>-9.9999999999999978E-2</v>
      </c>
      <c r="J149" s="35">
        <f t="shared" ca="1" si="12"/>
        <v>1.0666666666666667</v>
      </c>
      <c r="K149" s="28">
        <v>4</v>
      </c>
      <c r="L149" s="91" t="s">
        <v>338</v>
      </c>
      <c r="M149" s="91">
        <v>40</v>
      </c>
      <c r="N149" s="91">
        <v>10</v>
      </c>
      <c r="O149" s="91">
        <v>0</v>
      </c>
      <c r="P149" s="91">
        <v>0</v>
      </c>
      <c r="Q149" s="91">
        <v>0</v>
      </c>
      <c r="R149" s="91">
        <v>30</v>
      </c>
      <c r="S149" s="91">
        <v>20</v>
      </c>
      <c r="T149" s="64" t="s">
        <v>75</v>
      </c>
    </row>
    <row r="150" spans="1:20 16384:16384" s="160" customFormat="1" x14ac:dyDescent="0.2">
      <c r="A150" s="19" t="s">
        <v>158</v>
      </c>
      <c r="B150" s="82">
        <v>43709</v>
      </c>
      <c r="C150" s="82" t="s">
        <v>406</v>
      </c>
      <c r="D150" s="20">
        <v>43749</v>
      </c>
      <c r="E150" s="20">
        <v>43749</v>
      </c>
      <c r="F150" s="19">
        <v>0.2</v>
      </c>
      <c r="G150" s="19">
        <v>0.4</v>
      </c>
      <c r="H150" s="19">
        <v>0.6</v>
      </c>
      <c r="I150" s="19">
        <f t="shared" si="13"/>
        <v>0</v>
      </c>
      <c r="J150" s="35">
        <f t="shared" ca="1" si="12"/>
        <v>1.0583333333333331</v>
      </c>
      <c r="K150" s="28">
        <v>4</v>
      </c>
      <c r="L150" s="91" t="s">
        <v>338</v>
      </c>
      <c r="M150" s="91">
        <v>30</v>
      </c>
      <c r="N150" s="91">
        <v>10</v>
      </c>
      <c r="O150" s="91">
        <v>0</v>
      </c>
      <c r="P150" s="91">
        <v>0</v>
      </c>
      <c r="Q150" s="91">
        <v>0</v>
      </c>
      <c r="R150" s="91">
        <v>30</v>
      </c>
      <c r="S150" s="91">
        <v>30</v>
      </c>
      <c r="T150" s="64" t="s">
        <v>75</v>
      </c>
    </row>
    <row r="151" spans="1:20 16384:16384" s="160" customFormat="1" x14ac:dyDescent="0.2">
      <c r="A151" s="19" t="s">
        <v>158</v>
      </c>
      <c r="B151" s="82">
        <v>43739</v>
      </c>
      <c r="C151" s="82" t="s">
        <v>407</v>
      </c>
      <c r="D151" s="20">
        <v>43777</v>
      </c>
      <c r="E151" s="20">
        <v>43791</v>
      </c>
      <c r="F151" s="19">
        <v>0.3</v>
      </c>
      <c r="G151" s="19">
        <v>0.6</v>
      </c>
      <c r="H151" s="19">
        <v>0.7</v>
      </c>
      <c r="I151" s="19">
        <f t="shared" si="13"/>
        <v>9.9999999999999978E-2</v>
      </c>
      <c r="J151" s="35">
        <f t="shared" ca="1" si="12"/>
        <v>1.0666666666666664</v>
      </c>
      <c r="K151" s="28">
        <v>4</v>
      </c>
      <c r="L151" s="91" t="s">
        <v>338</v>
      </c>
      <c r="M151" s="91">
        <v>55</v>
      </c>
      <c r="N151" s="91">
        <v>5</v>
      </c>
      <c r="O151" s="91">
        <v>0</v>
      </c>
      <c r="P151" s="91">
        <v>0</v>
      </c>
      <c r="Q151" s="91">
        <v>0</v>
      </c>
      <c r="R151" s="91">
        <v>20</v>
      </c>
      <c r="S151" s="91">
        <v>20</v>
      </c>
      <c r="T151" s="64" t="s">
        <v>75</v>
      </c>
    </row>
    <row r="152" spans="1:20 16384:16384" x14ac:dyDescent="0.2">
      <c r="A152" s="19" t="s">
        <v>158</v>
      </c>
      <c r="B152" s="82">
        <v>43770</v>
      </c>
      <c r="C152" s="82" t="s">
        <v>408</v>
      </c>
      <c r="D152" s="20">
        <v>43805</v>
      </c>
      <c r="E152" s="20">
        <v>43819</v>
      </c>
      <c r="F152" s="19">
        <v>1.4</v>
      </c>
      <c r="G152" s="19">
        <v>0.7</v>
      </c>
      <c r="H152" s="19">
        <v>2.6</v>
      </c>
      <c r="I152" s="19">
        <f t="shared" si="13"/>
        <v>1.9000000000000001</v>
      </c>
      <c r="J152" s="35">
        <f t="shared" ca="1" si="12"/>
        <v>1.1083333333333332</v>
      </c>
      <c r="K152" s="28">
        <v>4</v>
      </c>
      <c r="L152" s="91" t="s">
        <v>335</v>
      </c>
      <c r="M152" s="91">
        <v>70</v>
      </c>
      <c r="N152" s="168">
        <v>5</v>
      </c>
      <c r="O152" s="91">
        <v>0</v>
      </c>
      <c r="P152" s="91">
        <v>0</v>
      </c>
      <c r="Q152" s="91">
        <v>0</v>
      </c>
      <c r="R152" s="91">
        <v>10</v>
      </c>
      <c r="S152" s="91">
        <v>20</v>
      </c>
      <c r="T152" s="64" t="s">
        <v>409</v>
      </c>
      <c r="XFD152" s="158"/>
    </row>
    <row r="153" spans="1:20 16384:16384" x14ac:dyDescent="0.2">
      <c r="A153" s="19" t="s">
        <v>158</v>
      </c>
      <c r="B153" s="82">
        <v>43800</v>
      </c>
      <c r="C153" s="82" t="s">
        <v>410</v>
      </c>
      <c r="D153" s="20">
        <v>43844</v>
      </c>
      <c r="E153" s="20">
        <v>43847</v>
      </c>
      <c r="F153" s="19">
        <v>0.8</v>
      </c>
      <c r="G153" s="19">
        <v>0.6</v>
      </c>
      <c r="H153" s="19">
        <v>1.4</v>
      </c>
      <c r="I153" s="19">
        <f t="shared" si="13"/>
        <v>-1.2000000000000002</v>
      </c>
      <c r="J153" s="35">
        <f t="shared" ca="1" si="12"/>
        <v>1.1083333333333332</v>
      </c>
      <c r="K153" s="28">
        <v>4</v>
      </c>
      <c r="L153" s="91" t="s">
        <v>340</v>
      </c>
      <c r="M153" s="91">
        <v>85</v>
      </c>
      <c r="N153" s="168">
        <v>5</v>
      </c>
      <c r="O153" s="91">
        <v>0</v>
      </c>
      <c r="P153" s="91">
        <v>0</v>
      </c>
      <c r="Q153" s="91">
        <v>0</v>
      </c>
      <c r="R153" s="168">
        <v>5</v>
      </c>
      <c r="S153" s="91">
        <v>15</v>
      </c>
      <c r="T153" s="64" t="s">
        <v>409</v>
      </c>
      <c r="XFD153" s="158"/>
    </row>
    <row r="154" spans="1:20 16384:16384" x14ac:dyDescent="0.2">
      <c r="A154" s="19" t="s">
        <v>158</v>
      </c>
      <c r="B154" s="82">
        <v>43831</v>
      </c>
      <c r="C154" s="82" t="s">
        <v>411</v>
      </c>
      <c r="D154" s="20">
        <v>43868</v>
      </c>
      <c r="E154" s="20">
        <v>43875</v>
      </c>
      <c r="F154" s="19">
        <v>5.4</v>
      </c>
      <c r="G154" s="19">
        <v>2.4</v>
      </c>
      <c r="H154" s="19">
        <v>7.8</v>
      </c>
      <c r="I154" s="19">
        <f t="shared" si="13"/>
        <v>6.4</v>
      </c>
      <c r="J154" s="35">
        <f t="shared" ca="1" si="12"/>
        <v>1.6500000000000001</v>
      </c>
      <c r="K154" s="28">
        <v>4</v>
      </c>
      <c r="L154" s="91" t="s">
        <v>333</v>
      </c>
      <c r="M154" s="91">
        <v>60</v>
      </c>
      <c r="N154" s="168">
        <v>5</v>
      </c>
      <c r="O154" s="91">
        <v>10</v>
      </c>
      <c r="P154" s="91">
        <v>0</v>
      </c>
      <c r="Q154" s="91">
        <v>0</v>
      </c>
      <c r="R154" s="91">
        <v>10</v>
      </c>
      <c r="S154" s="91">
        <v>20</v>
      </c>
      <c r="T154" s="64" t="s">
        <v>412</v>
      </c>
      <c r="XFD154" s="158"/>
    </row>
    <row r="155" spans="1:20 16384:16384" x14ac:dyDescent="0.2">
      <c r="A155" s="19" t="s">
        <v>158</v>
      </c>
      <c r="B155" s="82">
        <v>43862</v>
      </c>
      <c r="C155" s="82" t="s">
        <v>413</v>
      </c>
      <c r="D155" s="20">
        <v>43900</v>
      </c>
      <c r="E155" s="20">
        <v>43903</v>
      </c>
      <c r="F155" s="19">
        <v>1</v>
      </c>
      <c r="G155" s="19">
        <v>3.4</v>
      </c>
      <c r="H155" s="19">
        <v>1.6</v>
      </c>
      <c r="I155" s="19">
        <f t="shared" si="13"/>
        <v>-6.1999999999999993</v>
      </c>
      <c r="J155" s="35">
        <f t="shared" ca="1" si="12"/>
        <v>1.6583333333333334</v>
      </c>
      <c r="K155" s="28">
        <v>4</v>
      </c>
      <c r="L155" s="91" t="s">
        <v>340</v>
      </c>
      <c r="M155" s="91">
        <v>30</v>
      </c>
      <c r="N155" s="168">
        <v>5</v>
      </c>
      <c r="O155" s="91">
        <v>10</v>
      </c>
      <c r="P155" s="91">
        <v>0</v>
      </c>
      <c r="Q155" s="91">
        <v>0</v>
      </c>
      <c r="R155" s="168">
        <v>5</v>
      </c>
      <c r="S155" s="91">
        <v>60</v>
      </c>
      <c r="T155" s="64" t="s">
        <v>75</v>
      </c>
      <c r="XFD155" s="158"/>
    </row>
    <row r="156" spans="1:20 16384:16384" x14ac:dyDescent="0.2">
      <c r="A156" s="19" t="s">
        <v>158</v>
      </c>
      <c r="B156" s="82">
        <v>43891</v>
      </c>
      <c r="C156" s="82" t="s">
        <v>414</v>
      </c>
      <c r="D156" s="20">
        <v>43929</v>
      </c>
      <c r="E156" s="20">
        <v>43930</v>
      </c>
      <c r="F156" s="19">
        <v>0.4</v>
      </c>
      <c r="G156" s="19">
        <v>0.5</v>
      </c>
      <c r="H156" s="19">
        <v>0.9</v>
      </c>
      <c r="I156" s="19">
        <f t="shared" ref="I156:I166" si="14">SUM(H156-H155)</f>
        <v>-0.70000000000000007</v>
      </c>
      <c r="J156" s="35">
        <f t="shared" ref="J156:J172" ca="1" si="15">AVERAGE(OFFSET($H156,-11,0,12,1))</f>
        <v>1.5833333333333333</v>
      </c>
      <c r="K156" s="28">
        <v>4</v>
      </c>
      <c r="L156" s="91" t="s">
        <v>338</v>
      </c>
      <c r="M156" s="91">
        <v>30</v>
      </c>
      <c r="N156" s="91">
        <v>5</v>
      </c>
      <c r="O156" s="91">
        <v>0</v>
      </c>
      <c r="P156" s="91">
        <v>0</v>
      </c>
      <c r="Q156" s="91">
        <v>0</v>
      </c>
      <c r="R156" s="168">
        <v>5</v>
      </c>
      <c r="S156" s="91">
        <v>65</v>
      </c>
      <c r="T156" s="64" t="s">
        <v>75</v>
      </c>
      <c r="XFD156" s="158"/>
    </row>
    <row r="157" spans="1:20 16384:16384" x14ac:dyDescent="0.2">
      <c r="A157" s="19" t="s">
        <v>158</v>
      </c>
      <c r="B157" s="82">
        <v>43922</v>
      </c>
      <c r="C157" s="82" t="s">
        <v>415</v>
      </c>
      <c r="D157" s="20">
        <v>43962</v>
      </c>
      <c r="E157" s="20">
        <v>43973</v>
      </c>
      <c r="F157" s="19">
        <v>0.3</v>
      </c>
      <c r="G157" s="19">
        <v>0.6</v>
      </c>
      <c r="H157" s="19">
        <v>0.9</v>
      </c>
      <c r="I157" s="19">
        <f t="shared" si="14"/>
        <v>0</v>
      </c>
      <c r="J157" s="35">
        <f t="shared" ca="1" si="15"/>
        <v>1.5999999999999999</v>
      </c>
      <c r="K157" s="28">
        <v>4</v>
      </c>
      <c r="L157" s="91" t="s">
        <v>338</v>
      </c>
      <c r="M157" s="91">
        <v>70</v>
      </c>
      <c r="N157" s="91">
        <v>10</v>
      </c>
      <c r="O157" s="91">
        <v>0</v>
      </c>
      <c r="P157" s="91">
        <v>0</v>
      </c>
      <c r="Q157" s="91">
        <v>0</v>
      </c>
      <c r="R157" s="168">
        <v>5</v>
      </c>
      <c r="S157" s="91">
        <v>20</v>
      </c>
      <c r="T157" s="64" t="s">
        <v>75</v>
      </c>
      <c r="XFD157" s="158"/>
    </row>
    <row r="158" spans="1:20 16384:16384" x14ac:dyDescent="0.2">
      <c r="A158" s="19" t="s">
        <v>158</v>
      </c>
      <c r="B158" s="82">
        <v>43952</v>
      </c>
      <c r="C158" s="82" t="s">
        <v>416</v>
      </c>
      <c r="D158" s="20">
        <v>43991</v>
      </c>
      <c r="E158" s="20">
        <v>44001</v>
      </c>
      <c r="F158" s="19">
        <v>0.2</v>
      </c>
      <c r="G158" s="19">
        <v>0.2</v>
      </c>
      <c r="H158" s="19">
        <v>0.4</v>
      </c>
      <c r="I158" s="19">
        <f t="shared" si="14"/>
        <v>-0.5</v>
      </c>
      <c r="J158" s="35">
        <f t="shared" ca="1" si="15"/>
        <v>1.5583333333333329</v>
      </c>
      <c r="K158" s="28">
        <v>4</v>
      </c>
      <c r="L158" s="91" t="s">
        <v>334</v>
      </c>
      <c r="M158" s="91">
        <v>30</v>
      </c>
      <c r="N158" s="91">
        <v>30</v>
      </c>
      <c r="O158" s="91">
        <v>0</v>
      </c>
      <c r="P158" s="91">
        <v>0</v>
      </c>
      <c r="Q158" s="91">
        <v>0</v>
      </c>
      <c r="R158" s="168">
        <v>5</v>
      </c>
      <c r="S158" s="91">
        <v>40</v>
      </c>
      <c r="T158" s="64" t="s">
        <v>75</v>
      </c>
      <c r="XFD158" s="158"/>
    </row>
    <row r="159" spans="1:20 16384:16384" ht="15" thickBot="1" x14ac:dyDescent="0.25">
      <c r="A159" s="48" t="s">
        <v>158</v>
      </c>
      <c r="B159" s="87">
        <v>43983</v>
      </c>
      <c r="C159" s="87" t="s">
        <v>417</v>
      </c>
      <c r="D159" s="65">
        <v>44022</v>
      </c>
      <c r="E159" s="65">
        <v>44029</v>
      </c>
      <c r="F159" s="48">
        <v>0.2</v>
      </c>
      <c r="G159" s="48">
        <v>0.3</v>
      </c>
      <c r="H159" s="48">
        <v>0.5</v>
      </c>
      <c r="I159" s="48">
        <f t="shared" si="14"/>
        <v>9.9999999999999978E-2</v>
      </c>
      <c r="J159" s="90">
        <f t="shared" ca="1" si="15"/>
        <v>1.5583333333333329</v>
      </c>
      <c r="K159" s="33">
        <v>4</v>
      </c>
      <c r="L159" s="88" t="s">
        <v>334</v>
      </c>
      <c r="M159" s="88">
        <v>30</v>
      </c>
      <c r="N159" s="88">
        <v>10</v>
      </c>
      <c r="O159" s="88">
        <v>0</v>
      </c>
      <c r="P159" s="88">
        <v>0</v>
      </c>
      <c r="Q159" s="88">
        <v>0</v>
      </c>
      <c r="R159" s="198">
        <v>5</v>
      </c>
      <c r="S159" s="88">
        <v>60</v>
      </c>
      <c r="T159" s="53" t="s">
        <v>75</v>
      </c>
      <c r="XFD159" s="158"/>
    </row>
    <row r="160" spans="1:20 16384:16384" x14ac:dyDescent="0.2">
      <c r="A160" s="50" t="s">
        <v>158</v>
      </c>
      <c r="B160" s="71">
        <v>44013</v>
      </c>
      <c r="C160" s="71" t="s">
        <v>418</v>
      </c>
      <c r="D160" s="81">
        <v>44050</v>
      </c>
      <c r="E160" s="81">
        <v>44057</v>
      </c>
      <c r="F160" s="50">
        <v>0.1</v>
      </c>
      <c r="G160" s="50">
        <v>0.2</v>
      </c>
      <c r="H160" s="50">
        <v>0.3</v>
      </c>
      <c r="I160" s="50">
        <f t="shared" si="14"/>
        <v>-0.2</v>
      </c>
      <c r="J160" s="89">
        <f t="shared" ca="1" si="15"/>
        <v>1.5249999999999997</v>
      </c>
      <c r="K160" s="22">
        <v>4</v>
      </c>
      <c r="L160" s="84" t="s">
        <v>334</v>
      </c>
      <c r="M160" s="84">
        <v>30</v>
      </c>
      <c r="N160" s="84">
        <v>10</v>
      </c>
      <c r="O160" s="84">
        <v>0</v>
      </c>
      <c r="P160" s="84">
        <v>0</v>
      </c>
      <c r="Q160" s="84">
        <v>0</v>
      </c>
      <c r="R160" s="157">
        <v>5</v>
      </c>
      <c r="S160" s="84">
        <v>60</v>
      </c>
      <c r="T160" s="61" t="s">
        <v>76</v>
      </c>
      <c r="XFD160" s="158"/>
    </row>
    <row r="161" spans="1:20 16384:16384" x14ac:dyDescent="0.2">
      <c r="A161" s="19" t="s">
        <v>166</v>
      </c>
      <c r="B161" s="82">
        <v>44044</v>
      </c>
      <c r="C161" s="82" t="s">
        <v>419</v>
      </c>
      <c r="D161" s="20">
        <v>44082</v>
      </c>
      <c r="E161" s="20">
        <v>44085</v>
      </c>
      <c r="F161" s="19">
        <v>0.1</v>
      </c>
      <c r="G161" s="19">
        <v>0.3</v>
      </c>
      <c r="H161" s="19">
        <v>1.6</v>
      </c>
      <c r="I161" s="19">
        <f t="shared" si="14"/>
        <v>1.3</v>
      </c>
      <c r="J161" s="35">
        <f t="shared" ca="1" si="15"/>
        <v>1.6083333333333334</v>
      </c>
      <c r="K161" s="28">
        <v>4</v>
      </c>
      <c r="L161" s="91" t="s">
        <v>334</v>
      </c>
      <c r="M161" s="91">
        <v>20</v>
      </c>
      <c r="N161" s="91">
        <v>15</v>
      </c>
      <c r="O161" s="91">
        <v>0</v>
      </c>
      <c r="P161" s="91">
        <v>0</v>
      </c>
      <c r="Q161" s="91">
        <v>0</v>
      </c>
      <c r="R161" s="91">
        <v>5</v>
      </c>
      <c r="S161" s="91">
        <v>60</v>
      </c>
      <c r="T161" s="64"/>
      <c r="XFD161" s="158"/>
    </row>
    <row r="162" spans="1:20 16384:16384" x14ac:dyDescent="0.2">
      <c r="A162" s="50" t="s">
        <v>166</v>
      </c>
      <c r="B162" s="71">
        <v>44075</v>
      </c>
      <c r="C162" s="82" t="s">
        <v>420</v>
      </c>
      <c r="D162" s="20">
        <v>44113</v>
      </c>
      <c r="E162" s="20">
        <v>44127</v>
      </c>
      <c r="F162" s="19">
        <v>0.3</v>
      </c>
      <c r="G162" s="19">
        <v>0.4</v>
      </c>
      <c r="H162" s="19">
        <v>0.7</v>
      </c>
      <c r="I162" s="19">
        <f t="shared" si="14"/>
        <v>-0.90000000000000013</v>
      </c>
      <c r="J162" s="35">
        <f t="shared" ca="1" si="15"/>
        <v>1.6166666666666669</v>
      </c>
      <c r="K162" s="28">
        <v>4</v>
      </c>
      <c r="L162" s="91" t="s">
        <v>338</v>
      </c>
      <c r="M162" s="91">
        <v>20</v>
      </c>
      <c r="N162" s="91">
        <v>20</v>
      </c>
      <c r="O162" s="91">
        <v>0</v>
      </c>
      <c r="P162" s="91">
        <v>0</v>
      </c>
      <c r="Q162" s="91">
        <v>0</v>
      </c>
      <c r="R162" s="91">
        <v>10</v>
      </c>
      <c r="S162" s="91">
        <v>50</v>
      </c>
      <c r="T162" s="64" t="s">
        <v>75</v>
      </c>
      <c r="XFD162" s="158"/>
    </row>
    <row r="163" spans="1:20 16384:16384" x14ac:dyDescent="0.2">
      <c r="A163" s="19" t="s">
        <v>166</v>
      </c>
      <c r="B163" s="82">
        <v>44105</v>
      </c>
      <c r="C163" s="82" t="s">
        <v>421</v>
      </c>
      <c r="D163" s="20">
        <v>44144</v>
      </c>
      <c r="E163" s="20">
        <v>44155</v>
      </c>
      <c r="F163" s="19">
        <v>0.3</v>
      </c>
      <c r="G163" s="19">
        <v>0.5</v>
      </c>
      <c r="H163" s="19">
        <v>0.8</v>
      </c>
      <c r="I163" s="19">
        <f t="shared" si="14"/>
        <v>0.10000000000000009</v>
      </c>
      <c r="J163" s="35">
        <f t="shared" ca="1" si="15"/>
        <v>1.6250000000000002</v>
      </c>
      <c r="K163" s="28">
        <v>4</v>
      </c>
      <c r="L163" s="91" t="s">
        <v>338</v>
      </c>
      <c r="M163" s="91">
        <v>60</v>
      </c>
      <c r="N163" s="91">
        <v>10</v>
      </c>
      <c r="O163" s="91">
        <v>0</v>
      </c>
      <c r="P163" s="91">
        <v>0</v>
      </c>
      <c r="Q163" s="91">
        <v>0</v>
      </c>
      <c r="R163" s="168">
        <v>5</v>
      </c>
      <c r="S163" s="91">
        <v>30</v>
      </c>
      <c r="T163" s="64"/>
      <c r="XFD163" s="158"/>
    </row>
    <row r="164" spans="1:20 16384:16384" x14ac:dyDescent="0.2">
      <c r="A164" s="19" t="s">
        <v>166</v>
      </c>
      <c r="B164" s="82">
        <v>44136</v>
      </c>
      <c r="C164" s="82" t="s">
        <v>422</v>
      </c>
      <c r="D164" s="20">
        <v>44175</v>
      </c>
      <c r="E164" s="20">
        <v>44183</v>
      </c>
      <c r="F164" s="19">
        <v>0.2</v>
      </c>
      <c r="G164" s="19">
        <v>0.4</v>
      </c>
      <c r="H164" s="19">
        <v>0.6</v>
      </c>
      <c r="I164" s="19">
        <f t="shared" si="14"/>
        <v>-0.20000000000000007</v>
      </c>
      <c r="J164" s="35">
        <f t="shared" ca="1" si="15"/>
        <v>1.4583333333333337</v>
      </c>
      <c r="K164" s="28">
        <v>4</v>
      </c>
      <c r="L164" s="91" t="s">
        <v>338</v>
      </c>
      <c r="M164" s="91">
        <v>60</v>
      </c>
      <c r="N164" s="91">
        <v>10</v>
      </c>
      <c r="O164" s="91">
        <v>0</v>
      </c>
      <c r="P164" s="91">
        <v>0</v>
      </c>
      <c r="Q164" s="91">
        <v>0</v>
      </c>
      <c r="R164" s="91">
        <v>20</v>
      </c>
      <c r="S164" s="91">
        <v>10</v>
      </c>
      <c r="T164" s="64"/>
      <c r="XFD164" s="158"/>
    </row>
    <row r="165" spans="1:20 16384:16384" x14ac:dyDescent="0.2">
      <c r="A165" s="19" t="s">
        <v>166</v>
      </c>
      <c r="B165" s="82">
        <v>44166</v>
      </c>
      <c r="C165" s="82" t="s">
        <v>423</v>
      </c>
      <c r="D165" s="20">
        <v>44208</v>
      </c>
      <c r="E165" s="20">
        <v>44211</v>
      </c>
      <c r="F165" s="19">
        <v>0.2</v>
      </c>
      <c r="G165" s="19">
        <v>0.4</v>
      </c>
      <c r="H165" s="19">
        <v>0.6</v>
      </c>
      <c r="I165" s="19">
        <f t="shared" si="14"/>
        <v>0</v>
      </c>
      <c r="J165" s="35">
        <f t="shared" ca="1" si="15"/>
        <v>1.3916666666666668</v>
      </c>
      <c r="K165" s="28">
        <v>4</v>
      </c>
      <c r="L165" s="91" t="s">
        <v>338</v>
      </c>
      <c r="M165" s="91">
        <v>30</v>
      </c>
      <c r="N165" s="91">
        <v>10</v>
      </c>
      <c r="O165" s="91">
        <v>10</v>
      </c>
      <c r="P165" s="91">
        <v>0</v>
      </c>
      <c r="Q165" s="91">
        <v>0</v>
      </c>
      <c r="R165" s="168">
        <v>5</v>
      </c>
      <c r="S165" s="91">
        <v>50</v>
      </c>
      <c r="T165" s="64" t="s">
        <v>75</v>
      </c>
      <c r="XFD165" s="158"/>
    </row>
    <row r="166" spans="1:20 16384:16384" x14ac:dyDescent="0.2">
      <c r="A166" s="19" t="s">
        <v>166</v>
      </c>
      <c r="B166" s="82">
        <v>44197</v>
      </c>
      <c r="C166" s="82" t="s">
        <v>424</v>
      </c>
      <c r="D166" s="20">
        <v>44231</v>
      </c>
      <c r="E166" s="20">
        <v>44242</v>
      </c>
      <c r="F166" s="19">
        <v>0.6</v>
      </c>
      <c r="G166" s="19">
        <v>1.5</v>
      </c>
      <c r="H166" s="19">
        <v>2.1</v>
      </c>
      <c r="I166" s="19">
        <f t="shared" si="14"/>
        <v>1.5</v>
      </c>
      <c r="J166" s="35">
        <f t="shared" ca="1" si="15"/>
        <v>0.91666666666666652</v>
      </c>
      <c r="K166" s="28">
        <v>4</v>
      </c>
      <c r="L166" s="91" t="s">
        <v>335</v>
      </c>
      <c r="M166" s="91">
        <v>20</v>
      </c>
      <c r="N166" s="91">
        <v>10</v>
      </c>
      <c r="O166" s="91">
        <v>30</v>
      </c>
      <c r="P166" s="91">
        <v>0</v>
      </c>
      <c r="Q166" s="91">
        <v>0</v>
      </c>
      <c r="R166" s="91">
        <v>10</v>
      </c>
      <c r="S166" s="91">
        <v>30</v>
      </c>
      <c r="T166" s="64" t="s">
        <v>75</v>
      </c>
      <c r="XFD166" s="158"/>
    </row>
    <row r="167" spans="1:20 16384:16384" x14ac:dyDescent="0.2">
      <c r="A167" s="19" t="s">
        <v>166</v>
      </c>
      <c r="B167" s="82">
        <v>44228</v>
      </c>
      <c r="C167" s="82" t="s">
        <v>425</v>
      </c>
      <c r="D167" s="20">
        <v>44263</v>
      </c>
      <c r="E167" s="20">
        <v>44267</v>
      </c>
      <c r="F167" s="19">
        <v>0.3</v>
      </c>
      <c r="G167" s="19">
        <v>0.8</v>
      </c>
      <c r="H167" s="19">
        <v>1.1000000000000001</v>
      </c>
      <c r="I167" s="19">
        <f t="shared" ref="I167" si="16">SUM(H167-H166)</f>
        <v>-1</v>
      </c>
      <c r="J167" s="35">
        <f t="shared" ca="1" si="15"/>
        <v>0.87499999999999989</v>
      </c>
      <c r="K167" s="28">
        <v>4</v>
      </c>
      <c r="L167" s="91" t="s">
        <v>338</v>
      </c>
      <c r="M167" s="91">
        <v>40</v>
      </c>
      <c r="N167" s="91">
        <v>20</v>
      </c>
      <c r="O167" s="91">
        <v>0</v>
      </c>
      <c r="P167" s="91">
        <v>0</v>
      </c>
      <c r="Q167" s="91">
        <v>0</v>
      </c>
      <c r="R167" s="91">
        <v>20</v>
      </c>
      <c r="S167" s="91">
        <v>20</v>
      </c>
      <c r="T167" s="64" t="s">
        <v>75</v>
      </c>
      <c r="XFD167" s="158"/>
    </row>
    <row r="168" spans="1:20 16384:16384" x14ac:dyDescent="0.2">
      <c r="A168" s="19" t="s">
        <v>166</v>
      </c>
      <c r="B168" s="82">
        <v>44256</v>
      </c>
      <c r="C168" s="82" t="s">
        <v>426</v>
      </c>
      <c r="D168" s="20">
        <v>44299</v>
      </c>
      <c r="E168" s="20">
        <v>44308</v>
      </c>
      <c r="F168" s="19">
        <v>0.2</v>
      </c>
      <c r="G168" s="19">
        <v>0.6</v>
      </c>
      <c r="H168" s="19">
        <v>0.8</v>
      </c>
      <c r="I168" s="19">
        <f t="shared" ref="I168" si="17">SUM(H168-H167)</f>
        <v>-0.30000000000000004</v>
      </c>
      <c r="J168" s="35">
        <f t="shared" ca="1" si="15"/>
        <v>0.8666666666666667</v>
      </c>
      <c r="K168" s="28">
        <v>4</v>
      </c>
      <c r="L168" s="91" t="s">
        <v>338</v>
      </c>
      <c r="M168" s="91">
        <v>40</v>
      </c>
      <c r="N168" s="91">
        <v>10</v>
      </c>
      <c r="O168" s="91">
        <v>10</v>
      </c>
      <c r="P168" s="91">
        <v>0</v>
      </c>
      <c r="Q168" s="91">
        <v>0</v>
      </c>
      <c r="R168" s="91">
        <v>15</v>
      </c>
      <c r="S168" s="91">
        <v>25</v>
      </c>
      <c r="T168" s="64" t="s">
        <v>75</v>
      </c>
      <c r="XFD168" s="158"/>
    </row>
    <row r="169" spans="1:20 16384:16384" x14ac:dyDescent="0.2">
      <c r="A169" s="19" t="s">
        <v>166</v>
      </c>
      <c r="B169" s="82">
        <v>44287</v>
      </c>
      <c r="C169" s="82" t="s">
        <v>427</v>
      </c>
      <c r="D169" s="20">
        <v>44323</v>
      </c>
      <c r="E169" s="20">
        <v>44337</v>
      </c>
      <c r="F169" s="19">
        <v>0.2</v>
      </c>
      <c r="G169" s="19">
        <v>0.6</v>
      </c>
      <c r="H169" s="19">
        <v>0.8</v>
      </c>
      <c r="I169" s="19">
        <f t="shared" ref="I169:I170" si="18">SUM(H169-H168)</f>
        <v>0</v>
      </c>
      <c r="J169" s="35">
        <f t="shared" ca="1" si="15"/>
        <v>0.85833333333333339</v>
      </c>
      <c r="K169" s="28">
        <v>4</v>
      </c>
      <c r="L169" s="91" t="s">
        <v>338</v>
      </c>
      <c r="M169" s="91">
        <v>30</v>
      </c>
      <c r="N169" s="91">
        <v>10</v>
      </c>
      <c r="O169" s="91">
        <v>0</v>
      </c>
      <c r="P169" s="91">
        <v>0</v>
      </c>
      <c r="Q169" s="91">
        <v>0</v>
      </c>
      <c r="R169" s="91">
        <v>30</v>
      </c>
      <c r="S169" s="91">
        <v>30</v>
      </c>
      <c r="T169" s="64" t="s">
        <v>75</v>
      </c>
      <c r="XFD169" s="158"/>
    </row>
    <row r="170" spans="1:20 16384:16384" x14ac:dyDescent="0.2">
      <c r="A170" s="19" t="s">
        <v>166</v>
      </c>
      <c r="B170" s="82">
        <v>44317</v>
      </c>
      <c r="C170" s="82" t="s">
        <v>428</v>
      </c>
      <c r="D170" s="20">
        <v>44357</v>
      </c>
      <c r="E170" s="20">
        <v>44368</v>
      </c>
      <c r="F170" s="19">
        <v>0.2</v>
      </c>
      <c r="G170" s="19">
        <v>0.4</v>
      </c>
      <c r="H170" s="19">
        <v>0.6</v>
      </c>
      <c r="I170" s="19">
        <f t="shared" si="18"/>
        <v>-0.20000000000000007</v>
      </c>
      <c r="J170" s="35">
        <f t="shared" ca="1" si="15"/>
        <v>0.875</v>
      </c>
      <c r="K170" s="28">
        <v>4</v>
      </c>
      <c r="L170" s="91" t="s">
        <v>338</v>
      </c>
      <c r="M170" s="91">
        <v>10</v>
      </c>
      <c r="N170" s="168">
        <v>5</v>
      </c>
      <c r="O170" s="91">
        <v>10</v>
      </c>
      <c r="P170" s="91">
        <v>0</v>
      </c>
      <c r="Q170" s="91">
        <v>0</v>
      </c>
      <c r="R170" s="91">
        <v>40</v>
      </c>
      <c r="S170" s="91">
        <v>40</v>
      </c>
      <c r="T170" s="64" t="s">
        <v>75</v>
      </c>
      <c r="XFD170" s="158"/>
    </row>
    <row r="171" spans="1:20 16384:16384" ht="15" thickBot="1" x14ac:dyDescent="0.25">
      <c r="A171" s="48" t="s">
        <v>166</v>
      </c>
      <c r="B171" s="87">
        <v>44348</v>
      </c>
      <c r="C171" s="87" t="s">
        <v>429</v>
      </c>
      <c r="D171" s="65">
        <v>44385</v>
      </c>
      <c r="E171" s="65">
        <v>44393</v>
      </c>
      <c r="F171" s="48">
        <v>0.2</v>
      </c>
      <c r="G171" s="48">
        <v>0.4</v>
      </c>
      <c r="H171" s="48">
        <v>0.6</v>
      </c>
      <c r="I171" s="48">
        <f t="shared" ref="I171:I172" si="19">SUM(H171-H170)</f>
        <v>0</v>
      </c>
      <c r="J171" s="90">
        <f t="shared" ca="1" si="15"/>
        <v>0.8833333333333333</v>
      </c>
      <c r="K171" s="33">
        <v>4</v>
      </c>
      <c r="L171" s="88" t="s">
        <v>338</v>
      </c>
      <c r="M171" s="88">
        <v>5</v>
      </c>
      <c r="N171" s="88">
        <v>5</v>
      </c>
      <c r="O171" s="88">
        <v>0</v>
      </c>
      <c r="P171" s="88">
        <v>0</v>
      </c>
      <c r="Q171" s="88">
        <v>0</v>
      </c>
      <c r="R171" s="48">
        <v>40</v>
      </c>
      <c r="S171" s="48">
        <v>50</v>
      </c>
      <c r="T171" s="53" t="s">
        <v>75</v>
      </c>
      <c r="XFD171" s="158"/>
    </row>
    <row r="172" spans="1:20 16384:16384" x14ac:dyDescent="0.2">
      <c r="A172" s="50" t="s">
        <v>179</v>
      </c>
      <c r="B172" s="71">
        <v>44378</v>
      </c>
      <c r="C172" s="71" t="s">
        <v>430</v>
      </c>
      <c r="D172" s="81">
        <v>44417</v>
      </c>
      <c r="E172" s="81">
        <v>44421</v>
      </c>
      <c r="F172" s="50">
        <v>0.1</v>
      </c>
      <c r="G172" s="50">
        <v>0.1</v>
      </c>
      <c r="H172" s="50">
        <v>0.2</v>
      </c>
      <c r="I172" s="50">
        <f t="shared" si="19"/>
        <v>-0.39999999999999997</v>
      </c>
      <c r="J172" s="89">
        <f t="shared" ca="1" si="15"/>
        <v>0.875</v>
      </c>
      <c r="K172" s="22">
        <v>4</v>
      </c>
      <c r="L172" s="84" t="s">
        <v>334</v>
      </c>
      <c r="M172" s="84">
        <v>40</v>
      </c>
      <c r="N172" s="157">
        <v>5</v>
      </c>
      <c r="O172" s="84">
        <v>0</v>
      </c>
      <c r="P172" s="84">
        <v>0</v>
      </c>
      <c r="Q172" s="84">
        <v>0</v>
      </c>
      <c r="R172" s="84">
        <v>50</v>
      </c>
      <c r="S172" s="84">
        <v>10</v>
      </c>
      <c r="T172" s="61" t="s">
        <v>75</v>
      </c>
      <c r="XFD172" s="158"/>
    </row>
    <row r="173" spans="1:20 16384:16384" x14ac:dyDescent="0.2">
      <c r="A173" s="51"/>
      <c r="B173" s="209"/>
      <c r="C173" s="209"/>
      <c r="D173" s="106"/>
      <c r="E173" s="106"/>
      <c r="F173" s="51"/>
      <c r="G173" s="51"/>
      <c r="H173" s="51"/>
      <c r="I173" s="51"/>
      <c r="J173" s="41"/>
      <c r="K173" s="211"/>
      <c r="L173" s="226"/>
      <c r="M173" s="226"/>
      <c r="N173" s="226"/>
      <c r="O173" s="226"/>
      <c r="P173" s="226"/>
      <c r="Q173" s="226"/>
      <c r="R173" s="226"/>
      <c r="S173" s="226"/>
      <c r="T173" s="227"/>
      <c r="XFD173" s="158"/>
    </row>
  </sheetData>
  <conditionalFormatting sqref="J1:J2 J10:J159 J174:J1048576 J161:J163 J165:J172">
    <cfRule type="cellIs" dxfId="279" priority="12" operator="greaterThan">
      <formula>4</formula>
    </cfRule>
  </conditionalFormatting>
  <conditionalFormatting sqref="I1:I2 I12:I29 I32:I51 I54:I159 I174:I1048576 I161:I172">
    <cfRule type="cellIs" dxfId="278" priority="11" operator="greaterThan">
      <formula>2</formula>
    </cfRule>
  </conditionalFormatting>
  <conditionalFormatting sqref="J160 J173">
    <cfRule type="cellIs" dxfId="277" priority="4" operator="greaterThan">
      <formula>4</formula>
    </cfRule>
  </conditionalFormatting>
  <conditionalFormatting sqref="I160 I173">
    <cfRule type="cellIs" dxfId="276" priority="3" operator="greaterThan">
      <formula>2</formula>
    </cfRule>
  </conditionalFormatting>
  <conditionalFormatting sqref="J164">
    <cfRule type="cellIs" dxfId="275" priority="2" operator="greaterThan">
      <formula>4</formula>
    </cfRule>
  </conditionalFormatting>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A31"/>
  <sheetViews>
    <sheetView showGridLines="0" zoomScale="90" zoomScaleNormal="90" workbookViewId="0">
      <selection activeCell="H1" sqref="H1"/>
    </sheetView>
  </sheetViews>
  <sheetFormatPr defaultColWidth="9.140625" defaultRowHeight="14.25" x14ac:dyDescent="0.2"/>
  <cols>
    <col min="1" max="1" width="12.28515625" style="1" customWidth="1"/>
    <col min="2" max="16384" width="9.140625" style="1"/>
  </cols>
  <sheetData>
    <row r="1" spans="1:27" s="158" customFormat="1" ht="34.5" x14ac:dyDescent="0.5">
      <c r="A1" s="186" t="s">
        <v>1056</v>
      </c>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row>
    <row r="2" spans="1:27" s="158" customFormat="1" ht="19.5" x14ac:dyDescent="0.3">
      <c r="A2" s="188"/>
      <c r="B2" s="187"/>
      <c r="C2" s="187"/>
      <c r="D2" s="187"/>
      <c r="E2" s="187"/>
      <c r="F2" s="187"/>
      <c r="G2" s="187"/>
      <c r="H2" s="187"/>
      <c r="I2" s="187"/>
      <c r="J2" s="187"/>
      <c r="K2" s="187"/>
      <c r="L2" s="187"/>
      <c r="M2" s="187"/>
      <c r="N2" s="187"/>
      <c r="O2" s="187"/>
      <c r="P2" s="187"/>
      <c r="Q2" s="187"/>
      <c r="R2" s="187"/>
      <c r="S2" s="187"/>
      <c r="T2" s="187"/>
      <c r="U2" s="187"/>
      <c r="V2" s="187"/>
      <c r="W2" s="187"/>
      <c r="X2" s="189"/>
      <c r="Y2" s="187"/>
      <c r="Z2" s="187"/>
      <c r="AA2" s="187"/>
    </row>
    <row r="31" spans="22:22" ht="15" x14ac:dyDescent="0.25">
      <c r="V31"/>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T174"/>
  <sheetViews>
    <sheetView showGridLines="0" zoomScale="90" zoomScaleNormal="90" workbookViewId="0">
      <pane ySplit="10" topLeftCell="A158" activePane="bottomLeft" state="frozenSplit"/>
      <selection pane="bottomLeft" activeCell="A2" sqref="A2"/>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6" width="14.140625" style="1" customWidth="1"/>
    <col min="7" max="7" width="15" style="1" customWidth="1"/>
    <col min="8" max="8" width="14.140625" style="1" customWidth="1"/>
    <col min="9" max="9" width="10.85546875" style="1" bestFit="1" customWidth="1"/>
    <col min="10" max="10" width="13.7109375" style="1" customWidth="1"/>
    <col min="11" max="11" width="16.42578125" style="1" customWidth="1"/>
    <col min="12" max="13" width="9.28515625" style="1" bestFit="1" customWidth="1"/>
    <col min="14" max="14" width="13.42578125" style="1" customWidth="1"/>
    <col min="15" max="15" width="9.28515625" style="1" customWidth="1"/>
    <col min="16" max="16" width="15.140625" style="1" customWidth="1"/>
    <col min="17" max="17" width="9.28515625" style="1" customWidth="1"/>
    <col min="18" max="18" width="12.140625" style="1" customWidth="1"/>
    <col min="19" max="19" width="62.7109375" style="23" customWidth="1"/>
    <col min="20" max="16384" width="9.140625" style="1"/>
  </cols>
  <sheetData>
    <row r="1" spans="1:20" ht="34.5" x14ac:dyDescent="0.5">
      <c r="A1" s="186" t="s">
        <v>1053</v>
      </c>
      <c r="B1" s="186"/>
      <c r="C1" s="186"/>
      <c r="D1" s="186"/>
      <c r="E1" s="186"/>
      <c r="F1" s="186"/>
      <c r="G1" s="186"/>
      <c r="H1" s="186"/>
      <c r="I1" s="186"/>
      <c r="J1" s="186"/>
      <c r="K1" s="186"/>
      <c r="L1" s="186"/>
      <c r="M1" s="186"/>
      <c r="N1" s="186"/>
      <c r="O1" s="186"/>
      <c r="P1" s="186"/>
      <c r="Q1" s="186"/>
      <c r="R1" s="186"/>
      <c r="S1" s="186"/>
      <c r="T1" s="158"/>
    </row>
    <row r="2" spans="1:20" ht="19.5" x14ac:dyDescent="0.3">
      <c r="A2" s="188" t="s">
        <v>478</v>
      </c>
      <c r="B2" s="188"/>
      <c r="C2" s="188"/>
      <c r="D2" s="188"/>
      <c r="E2" s="188"/>
      <c r="F2" s="188"/>
      <c r="G2" s="188"/>
      <c r="H2" s="188"/>
      <c r="I2" s="188"/>
      <c r="J2" s="188"/>
      <c r="K2" s="188"/>
      <c r="L2" s="188"/>
      <c r="M2" s="188"/>
      <c r="N2" s="188"/>
      <c r="O2" s="188"/>
      <c r="P2" s="188"/>
      <c r="Q2" s="188"/>
      <c r="R2" s="188"/>
      <c r="S2" s="188"/>
      <c r="T2" s="158"/>
    </row>
    <row r="4" spans="1:20" ht="15" x14ac:dyDescent="0.25">
      <c r="A4" s="8" t="s">
        <v>479</v>
      </c>
      <c r="B4" s="158"/>
      <c r="C4" s="158"/>
      <c r="D4" s="158"/>
      <c r="E4" s="158"/>
      <c r="F4" s="158"/>
      <c r="G4" s="158"/>
      <c r="H4" s="158"/>
      <c r="I4" s="217"/>
      <c r="J4" s="14" t="s">
        <v>47</v>
      </c>
      <c r="K4" s="158"/>
      <c r="L4" s="158"/>
      <c r="M4" s="158"/>
      <c r="N4" s="158"/>
      <c r="O4" s="158"/>
      <c r="P4" s="158"/>
      <c r="Q4" s="158"/>
      <c r="R4" s="158"/>
      <c r="S4" s="216"/>
      <c r="T4" s="158"/>
    </row>
    <row r="5" spans="1:20" ht="15" x14ac:dyDescent="0.25">
      <c r="A5" s="8" t="s">
        <v>300</v>
      </c>
      <c r="B5" s="158"/>
      <c r="C5" s="158"/>
      <c r="D5" s="158"/>
      <c r="E5" s="158"/>
      <c r="F5" s="158"/>
      <c r="G5" s="158"/>
      <c r="H5" s="158"/>
      <c r="I5" s="218"/>
      <c r="J5" s="14" t="s">
        <v>301</v>
      </c>
      <c r="K5" s="158"/>
      <c r="L5" s="158"/>
      <c r="M5" s="158"/>
      <c r="N5" s="158"/>
      <c r="O5" s="158"/>
      <c r="P5" s="158"/>
      <c r="Q5" s="158"/>
      <c r="R5" s="158"/>
      <c r="S5" s="216"/>
      <c r="T5" s="158"/>
    </row>
    <row r="6" spans="1:20" ht="15" x14ac:dyDescent="0.25">
      <c r="A6" s="8" t="s">
        <v>50</v>
      </c>
      <c r="B6" s="158"/>
      <c r="C6" s="158"/>
      <c r="D6" s="158"/>
      <c r="E6" s="158"/>
      <c r="F6" s="158"/>
      <c r="G6" s="158"/>
      <c r="H6" s="158"/>
      <c r="I6" s="158"/>
      <c r="J6" s="158"/>
      <c r="K6" s="158"/>
      <c r="L6" s="158"/>
      <c r="M6" s="158"/>
      <c r="N6" s="158"/>
      <c r="O6" s="158"/>
      <c r="P6" s="158"/>
      <c r="Q6" s="158"/>
      <c r="R6" s="158"/>
      <c r="S6" s="216"/>
      <c r="T6" s="158"/>
    </row>
    <row r="7" spans="1:20" ht="15.75" x14ac:dyDescent="0.25">
      <c r="A7" s="191" t="s">
        <v>480</v>
      </c>
      <c r="B7" s="158"/>
      <c r="C7" s="158"/>
      <c r="D7" s="158"/>
      <c r="E7" s="158"/>
      <c r="F7" s="158"/>
      <c r="G7" s="158"/>
      <c r="H7" s="158"/>
      <c r="I7" s="158"/>
      <c r="J7" s="158"/>
      <c r="K7" s="158"/>
      <c r="L7" s="158"/>
      <c r="M7" s="158"/>
      <c r="N7" s="158"/>
      <c r="O7" s="158"/>
      <c r="P7" s="158"/>
      <c r="Q7" s="158"/>
      <c r="R7" s="158"/>
      <c r="S7" s="216"/>
      <c r="T7" s="158"/>
    </row>
    <row r="8" spans="1:20" ht="15" x14ac:dyDescent="0.25">
      <c r="A8" s="235" t="s">
        <v>302</v>
      </c>
      <c r="B8" s="234"/>
      <c r="C8" s="234"/>
      <c r="D8" s="234"/>
      <c r="E8" s="158"/>
      <c r="F8" s="158"/>
      <c r="G8" s="158"/>
      <c r="H8" s="158"/>
      <c r="I8" s="158"/>
      <c r="J8" s="158"/>
      <c r="K8" s="158"/>
      <c r="L8" s="158"/>
      <c r="M8" s="158"/>
      <c r="N8" s="158"/>
      <c r="O8" s="158"/>
      <c r="P8" s="158"/>
      <c r="Q8" s="158"/>
      <c r="R8" s="158"/>
      <c r="S8" s="158"/>
      <c r="T8" s="216"/>
    </row>
    <row r="9" spans="1:20" x14ac:dyDescent="0.2">
      <c r="A9" s="8"/>
      <c r="B9" s="158"/>
      <c r="C9" s="158"/>
      <c r="D9" s="158"/>
      <c r="E9" s="158"/>
      <c r="F9" s="158"/>
      <c r="G9" s="158"/>
      <c r="H9" s="158"/>
      <c r="I9" s="158"/>
      <c r="J9" s="158"/>
      <c r="K9" s="158"/>
      <c r="L9" s="158"/>
      <c r="M9" s="158"/>
      <c r="N9" s="158"/>
      <c r="O9" s="158"/>
      <c r="P9" s="158"/>
      <c r="Q9" s="158"/>
      <c r="R9" s="158"/>
      <c r="S9" s="216"/>
      <c r="T9" s="158"/>
    </row>
    <row r="10" spans="1:20" s="16" customFormat="1" ht="67.5" x14ac:dyDescent="0.25">
      <c r="A10" s="36" t="s">
        <v>51</v>
      </c>
      <c r="B10" s="36" t="s">
        <v>303</v>
      </c>
      <c r="C10" s="36" t="s">
        <v>53</v>
      </c>
      <c r="D10" s="36" t="s">
        <v>54</v>
      </c>
      <c r="E10" s="36" t="s">
        <v>55</v>
      </c>
      <c r="F10" s="36" t="s">
        <v>304</v>
      </c>
      <c r="G10" s="36" t="s">
        <v>305</v>
      </c>
      <c r="H10" s="36" t="s">
        <v>306</v>
      </c>
      <c r="I10" s="36" t="s">
        <v>308</v>
      </c>
      <c r="J10" s="38" t="s">
        <v>309</v>
      </c>
      <c r="K10" s="36" t="s">
        <v>310</v>
      </c>
      <c r="L10" s="36" t="s">
        <v>311</v>
      </c>
      <c r="M10" s="36" t="s">
        <v>312</v>
      </c>
      <c r="N10" s="36" t="s">
        <v>313</v>
      </c>
      <c r="O10" s="36" t="s">
        <v>314</v>
      </c>
      <c r="P10" s="36" t="s">
        <v>315</v>
      </c>
      <c r="Q10" s="36" t="s">
        <v>316</v>
      </c>
      <c r="R10" s="36" t="s">
        <v>317</v>
      </c>
      <c r="S10" s="36" t="s">
        <v>73</v>
      </c>
    </row>
    <row r="11" spans="1:20" x14ac:dyDescent="0.2">
      <c r="A11" s="25" t="s">
        <v>318</v>
      </c>
      <c r="B11" s="82">
        <v>39448</v>
      </c>
      <c r="C11" s="19" t="s">
        <v>76</v>
      </c>
      <c r="D11" s="19" t="s">
        <v>76</v>
      </c>
      <c r="E11" s="19" t="s">
        <v>76</v>
      </c>
      <c r="F11" s="19">
        <v>1.4</v>
      </c>
      <c r="G11" s="19">
        <v>2.5</v>
      </c>
      <c r="H11" s="19">
        <v>3.9</v>
      </c>
      <c r="I11" s="19" t="s">
        <v>76</v>
      </c>
      <c r="J11" s="28">
        <v>4</v>
      </c>
      <c r="K11" s="46" t="s">
        <v>325</v>
      </c>
      <c r="L11" s="46">
        <v>0</v>
      </c>
      <c r="M11" s="46">
        <v>25</v>
      </c>
      <c r="N11" s="46">
        <v>0</v>
      </c>
      <c r="O11" s="46">
        <v>0</v>
      </c>
      <c r="P11" s="46">
        <v>0</v>
      </c>
      <c r="Q11" s="46">
        <v>75</v>
      </c>
      <c r="R11" s="46">
        <v>0</v>
      </c>
      <c r="S11" s="46" t="s">
        <v>76</v>
      </c>
      <c r="T11" s="158"/>
    </row>
    <row r="12" spans="1:20" x14ac:dyDescent="0.2">
      <c r="A12" s="25" t="s">
        <v>318</v>
      </c>
      <c r="B12" s="82">
        <v>39479</v>
      </c>
      <c r="C12" s="19" t="s">
        <v>76</v>
      </c>
      <c r="D12" s="19" t="s">
        <v>76</v>
      </c>
      <c r="E12" s="19" t="s">
        <v>76</v>
      </c>
      <c r="F12" s="19">
        <v>0.4</v>
      </c>
      <c r="G12" s="19">
        <v>0.9</v>
      </c>
      <c r="H12" s="19">
        <v>1.3</v>
      </c>
      <c r="I12" s="19" t="s">
        <v>76</v>
      </c>
      <c r="J12" s="28">
        <v>4</v>
      </c>
      <c r="K12" s="46" t="s">
        <v>319</v>
      </c>
      <c r="L12" s="46">
        <v>0</v>
      </c>
      <c r="M12" s="46">
        <v>40</v>
      </c>
      <c r="N12" s="46">
        <v>0</v>
      </c>
      <c r="O12" s="46">
        <v>0</v>
      </c>
      <c r="P12" s="46">
        <v>0</v>
      </c>
      <c r="Q12" s="46">
        <v>60</v>
      </c>
      <c r="R12" s="46">
        <v>0</v>
      </c>
      <c r="S12" s="46" t="s">
        <v>76</v>
      </c>
      <c r="T12" s="158"/>
    </row>
    <row r="13" spans="1:20" x14ac:dyDescent="0.2">
      <c r="A13" s="25" t="s">
        <v>318</v>
      </c>
      <c r="B13" s="82">
        <v>39508</v>
      </c>
      <c r="C13" s="19" t="s">
        <v>76</v>
      </c>
      <c r="D13" s="19" t="s">
        <v>76</v>
      </c>
      <c r="E13" s="19" t="s">
        <v>76</v>
      </c>
      <c r="F13" s="19">
        <v>0.5</v>
      </c>
      <c r="G13" s="19">
        <v>0.6</v>
      </c>
      <c r="H13" s="19">
        <v>1.1000000000000001</v>
      </c>
      <c r="I13" s="19" t="s">
        <v>76</v>
      </c>
      <c r="J13" s="28">
        <v>4</v>
      </c>
      <c r="K13" s="46" t="s">
        <v>321</v>
      </c>
      <c r="L13" s="46">
        <v>0</v>
      </c>
      <c r="M13" s="46">
        <v>40</v>
      </c>
      <c r="N13" s="46">
        <v>0</v>
      </c>
      <c r="O13" s="46">
        <v>0</v>
      </c>
      <c r="P13" s="46">
        <v>0</v>
      </c>
      <c r="Q13" s="46">
        <v>60</v>
      </c>
      <c r="R13" s="46">
        <v>0</v>
      </c>
      <c r="S13" s="46" t="s">
        <v>76</v>
      </c>
      <c r="T13" s="158"/>
    </row>
    <row r="14" spans="1:20" x14ac:dyDescent="0.2">
      <c r="A14" s="25" t="s">
        <v>318</v>
      </c>
      <c r="B14" s="82">
        <v>39539</v>
      </c>
      <c r="C14" s="19" t="s">
        <v>76</v>
      </c>
      <c r="D14" s="19" t="s">
        <v>76</v>
      </c>
      <c r="E14" s="19" t="s">
        <v>76</v>
      </c>
      <c r="F14" s="19">
        <v>1</v>
      </c>
      <c r="G14" s="19">
        <v>1.1000000000000001</v>
      </c>
      <c r="H14" s="19">
        <v>2.1</v>
      </c>
      <c r="I14" s="19" t="s">
        <v>76</v>
      </c>
      <c r="J14" s="28">
        <v>4</v>
      </c>
      <c r="K14" s="46" t="s">
        <v>325</v>
      </c>
      <c r="L14" s="46">
        <v>10</v>
      </c>
      <c r="M14" s="46">
        <v>40</v>
      </c>
      <c r="N14" s="46">
        <v>0</v>
      </c>
      <c r="O14" s="46">
        <v>0</v>
      </c>
      <c r="P14" s="46">
        <v>0</v>
      </c>
      <c r="Q14" s="46">
        <v>45</v>
      </c>
      <c r="R14" s="46">
        <v>5</v>
      </c>
      <c r="S14" s="46" t="s">
        <v>76</v>
      </c>
      <c r="T14" s="158"/>
    </row>
    <row r="15" spans="1:20" x14ac:dyDescent="0.2">
      <c r="A15" s="25" t="s">
        <v>318</v>
      </c>
      <c r="B15" s="82">
        <v>39569</v>
      </c>
      <c r="C15" s="19" t="s">
        <v>76</v>
      </c>
      <c r="D15" s="19" t="s">
        <v>76</v>
      </c>
      <c r="E15" s="19" t="s">
        <v>76</v>
      </c>
      <c r="F15" s="19">
        <v>0.5</v>
      </c>
      <c r="G15" s="19">
        <v>1.1000000000000001</v>
      </c>
      <c r="H15" s="19">
        <v>1.6</v>
      </c>
      <c r="I15" s="19" t="s">
        <v>76</v>
      </c>
      <c r="J15" s="28">
        <v>4</v>
      </c>
      <c r="K15" s="46" t="s">
        <v>325</v>
      </c>
      <c r="L15" s="46">
        <v>20</v>
      </c>
      <c r="M15" s="46">
        <v>10</v>
      </c>
      <c r="N15" s="46">
        <v>0</v>
      </c>
      <c r="O15" s="46">
        <v>0</v>
      </c>
      <c r="P15" s="46">
        <v>0</v>
      </c>
      <c r="Q15" s="46">
        <v>40</v>
      </c>
      <c r="R15" s="46">
        <v>30</v>
      </c>
      <c r="S15" s="46" t="s">
        <v>76</v>
      </c>
      <c r="T15" s="158"/>
    </row>
    <row r="16" spans="1:20" ht="15" thickBot="1" x14ac:dyDescent="0.25">
      <c r="A16" s="56" t="s">
        <v>318</v>
      </c>
      <c r="B16" s="87">
        <v>39600</v>
      </c>
      <c r="C16" s="48" t="s">
        <v>76</v>
      </c>
      <c r="D16" s="48" t="s">
        <v>76</v>
      </c>
      <c r="E16" s="48" t="s">
        <v>76</v>
      </c>
      <c r="F16" s="48">
        <v>0.9</v>
      </c>
      <c r="G16" s="48">
        <v>1.5</v>
      </c>
      <c r="H16" s="48">
        <v>2.4</v>
      </c>
      <c r="I16" s="48" t="s">
        <v>76</v>
      </c>
      <c r="J16" s="33">
        <v>4</v>
      </c>
      <c r="K16" s="95" t="s">
        <v>325</v>
      </c>
      <c r="L16" s="95">
        <v>5</v>
      </c>
      <c r="M16" s="95">
        <v>50</v>
      </c>
      <c r="N16" s="95">
        <v>0</v>
      </c>
      <c r="O16" s="95">
        <v>0</v>
      </c>
      <c r="P16" s="95">
        <v>0</v>
      </c>
      <c r="Q16" s="95">
        <v>45</v>
      </c>
      <c r="R16" s="95">
        <v>0</v>
      </c>
      <c r="S16" s="95" t="s">
        <v>76</v>
      </c>
      <c r="T16" s="158"/>
    </row>
    <row r="17" spans="1:19" x14ac:dyDescent="0.2">
      <c r="A17" s="50" t="s">
        <v>324</v>
      </c>
      <c r="B17" s="71">
        <v>39630</v>
      </c>
      <c r="C17" s="50" t="s">
        <v>76</v>
      </c>
      <c r="D17" s="50" t="s">
        <v>76</v>
      </c>
      <c r="E17" s="50" t="s">
        <v>76</v>
      </c>
      <c r="F17" s="50">
        <v>0.5</v>
      </c>
      <c r="G17" s="50">
        <v>1.3</v>
      </c>
      <c r="H17" s="50">
        <v>1.7</v>
      </c>
      <c r="I17" s="50" t="s">
        <v>76</v>
      </c>
      <c r="J17" s="22">
        <v>4</v>
      </c>
      <c r="K17" s="77" t="s">
        <v>325</v>
      </c>
      <c r="L17" s="77">
        <v>5</v>
      </c>
      <c r="M17" s="77">
        <v>50</v>
      </c>
      <c r="N17" s="77">
        <v>0</v>
      </c>
      <c r="O17" s="77">
        <v>0</v>
      </c>
      <c r="P17" s="77">
        <v>0</v>
      </c>
      <c r="Q17" s="77">
        <v>45</v>
      </c>
      <c r="R17" s="77">
        <v>0</v>
      </c>
      <c r="S17" s="77" t="s">
        <v>76</v>
      </c>
    </row>
    <row r="18" spans="1:19" x14ac:dyDescent="0.2">
      <c r="A18" s="19" t="s">
        <v>324</v>
      </c>
      <c r="B18" s="82">
        <v>39661</v>
      </c>
      <c r="C18" s="19" t="s">
        <v>76</v>
      </c>
      <c r="D18" s="19" t="s">
        <v>76</v>
      </c>
      <c r="E18" s="19" t="s">
        <v>76</v>
      </c>
      <c r="F18" s="19">
        <v>0.8</v>
      </c>
      <c r="G18" s="19">
        <v>2</v>
      </c>
      <c r="H18" s="19">
        <v>2.8</v>
      </c>
      <c r="I18" s="19" t="s">
        <v>76</v>
      </c>
      <c r="J18" s="28">
        <v>4</v>
      </c>
      <c r="K18" s="46" t="s">
        <v>325</v>
      </c>
      <c r="L18" s="46">
        <v>5</v>
      </c>
      <c r="M18" s="46">
        <v>75</v>
      </c>
      <c r="N18" s="46">
        <v>0</v>
      </c>
      <c r="O18" s="46">
        <v>0</v>
      </c>
      <c r="P18" s="46">
        <v>0</v>
      </c>
      <c r="Q18" s="46">
        <v>20</v>
      </c>
      <c r="R18" s="46">
        <v>0</v>
      </c>
      <c r="S18" s="46" t="s">
        <v>76</v>
      </c>
    </row>
    <row r="19" spans="1:19" x14ac:dyDescent="0.2">
      <c r="A19" s="19" t="s">
        <v>324</v>
      </c>
      <c r="B19" s="82">
        <v>39692</v>
      </c>
      <c r="C19" s="19" t="s">
        <v>76</v>
      </c>
      <c r="D19" s="19" t="s">
        <v>76</v>
      </c>
      <c r="E19" s="19" t="s">
        <v>76</v>
      </c>
      <c r="F19" s="19">
        <v>1</v>
      </c>
      <c r="G19" s="19">
        <v>1.1000000000000001</v>
      </c>
      <c r="H19" s="19">
        <v>2.1</v>
      </c>
      <c r="I19" s="19" t="s">
        <v>76</v>
      </c>
      <c r="J19" s="28">
        <v>4</v>
      </c>
      <c r="K19" s="46" t="s">
        <v>325</v>
      </c>
      <c r="L19" s="46">
        <v>10</v>
      </c>
      <c r="M19" s="46">
        <v>75</v>
      </c>
      <c r="N19" s="46">
        <v>0</v>
      </c>
      <c r="O19" s="46">
        <v>0</v>
      </c>
      <c r="P19" s="46">
        <v>0</v>
      </c>
      <c r="Q19" s="46">
        <v>15</v>
      </c>
      <c r="R19" s="46">
        <v>0</v>
      </c>
      <c r="S19" s="46" t="s">
        <v>76</v>
      </c>
    </row>
    <row r="20" spans="1:19" x14ac:dyDescent="0.2">
      <c r="A20" s="19" t="s">
        <v>324</v>
      </c>
      <c r="B20" s="82">
        <v>39722</v>
      </c>
      <c r="C20" s="19" t="s">
        <v>76</v>
      </c>
      <c r="D20" s="19" t="s">
        <v>76</v>
      </c>
      <c r="E20" s="19" t="s">
        <v>76</v>
      </c>
      <c r="F20" s="19">
        <v>2.1</v>
      </c>
      <c r="G20" s="19">
        <v>2.4</v>
      </c>
      <c r="H20" s="19">
        <v>4.5</v>
      </c>
      <c r="I20" s="19" t="s">
        <v>76</v>
      </c>
      <c r="J20" s="28">
        <v>4</v>
      </c>
      <c r="K20" s="46">
        <v>25</v>
      </c>
      <c r="L20" s="46">
        <v>5</v>
      </c>
      <c r="M20" s="46">
        <v>40</v>
      </c>
      <c r="N20" s="46">
        <v>0</v>
      </c>
      <c r="O20" s="46">
        <v>0</v>
      </c>
      <c r="P20" s="46">
        <v>0</v>
      </c>
      <c r="Q20" s="46">
        <v>25</v>
      </c>
      <c r="R20" s="46">
        <v>30</v>
      </c>
      <c r="S20" s="46" t="s">
        <v>76</v>
      </c>
    </row>
    <row r="21" spans="1:19" x14ac:dyDescent="0.2">
      <c r="A21" s="19" t="s">
        <v>324</v>
      </c>
      <c r="B21" s="82">
        <v>39753</v>
      </c>
      <c r="C21" s="19" t="s">
        <v>76</v>
      </c>
      <c r="D21" s="19" t="s">
        <v>76</v>
      </c>
      <c r="E21" s="19" t="s">
        <v>76</v>
      </c>
      <c r="F21" s="19">
        <v>1</v>
      </c>
      <c r="G21" s="19">
        <v>2.1</v>
      </c>
      <c r="H21" s="19">
        <v>3.1</v>
      </c>
      <c r="I21" s="19" t="s">
        <v>76</v>
      </c>
      <c r="J21" s="28">
        <v>4</v>
      </c>
      <c r="K21" s="46" t="s">
        <v>325</v>
      </c>
      <c r="L21" s="46">
        <v>10</v>
      </c>
      <c r="M21" s="46">
        <v>5</v>
      </c>
      <c r="N21" s="46">
        <v>0</v>
      </c>
      <c r="O21" s="46">
        <v>0</v>
      </c>
      <c r="P21" s="46">
        <v>0</v>
      </c>
      <c r="Q21" s="46">
        <v>5</v>
      </c>
      <c r="R21" s="46">
        <v>80</v>
      </c>
      <c r="S21" s="46" t="s">
        <v>76</v>
      </c>
    </row>
    <row r="22" spans="1:19" x14ac:dyDescent="0.2">
      <c r="A22" s="19" t="s">
        <v>324</v>
      </c>
      <c r="B22" s="82">
        <v>39783</v>
      </c>
      <c r="C22" s="19" t="s">
        <v>76</v>
      </c>
      <c r="D22" s="19" t="s">
        <v>76</v>
      </c>
      <c r="E22" s="19" t="s">
        <v>76</v>
      </c>
      <c r="F22" s="19">
        <v>1.5</v>
      </c>
      <c r="G22" s="19">
        <v>3</v>
      </c>
      <c r="H22" s="19">
        <v>4.5</v>
      </c>
      <c r="I22" s="35">
        <f>AVERAGE(H11:H22)</f>
        <v>2.5916666666666668</v>
      </c>
      <c r="J22" s="28">
        <v>4</v>
      </c>
      <c r="K22" s="19" t="s">
        <v>76</v>
      </c>
      <c r="L22" s="19" t="s">
        <v>76</v>
      </c>
      <c r="M22" s="19" t="s">
        <v>76</v>
      </c>
      <c r="N22" s="19" t="s">
        <v>76</v>
      </c>
      <c r="O22" s="19" t="s">
        <v>76</v>
      </c>
      <c r="P22" s="19" t="s">
        <v>76</v>
      </c>
      <c r="Q22" s="19" t="s">
        <v>76</v>
      </c>
      <c r="R22" s="19" t="s">
        <v>76</v>
      </c>
      <c r="S22" s="46" t="s">
        <v>76</v>
      </c>
    </row>
    <row r="23" spans="1:19" x14ac:dyDescent="0.2">
      <c r="A23" s="19" t="s">
        <v>324</v>
      </c>
      <c r="B23" s="82">
        <v>39814</v>
      </c>
      <c r="C23" s="19" t="s">
        <v>76</v>
      </c>
      <c r="D23" s="19" t="s">
        <v>76</v>
      </c>
      <c r="E23" s="19" t="s">
        <v>76</v>
      </c>
      <c r="F23" s="19">
        <v>1.3</v>
      </c>
      <c r="G23" s="19">
        <v>2.8</v>
      </c>
      <c r="H23" s="19">
        <v>4.0999999999999996</v>
      </c>
      <c r="I23" s="35">
        <f t="shared" ref="I23:I86" si="0">AVERAGE(H12:H23)</f>
        <v>2.6083333333333338</v>
      </c>
      <c r="J23" s="28">
        <v>4</v>
      </c>
      <c r="K23" s="19" t="s">
        <v>76</v>
      </c>
      <c r="L23" s="19" t="s">
        <v>76</v>
      </c>
      <c r="M23" s="19" t="s">
        <v>76</v>
      </c>
      <c r="N23" s="19" t="s">
        <v>76</v>
      </c>
      <c r="O23" s="19" t="s">
        <v>76</v>
      </c>
      <c r="P23" s="19" t="s">
        <v>76</v>
      </c>
      <c r="Q23" s="19" t="s">
        <v>76</v>
      </c>
      <c r="R23" s="19" t="s">
        <v>76</v>
      </c>
      <c r="S23" s="46" t="s">
        <v>76</v>
      </c>
    </row>
    <row r="24" spans="1:19" x14ac:dyDescent="0.2">
      <c r="A24" s="19" t="s">
        <v>324</v>
      </c>
      <c r="B24" s="82">
        <v>39845</v>
      </c>
      <c r="C24" s="19" t="s">
        <v>76</v>
      </c>
      <c r="D24" s="19" t="s">
        <v>76</v>
      </c>
      <c r="E24" s="19" t="s">
        <v>76</v>
      </c>
      <c r="F24" s="19">
        <v>1</v>
      </c>
      <c r="G24" s="19">
        <v>0.7</v>
      </c>
      <c r="H24" s="19">
        <v>1.7</v>
      </c>
      <c r="I24" s="35">
        <f t="shared" si="0"/>
        <v>2.6416666666666666</v>
      </c>
      <c r="J24" s="28">
        <v>4</v>
      </c>
      <c r="K24" s="19" t="s">
        <v>76</v>
      </c>
      <c r="L24" s="19" t="s">
        <v>76</v>
      </c>
      <c r="M24" s="19" t="s">
        <v>76</v>
      </c>
      <c r="N24" s="19" t="s">
        <v>76</v>
      </c>
      <c r="O24" s="19" t="s">
        <v>76</v>
      </c>
      <c r="P24" s="19" t="s">
        <v>76</v>
      </c>
      <c r="Q24" s="19" t="s">
        <v>76</v>
      </c>
      <c r="R24" s="19" t="s">
        <v>76</v>
      </c>
      <c r="S24" s="46" t="s">
        <v>76</v>
      </c>
    </row>
    <row r="25" spans="1:19" x14ac:dyDescent="0.2">
      <c r="A25" s="19" t="s">
        <v>324</v>
      </c>
      <c r="B25" s="82">
        <v>39873</v>
      </c>
      <c r="C25" s="19" t="s">
        <v>76</v>
      </c>
      <c r="D25" s="19" t="s">
        <v>76</v>
      </c>
      <c r="E25" s="19" t="s">
        <v>76</v>
      </c>
      <c r="F25" s="19">
        <v>1.1000000000000001</v>
      </c>
      <c r="G25" s="19">
        <v>1.6</v>
      </c>
      <c r="H25" s="19">
        <v>2.7</v>
      </c>
      <c r="I25" s="35">
        <f t="shared" si="0"/>
        <v>2.7749999999999999</v>
      </c>
      <c r="J25" s="28">
        <v>4</v>
      </c>
      <c r="K25" s="19" t="s">
        <v>76</v>
      </c>
      <c r="L25" s="19" t="s">
        <v>76</v>
      </c>
      <c r="M25" s="19" t="s">
        <v>76</v>
      </c>
      <c r="N25" s="19" t="s">
        <v>76</v>
      </c>
      <c r="O25" s="19" t="s">
        <v>76</v>
      </c>
      <c r="P25" s="19" t="s">
        <v>76</v>
      </c>
      <c r="Q25" s="19" t="s">
        <v>76</v>
      </c>
      <c r="R25" s="19" t="s">
        <v>76</v>
      </c>
      <c r="S25" s="46" t="s">
        <v>76</v>
      </c>
    </row>
    <row r="26" spans="1:19" x14ac:dyDescent="0.2">
      <c r="A26" s="19" t="s">
        <v>324</v>
      </c>
      <c r="B26" s="82">
        <v>39904</v>
      </c>
      <c r="C26" s="19" t="s">
        <v>76</v>
      </c>
      <c r="D26" s="19" t="s">
        <v>76</v>
      </c>
      <c r="E26" s="19" t="s">
        <v>76</v>
      </c>
      <c r="F26" s="19">
        <v>0.6</v>
      </c>
      <c r="G26" s="19">
        <v>1.5</v>
      </c>
      <c r="H26" s="19">
        <v>2.1</v>
      </c>
      <c r="I26" s="35">
        <f t="shared" si="0"/>
        <v>2.7749999999999999</v>
      </c>
      <c r="J26" s="28">
        <v>4</v>
      </c>
      <c r="K26" s="19" t="s">
        <v>76</v>
      </c>
      <c r="L26" s="19" t="s">
        <v>76</v>
      </c>
      <c r="M26" s="19" t="s">
        <v>76</v>
      </c>
      <c r="N26" s="19" t="s">
        <v>76</v>
      </c>
      <c r="O26" s="19" t="s">
        <v>76</v>
      </c>
      <c r="P26" s="19" t="s">
        <v>76</v>
      </c>
      <c r="Q26" s="19" t="s">
        <v>76</v>
      </c>
      <c r="R26" s="19" t="s">
        <v>76</v>
      </c>
      <c r="S26" s="46" t="s">
        <v>76</v>
      </c>
    </row>
    <row r="27" spans="1:19" x14ac:dyDescent="0.2">
      <c r="A27" s="19" t="s">
        <v>324</v>
      </c>
      <c r="B27" s="82">
        <v>39934</v>
      </c>
      <c r="C27" s="19" t="s">
        <v>76</v>
      </c>
      <c r="D27" s="19" t="s">
        <v>76</v>
      </c>
      <c r="E27" s="19" t="s">
        <v>76</v>
      </c>
      <c r="F27" s="19">
        <v>0.6</v>
      </c>
      <c r="G27" s="19">
        <v>1.4</v>
      </c>
      <c r="H27" s="19">
        <v>2</v>
      </c>
      <c r="I27" s="35">
        <f t="shared" si="0"/>
        <v>2.8083333333333336</v>
      </c>
      <c r="J27" s="28">
        <v>4</v>
      </c>
      <c r="K27" s="19" t="s">
        <v>76</v>
      </c>
      <c r="L27" s="19" t="s">
        <v>76</v>
      </c>
      <c r="M27" s="19" t="s">
        <v>76</v>
      </c>
      <c r="N27" s="19" t="s">
        <v>76</v>
      </c>
      <c r="O27" s="19" t="s">
        <v>76</v>
      </c>
      <c r="P27" s="19" t="s">
        <v>76</v>
      </c>
      <c r="Q27" s="19" t="s">
        <v>76</v>
      </c>
      <c r="R27" s="19" t="s">
        <v>76</v>
      </c>
      <c r="S27" s="46" t="s">
        <v>76</v>
      </c>
    </row>
    <row r="28" spans="1:19" ht="15" thickBot="1" x14ac:dyDescent="0.25">
      <c r="A28" s="48" t="s">
        <v>324</v>
      </c>
      <c r="B28" s="87">
        <v>39965</v>
      </c>
      <c r="C28" s="48" t="s">
        <v>76</v>
      </c>
      <c r="D28" s="48" t="s">
        <v>76</v>
      </c>
      <c r="E28" s="48" t="s">
        <v>76</v>
      </c>
      <c r="F28" s="48">
        <v>0.5</v>
      </c>
      <c r="G28" s="48">
        <v>1</v>
      </c>
      <c r="H28" s="48">
        <v>0.5</v>
      </c>
      <c r="I28" s="90">
        <f t="shared" si="0"/>
        <v>2.65</v>
      </c>
      <c r="J28" s="33">
        <v>4</v>
      </c>
      <c r="K28" s="48" t="s">
        <v>76</v>
      </c>
      <c r="L28" s="48" t="s">
        <v>76</v>
      </c>
      <c r="M28" s="48" t="s">
        <v>76</v>
      </c>
      <c r="N28" s="48" t="s">
        <v>76</v>
      </c>
      <c r="O28" s="48" t="s">
        <v>76</v>
      </c>
      <c r="P28" s="48" t="s">
        <v>76</v>
      </c>
      <c r="Q28" s="48" t="s">
        <v>76</v>
      </c>
      <c r="R28" s="48" t="s">
        <v>76</v>
      </c>
      <c r="S28" s="95" t="s">
        <v>76</v>
      </c>
    </row>
    <row r="29" spans="1:19" x14ac:dyDescent="0.2">
      <c r="A29" s="50" t="s">
        <v>328</v>
      </c>
      <c r="B29" s="71">
        <v>39995</v>
      </c>
      <c r="C29" s="50" t="s">
        <v>76</v>
      </c>
      <c r="D29" s="50" t="s">
        <v>76</v>
      </c>
      <c r="E29" s="50" t="s">
        <v>76</v>
      </c>
      <c r="F29" s="50">
        <v>1.5</v>
      </c>
      <c r="G29" s="50">
        <v>3.4</v>
      </c>
      <c r="H29" s="50">
        <v>4.9000000000000004</v>
      </c>
      <c r="I29" s="89">
        <f t="shared" si="0"/>
        <v>2.9166666666666665</v>
      </c>
      <c r="J29" s="22">
        <v>4</v>
      </c>
      <c r="K29" s="50" t="s">
        <v>76</v>
      </c>
      <c r="L29" s="50" t="s">
        <v>76</v>
      </c>
      <c r="M29" s="50" t="s">
        <v>76</v>
      </c>
      <c r="N29" s="50" t="s">
        <v>76</v>
      </c>
      <c r="O29" s="50" t="s">
        <v>76</v>
      </c>
      <c r="P29" s="50" t="s">
        <v>76</v>
      </c>
      <c r="Q29" s="50" t="s">
        <v>76</v>
      </c>
      <c r="R29" s="50" t="s">
        <v>76</v>
      </c>
      <c r="S29" s="77" t="s">
        <v>76</v>
      </c>
    </row>
    <row r="30" spans="1:19" x14ac:dyDescent="0.2">
      <c r="A30" s="19" t="s">
        <v>328</v>
      </c>
      <c r="B30" s="82">
        <v>40026</v>
      </c>
      <c r="C30" s="19" t="s">
        <v>76</v>
      </c>
      <c r="D30" s="19" t="s">
        <v>76</v>
      </c>
      <c r="E30" s="19" t="s">
        <v>76</v>
      </c>
      <c r="F30" s="19">
        <v>1.6</v>
      </c>
      <c r="G30" s="19">
        <v>5.3</v>
      </c>
      <c r="H30" s="19">
        <v>6.9</v>
      </c>
      <c r="I30" s="35">
        <f t="shared" si="0"/>
        <v>3.2583333333333329</v>
      </c>
      <c r="J30" s="28">
        <v>4</v>
      </c>
      <c r="K30" s="19" t="s">
        <v>76</v>
      </c>
      <c r="L30" s="19" t="s">
        <v>76</v>
      </c>
      <c r="M30" s="19" t="s">
        <v>76</v>
      </c>
      <c r="N30" s="19" t="s">
        <v>76</v>
      </c>
      <c r="O30" s="19" t="s">
        <v>76</v>
      </c>
      <c r="P30" s="19" t="s">
        <v>76</v>
      </c>
      <c r="Q30" s="19" t="s">
        <v>76</v>
      </c>
      <c r="R30" s="19" t="s">
        <v>76</v>
      </c>
      <c r="S30" s="46" t="s">
        <v>76</v>
      </c>
    </row>
    <row r="31" spans="1:19" x14ac:dyDescent="0.2">
      <c r="A31" s="19" t="s">
        <v>328</v>
      </c>
      <c r="B31" s="82">
        <v>40057</v>
      </c>
      <c r="C31" s="19" t="s">
        <v>76</v>
      </c>
      <c r="D31" s="19" t="s">
        <v>76</v>
      </c>
      <c r="E31" s="19" t="s">
        <v>76</v>
      </c>
      <c r="F31" s="19" t="s">
        <v>76</v>
      </c>
      <c r="G31" s="19" t="s">
        <v>76</v>
      </c>
      <c r="H31" s="19" t="s">
        <v>76</v>
      </c>
      <c r="I31" s="35">
        <f t="shared" si="0"/>
        <v>3.3636363636363638</v>
      </c>
      <c r="J31" s="28">
        <v>4</v>
      </c>
      <c r="K31" s="19" t="s">
        <v>76</v>
      </c>
      <c r="L31" s="19" t="s">
        <v>76</v>
      </c>
      <c r="M31" s="19" t="s">
        <v>76</v>
      </c>
      <c r="N31" s="19" t="s">
        <v>76</v>
      </c>
      <c r="O31" s="19" t="s">
        <v>76</v>
      </c>
      <c r="P31" s="19" t="s">
        <v>76</v>
      </c>
      <c r="Q31" s="19" t="s">
        <v>76</v>
      </c>
      <c r="R31" s="19" t="s">
        <v>76</v>
      </c>
      <c r="S31" s="46" t="s">
        <v>481</v>
      </c>
    </row>
    <row r="32" spans="1:19" x14ac:dyDescent="0.2">
      <c r="A32" s="19" t="s">
        <v>328</v>
      </c>
      <c r="B32" s="82">
        <v>40087</v>
      </c>
      <c r="C32" s="19" t="s">
        <v>76</v>
      </c>
      <c r="D32" s="19" t="s">
        <v>76</v>
      </c>
      <c r="E32" s="19" t="s">
        <v>76</v>
      </c>
      <c r="F32" s="19">
        <v>2.9</v>
      </c>
      <c r="G32" s="19">
        <v>7.7</v>
      </c>
      <c r="H32" s="19">
        <v>10.6</v>
      </c>
      <c r="I32" s="35">
        <f t="shared" si="0"/>
        <v>3.9181818181818184</v>
      </c>
      <c r="J32" s="28">
        <v>4</v>
      </c>
      <c r="K32" s="19" t="s">
        <v>76</v>
      </c>
      <c r="L32" s="19" t="s">
        <v>76</v>
      </c>
      <c r="M32" s="19" t="s">
        <v>76</v>
      </c>
      <c r="N32" s="19" t="s">
        <v>76</v>
      </c>
      <c r="O32" s="19" t="s">
        <v>76</v>
      </c>
      <c r="P32" s="19" t="s">
        <v>76</v>
      </c>
      <c r="Q32" s="19" t="s">
        <v>76</v>
      </c>
      <c r="R32" s="19" t="s">
        <v>76</v>
      </c>
      <c r="S32" s="46" t="s">
        <v>76</v>
      </c>
    </row>
    <row r="33" spans="1:19" x14ac:dyDescent="0.2">
      <c r="A33" s="19" t="s">
        <v>328</v>
      </c>
      <c r="B33" s="82">
        <v>40118</v>
      </c>
      <c r="C33" s="19" t="s">
        <v>76</v>
      </c>
      <c r="D33" s="19" t="s">
        <v>76</v>
      </c>
      <c r="E33" s="19" t="s">
        <v>76</v>
      </c>
      <c r="F33" s="19">
        <v>1.7</v>
      </c>
      <c r="G33" s="19">
        <v>3</v>
      </c>
      <c r="H33" s="19">
        <v>4.7</v>
      </c>
      <c r="I33" s="35">
        <f t="shared" si="0"/>
        <v>4.0636363636363635</v>
      </c>
      <c r="J33" s="28">
        <v>4</v>
      </c>
      <c r="K33" s="19" t="s">
        <v>76</v>
      </c>
      <c r="L33" s="19" t="s">
        <v>76</v>
      </c>
      <c r="M33" s="19" t="s">
        <v>76</v>
      </c>
      <c r="N33" s="19" t="s">
        <v>76</v>
      </c>
      <c r="O33" s="19" t="s">
        <v>76</v>
      </c>
      <c r="P33" s="19" t="s">
        <v>76</v>
      </c>
      <c r="Q33" s="19" t="s">
        <v>76</v>
      </c>
      <c r="R33" s="19" t="s">
        <v>76</v>
      </c>
      <c r="S33" s="46" t="s">
        <v>76</v>
      </c>
    </row>
    <row r="34" spans="1:19" x14ac:dyDescent="0.2">
      <c r="A34" s="19" t="s">
        <v>328</v>
      </c>
      <c r="B34" s="82">
        <v>40148</v>
      </c>
      <c r="C34" s="19" t="s">
        <v>76</v>
      </c>
      <c r="D34" s="19" t="s">
        <v>76</v>
      </c>
      <c r="E34" s="19" t="s">
        <v>76</v>
      </c>
      <c r="F34" s="19">
        <v>2</v>
      </c>
      <c r="G34" s="19">
        <v>1.7</v>
      </c>
      <c r="H34" s="19">
        <v>3.7</v>
      </c>
      <c r="I34" s="35">
        <f t="shared" si="0"/>
        <v>3.9909090909090916</v>
      </c>
      <c r="J34" s="28">
        <v>4</v>
      </c>
      <c r="K34" s="19" t="s">
        <v>76</v>
      </c>
      <c r="L34" s="19" t="s">
        <v>76</v>
      </c>
      <c r="M34" s="19" t="s">
        <v>76</v>
      </c>
      <c r="N34" s="19" t="s">
        <v>76</v>
      </c>
      <c r="O34" s="19" t="s">
        <v>76</v>
      </c>
      <c r="P34" s="19" t="s">
        <v>76</v>
      </c>
      <c r="Q34" s="19" t="s">
        <v>76</v>
      </c>
      <c r="R34" s="19" t="s">
        <v>76</v>
      </c>
      <c r="S34" s="46" t="s">
        <v>76</v>
      </c>
    </row>
    <row r="35" spans="1:19" x14ac:dyDescent="0.2">
      <c r="A35" s="19" t="s">
        <v>328</v>
      </c>
      <c r="B35" s="82">
        <v>40179</v>
      </c>
      <c r="C35" s="19" t="s">
        <v>76</v>
      </c>
      <c r="D35" s="19" t="s">
        <v>76</v>
      </c>
      <c r="E35" s="19" t="s">
        <v>76</v>
      </c>
      <c r="F35" s="19">
        <v>1</v>
      </c>
      <c r="G35" s="19">
        <v>1</v>
      </c>
      <c r="H35" s="19">
        <v>2</v>
      </c>
      <c r="I35" s="35">
        <f t="shared" si="0"/>
        <v>3.8000000000000003</v>
      </c>
      <c r="J35" s="28">
        <v>4</v>
      </c>
      <c r="K35" s="19" t="s">
        <v>76</v>
      </c>
      <c r="L35" s="19" t="s">
        <v>76</v>
      </c>
      <c r="M35" s="19" t="s">
        <v>76</v>
      </c>
      <c r="N35" s="19" t="s">
        <v>76</v>
      </c>
      <c r="O35" s="19" t="s">
        <v>76</v>
      </c>
      <c r="P35" s="19" t="s">
        <v>76</v>
      </c>
      <c r="Q35" s="19" t="s">
        <v>76</v>
      </c>
      <c r="R35" s="19" t="s">
        <v>76</v>
      </c>
      <c r="S35" s="46" t="s">
        <v>76</v>
      </c>
    </row>
    <row r="36" spans="1:19" x14ac:dyDescent="0.2">
      <c r="A36" s="19" t="s">
        <v>328</v>
      </c>
      <c r="B36" s="82">
        <v>40210</v>
      </c>
      <c r="C36" s="19" t="s">
        <v>76</v>
      </c>
      <c r="D36" s="19" t="s">
        <v>76</v>
      </c>
      <c r="E36" s="19" t="s">
        <v>76</v>
      </c>
      <c r="F36" s="19">
        <v>0.5</v>
      </c>
      <c r="G36" s="19">
        <v>1.2</v>
      </c>
      <c r="H36" s="19">
        <v>1.7</v>
      </c>
      <c r="I36" s="35">
        <f t="shared" si="0"/>
        <v>3.8000000000000012</v>
      </c>
      <c r="J36" s="28">
        <v>4</v>
      </c>
      <c r="K36" s="19" t="s">
        <v>76</v>
      </c>
      <c r="L36" s="19" t="s">
        <v>76</v>
      </c>
      <c r="M36" s="19" t="s">
        <v>76</v>
      </c>
      <c r="N36" s="19" t="s">
        <v>76</v>
      </c>
      <c r="O36" s="19" t="s">
        <v>76</v>
      </c>
      <c r="P36" s="19" t="s">
        <v>76</v>
      </c>
      <c r="Q36" s="19" t="s">
        <v>76</v>
      </c>
      <c r="R36" s="19" t="s">
        <v>76</v>
      </c>
      <c r="S36" s="46" t="s">
        <v>76</v>
      </c>
    </row>
    <row r="37" spans="1:19" x14ac:dyDescent="0.2">
      <c r="A37" s="19" t="s">
        <v>328</v>
      </c>
      <c r="B37" s="82">
        <v>40238</v>
      </c>
      <c r="C37" s="19" t="s">
        <v>76</v>
      </c>
      <c r="D37" s="19" t="s">
        <v>76</v>
      </c>
      <c r="E37" s="19" t="s">
        <v>76</v>
      </c>
      <c r="F37" s="19">
        <v>0.6</v>
      </c>
      <c r="G37" s="19">
        <v>1.1000000000000001</v>
      </c>
      <c r="H37" s="19">
        <v>1.7</v>
      </c>
      <c r="I37" s="35">
        <f t="shared" si="0"/>
        <v>3.7090909090909094</v>
      </c>
      <c r="J37" s="28">
        <v>4</v>
      </c>
      <c r="K37" s="19" t="s">
        <v>76</v>
      </c>
      <c r="L37" s="19" t="s">
        <v>76</v>
      </c>
      <c r="M37" s="19" t="s">
        <v>76</v>
      </c>
      <c r="N37" s="19" t="s">
        <v>76</v>
      </c>
      <c r="O37" s="19" t="s">
        <v>76</v>
      </c>
      <c r="P37" s="19" t="s">
        <v>76</v>
      </c>
      <c r="Q37" s="19" t="s">
        <v>76</v>
      </c>
      <c r="R37" s="19" t="s">
        <v>76</v>
      </c>
      <c r="S37" s="46" t="s">
        <v>76</v>
      </c>
    </row>
    <row r="38" spans="1:19" x14ac:dyDescent="0.2">
      <c r="A38" s="19" t="s">
        <v>328</v>
      </c>
      <c r="B38" s="82">
        <v>40269</v>
      </c>
      <c r="C38" s="19" t="s">
        <v>76</v>
      </c>
      <c r="D38" s="19" t="s">
        <v>76</v>
      </c>
      <c r="E38" s="19" t="s">
        <v>76</v>
      </c>
      <c r="F38" s="19">
        <v>0.5</v>
      </c>
      <c r="G38" s="19">
        <v>0.1</v>
      </c>
      <c r="H38" s="19">
        <v>1.6</v>
      </c>
      <c r="I38" s="35">
        <f t="shared" si="0"/>
        <v>3.663636363636364</v>
      </c>
      <c r="J38" s="28">
        <v>4</v>
      </c>
      <c r="K38" s="19" t="s">
        <v>319</v>
      </c>
      <c r="L38" s="46">
        <v>45</v>
      </c>
      <c r="M38" s="46">
        <v>40</v>
      </c>
      <c r="N38" s="46">
        <v>0</v>
      </c>
      <c r="O38" s="46">
        <v>0</v>
      </c>
      <c r="P38" s="46">
        <v>0</v>
      </c>
      <c r="Q38" s="46">
        <v>5</v>
      </c>
      <c r="R38" s="46">
        <v>0</v>
      </c>
      <c r="S38" s="46" t="s">
        <v>76</v>
      </c>
    </row>
    <row r="39" spans="1:19" x14ac:dyDescent="0.2">
      <c r="A39" s="19" t="s">
        <v>328</v>
      </c>
      <c r="B39" s="82">
        <v>40299</v>
      </c>
      <c r="C39" s="19" t="s">
        <v>76</v>
      </c>
      <c r="D39" s="19" t="s">
        <v>76</v>
      </c>
      <c r="E39" s="19" t="s">
        <v>76</v>
      </c>
      <c r="F39" s="19">
        <v>0.9</v>
      </c>
      <c r="G39" s="19">
        <v>2.8</v>
      </c>
      <c r="H39" s="19">
        <v>3.7</v>
      </c>
      <c r="I39" s="35">
        <f t="shared" si="0"/>
        <v>3.8181818181818188</v>
      </c>
      <c r="J39" s="28">
        <v>4</v>
      </c>
      <c r="K39" s="19" t="s">
        <v>76</v>
      </c>
      <c r="L39" s="19" t="s">
        <v>76</v>
      </c>
      <c r="M39" s="19" t="s">
        <v>76</v>
      </c>
      <c r="N39" s="19" t="s">
        <v>76</v>
      </c>
      <c r="O39" s="19" t="s">
        <v>76</v>
      </c>
      <c r="P39" s="19" t="s">
        <v>76</v>
      </c>
      <c r="Q39" s="19" t="s">
        <v>76</v>
      </c>
      <c r="R39" s="19" t="s">
        <v>76</v>
      </c>
      <c r="S39" s="46" t="s">
        <v>76</v>
      </c>
    </row>
    <row r="40" spans="1:19" ht="15" thickBot="1" x14ac:dyDescent="0.25">
      <c r="A40" s="48" t="s">
        <v>328</v>
      </c>
      <c r="B40" s="87">
        <v>40330</v>
      </c>
      <c r="C40" s="48" t="s">
        <v>76</v>
      </c>
      <c r="D40" s="48" t="s">
        <v>76</v>
      </c>
      <c r="E40" s="48" t="s">
        <v>76</v>
      </c>
      <c r="F40" s="48">
        <v>0.7</v>
      </c>
      <c r="G40" s="48">
        <v>2.1</v>
      </c>
      <c r="H40" s="48">
        <v>2.8</v>
      </c>
      <c r="I40" s="90">
        <f t="shared" si="0"/>
        <v>4.0272727272727273</v>
      </c>
      <c r="J40" s="33">
        <v>4</v>
      </c>
      <c r="K40" s="48" t="s">
        <v>325</v>
      </c>
      <c r="L40" s="95">
        <v>40</v>
      </c>
      <c r="M40" s="222"/>
      <c r="N40" s="95">
        <v>0</v>
      </c>
      <c r="O40" s="95">
        <v>0</v>
      </c>
      <c r="P40" s="95">
        <v>0</v>
      </c>
      <c r="Q40" s="95">
        <v>10</v>
      </c>
      <c r="R40" s="95">
        <v>10</v>
      </c>
      <c r="S40" s="95" t="s">
        <v>76</v>
      </c>
    </row>
    <row r="41" spans="1:19" x14ac:dyDescent="0.2">
      <c r="A41" s="50" t="s">
        <v>331</v>
      </c>
      <c r="B41" s="71">
        <v>40360</v>
      </c>
      <c r="C41" s="50" t="s">
        <v>76</v>
      </c>
      <c r="D41" s="50" t="s">
        <v>76</v>
      </c>
      <c r="E41" s="50" t="s">
        <v>76</v>
      </c>
      <c r="F41" s="50">
        <v>0.4</v>
      </c>
      <c r="G41" s="50">
        <v>2</v>
      </c>
      <c r="H41" s="50">
        <v>2.4</v>
      </c>
      <c r="I41" s="89">
        <f t="shared" si="0"/>
        <v>3.8</v>
      </c>
      <c r="J41" s="22">
        <v>4</v>
      </c>
      <c r="K41" s="50" t="s">
        <v>325</v>
      </c>
      <c r="L41" s="77">
        <v>10</v>
      </c>
      <c r="M41" s="77">
        <v>70</v>
      </c>
      <c r="N41" s="77">
        <v>0</v>
      </c>
      <c r="O41" s="77">
        <v>0</v>
      </c>
      <c r="P41" s="77">
        <v>0</v>
      </c>
      <c r="Q41" s="77">
        <v>10</v>
      </c>
      <c r="R41" s="77">
        <v>10</v>
      </c>
      <c r="S41" s="77" t="s">
        <v>76</v>
      </c>
    </row>
    <row r="42" spans="1:19" x14ac:dyDescent="0.2">
      <c r="A42" s="19" t="s">
        <v>331</v>
      </c>
      <c r="B42" s="82">
        <v>40391</v>
      </c>
      <c r="C42" s="19" t="s">
        <v>76</v>
      </c>
      <c r="D42" s="19" t="s">
        <v>76</v>
      </c>
      <c r="E42" s="19" t="s">
        <v>76</v>
      </c>
      <c r="F42" s="19">
        <v>0.8</v>
      </c>
      <c r="G42" s="19">
        <v>1.7</v>
      </c>
      <c r="H42" s="19">
        <v>2.5</v>
      </c>
      <c r="I42" s="35">
        <f t="shared" si="0"/>
        <v>3.4</v>
      </c>
      <c r="J42" s="28">
        <v>4</v>
      </c>
      <c r="K42" s="19" t="s">
        <v>332</v>
      </c>
      <c r="L42" s="46">
        <v>30</v>
      </c>
      <c r="M42" s="46">
        <v>70</v>
      </c>
      <c r="N42" s="46">
        <v>0</v>
      </c>
      <c r="O42" s="46">
        <v>0</v>
      </c>
      <c r="P42" s="46">
        <v>0</v>
      </c>
      <c r="Q42" s="46">
        <v>0</v>
      </c>
      <c r="R42" s="46">
        <v>0</v>
      </c>
      <c r="S42" s="46" t="s">
        <v>76</v>
      </c>
    </row>
    <row r="43" spans="1:19" x14ac:dyDescent="0.2">
      <c r="A43" s="19" t="s">
        <v>331</v>
      </c>
      <c r="B43" s="82">
        <v>40422</v>
      </c>
      <c r="C43" s="19" t="s">
        <v>76</v>
      </c>
      <c r="D43" s="19" t="s">
        <v>76</v>
      </c>
      <c r="E43" s="19" t="s">
        <v>76</v>
      </c>
      <c r="F43" s="19">
        <v>0.7</v>
      </c>
      <c r="G43" s="19">
        <v>1.6</v>
      </c>
      <c r="H43" s="19">
        <v>2.2999999999999998</v>
      </c>
      <c r="I43" s="35">
        <f t="shared" si="0"/>
        <v>3.3083333333333331</v>
      </c>
      <c r="J43" s="28">
        <v>4</v>
      </c>
      <c r="K43" s="19" t="s">
        <v>325</v>
      </c>
      <c r="L43" s="46">
        <v>20</v>
      </c>
      <c r="M43" s="46">
        <v>15</v>
      </c>
      <c r="N43" s="46">
        <v>0</v>
      </c>
      <c r="O43" s="46">
        <v>0</v>
      </c>
      <c r="P43" s="46">
        <v>0</v>
      </c>
      <c r="Q43" s="46">
        <v>10</v>
      </c>
      <c r="R43" s="46">
        <v>55</v>
      </c>
      <c r="S43" s="46" t="s">
        <v>76</v>
      </c>
    </row>
    <row r="44" spans="1:19" x14ac:dyDescent="0.2">
      <c r="A44" s="19" t="s">
        <v>331</v>
      </c>
      <c r="B44" s="82">
        <v>40452</v>
      </c>
      <c r="C44" s="19" t="s">
        <v>76</v>
      </c>
      <c r="D44" s="19" t="s">
        <v>76</v>
      </c>
      <c r="E44" s="19" t="s">
        <v>76</v>
      </c>
      <c r="F44" s="19">
        <v>0.7</v>
      </c>
      <c r="G44" s="19">
        <v>1</v>
      </c>
      <c r="H44" s="19">
        <v>1.7</v>
      </c>
      <c r="I44" s="35">
        <f t="shared" si="0"/>
        <v>2.5666666666666664</v>
      </c>
      <c r="J44" s="28">
        <v>4</v>
      </c>
      <c r="K44" s="19" t="s">
        <v>332</v>
      </c>
      <c r="L44" s="46">
        <v>20</v>
      </c>
      <c r="M44" s="46">
        <v>40</v>
      </c>
      <c r="N44" s="46">
        <v>0</v>
      </c>
      <c r="O44" s="46">
        <v>0</v>
      </c>
      <c r="P44" s="46">
        <v>0</v>
      </c>
      <c r="Q44" s="46">
        <v>20</v>
      </c>
      <c r="R44" s="46">
        <v>20</v>
      </c>
      <c r="S44" s="46" t="s">
        <v>76</v>
      </c>
    </row>
    <row r="45" spans="1:19" x14ac:dyDescent="0.2">
      <c r="A45" s="19" t="s">
        <v>331</v>
      </c>
      <c r="B45" s="82">
        <v>40483</v>
      </c>
      <c r="C45" s="19" t="s">
        <v>76</v>
      </c>
      <c r="D45" s="19" t="s">
        <v>76</v>
      </c>
      <c r="E45" s="19" t="s">
        <v>76</v>
      </c>
      <c r="F45" s="19">
        <v>0.4</v>
      </c>
      <c r="G45" s="19">
        <v>0.8</v>
      </c>
      <c r="H45" s="19">
        <v>1.2</v>
      </c>
      <c r="I45" s="35">
        <f t="shared" si="0"/>
        <v>2.2749999999999999</v>
      </c>
      <c r="J45" s="28">
        <v>4</v>
      </c>
      <c r="K45" s="19" t="s">
        <v>482</v>
      </c>
      <c r="L45" s="46">
        <v>10</v>
      </c>
      <c r="M45" s="46">
        <v>15</v>
      </c>
      <c r="N45" s="46">
        <v>0</v>
      </c>
      <c r="O45" s="46">
        <v>0</v>
      </c>
      <c r="P45" s="46">
        <v>0</v>
      </c>
      <c r="Q45" s="46">
        <v>10</v>
      </c>
      <c r="R45" s="46">
        <v>65</v>
      </c>
      <c r="S45" s="46" t="s">
        <v>76</v>
      </c>
    </row>
    <row r="46" spans="1:19" x14ac:dyDescent="0.2">
      <c r="A46" s="19" t="s">
        <v>331</v>
      </c>
      <c r="B46" s="82">
        <v>40513</v>
      </c>
      <c r="C46" s="19" t="s">
        <v>76</v>
      </c>
      <c r="D46" s="19" t="s">
        <v>76</v>
      </c>
      <c r="E46" s="19" t="s">
        <v>76</v>
      </c>
      <c r="F46" s="19">
        <v>0.8</v>
      </c>
      <c r="G46" s="19">
        <v>1.6</v>
      </c>
      <c r="H46" s="19">
        <v>2.4</v>
      </c>
      <c r="I46" s="35">
        <f t="shared" si="0"/>
        <v>2.1666666666666665</v>
      </c>
      <c r="J46" s="28">
        <v>4</v>
      </c>
      <c r="K46" s="19" t="s">
        <v>325</v>
      </c>
      <c r="L46" s="46">
        <v>10</v>
      </c>
      <c r="M46" s="46">
        <v>50</v>
      </c>
      <c r="N46" s="46">
        <v>0</v>
      </c>
      <c r="O46" s="46">
        <v>0</v>
      </c>
      <c r="P46" s="46">
        <v>0</v>
      </c>
      <c r="Q46" s="46">
        <v>40</v>
      </c>
      <c r="R46" s="46">
        <v>0</v>
      </c>
      <c r="S46" s="46" t="s">
        <v>76</v>
      </c>
    </row>
    <row r="47" spans="1:19" x14ac:dyDescent="0.2">
      <c r="A47" s="19" t="s">
        <v>331</v>
      </c>
      <c r="B47" s="82">
        <v>40544</v>
      </c>
      <c r="C47" s="19" t="s">
        <v>76</v>
      </c>
      <c r="D47" s="19" t="s">
        <v>76</v>
      </c>
      <c r="E47" s="19" t="s">
        <v>76</v>
      </c>
      <c r="F47" s="19">
        <v>0.5</v>
      </c>
      <c r="G47" s="19">
        <v>1</v>
      </c>
      <c r="H47" s="19">
        <v>1.5</v>
      </c>
      <c r="I47" s="35">
        <f t="shared" si="0"/>
        <v>2.1249999999999996</v>
      </c>
      <c r="J47" s="28">
        <v>4</v>
      </c>
      <c r="K47" s="19" t="s">
        <v>332</v>
      </c>
      <c r="L47" s="46">
        <v>10</v>
      </c>
      <c r="M47" s="46">
        <v>10</v>
      </c>
      <c r="N47" s="46">
        <v>0</v>
      </c>
      <c r="O47" s="46">
        <v>0</v>
      </c>
      <c r="P47" s="46">
        <v>0</v>
      </c>
      <c r="Q47" s="46">
        <v>20</v>
      </c>
      <c r="R47" s="46">
        <v>60</v>
      </c>
      <c r="S47" s="46" t="s">
        <v>76</v>
      </c>
    </row>
    <row r="48" spans="1:19" x14ac:dyDescent="0.2">
      <c r="A48" s="19" t="s">
        <v>331</v>
      </c>
      <c r="B48" s="82">
        <v>40575</v>
      </c>
      <c r="C48" s="19" t="s">
        <v>76</v>
      </c>
      <c r="D48" s="19" t="s">
        <v>76</v>
      </c>
      <c r="E48" s="19" t="s">
        <v>76</v>
      </c>
      <c r="F48" s="19">
        <v>0.5</v>
      </c>
      <c r="G48" s="19">
        <v>1.1000000000000001</v>
      </c>
      <c r="H48" s="19">
        <v>1.6</v>
      </c>
      <c r="I48" s="35">
        <f t="shared" si="0"/>
        <v>2.1166666666666667</v>
      </c>
      <c r="J48" s="28">
        <v>4</v>
      </c>
      <c r="K48" s="19" t="s">
        <v>325</v>
      </c>
      <c r="L48" s="46">
        <v>15</v>
      </c>
      <c r="M48" s="46">
        <v>15</v>
      </c>
      <c r="N48" s="46">
        <v>0</v>
      </c>
      <c r="O48" s="46">
        <v>0</v>
      </c>
      <c r="P48" s="46">
        <v>0</v>
      </c>
      <c r="Q48" s="46">
        <v>30</v>
      </c>
      <c r="R48" s="46">
        <v>40</v>
      </c>
      <c r="S48" s="46" t="s">
        <v>76</v>
      </c>
    </row>
    <row r="49" spans="1:19" x14ac:dyDescent="0.2">
      <c r="A49" s="19" t="s">
        <v>331</v>
      </c>
      <c r="B49" s="82">
        <v>40603</v>
      </c>
      <c r="C49" s="19" t="s">
        <v>76</v>
      </c>
      <c r="D49" s="19" t="s">
        <v>76</v>
      </c>
      <c r="E49" s="19" t="s">
        <v>76</v>
      </c>
      <c r="F49" s="19">
        <v>0.9</v>
      </c>
      <c r="G49" s="19">
        <v>1.2</v>
      </c>
      <c r="H49" s="19">
        <v>2.1</v>
      </c>
      <c r="I49" s="35">
        <f t="shared" si="0"/>
        <v>2.15</v>
      </c>
      <c r="J49" s="28">
        <v>4</v>
      </c>
      <c r="K49" s="19" t="s">
        <v>332</v>
      </c>
      <c r="L49" s="46">
        <v>30</v>
      </c>
      <c r="M49" s="46">
        <v>20</v>
      </c>
      <c r="N49" s="46">
        <v>0</v>
      </c>
      <c r="O49" s="46">
        <v>0</v>
      </c>
      <c r="P49" s="46">
        <v>0</v>
      </c>
      <c r="Q49" s="46">
        <v>10</v>
      </c>
      <c r="R49" s="46">
        <v>40</v>
      </c>
      <c r="S49" s="46" t="s">
        <v>76</v>
      </c>
    </row>
    <row r="50" spans="1:19" x14ac:dyDescent="0.2">
      <c r="A50" s="19" t="s">
        <v>331</v>
      </c>
      <c r="B50" s="82">
        <v>40634</v>
      </c>
      <c r="C50" s="19" t="s">
        <v>76</v>
      </c>
      <c r="D50" s="19" t="s">
        <v>76</v>
      </c>
      <c r="E50" s="19" t="s">
        <v>76</v>
      </c>
      <c r="F50" s="19">
        <v>0.4</v>
      </c>
      <c r="G50" s="19">
        <v>0.7</v>
      </c>
      <c r="H50" s="19">
        <v>1.1000000000000001</v>
      </c>
      <c r="I50" s="35">
        <f t="shared" si="0"/>
        <v>2.1083333333333334</v>
      </c>
      <c r="J50" s="28">
        <v>4</v>
      </c>
      <c r="K50" s="19" t="s">
        <v>483</v>
      </c>
      <c r="L50" s="46">
        <v>5</v>
      </c>
      <c r="M50" s="46">
        <v>40</v>
      </c>
      <c r="N50" s="46">
        <v>0</v>
      </c>
      <c r="O50" s="46">
        <v>0</v>
      </c>
      <c r="P50" s="46">
        <v>0</v>
      </c>
      <c r="Q50" s="46">
        <v>30</v>
      </c>
      <c r="R50" s="46">
        <v>25</v>
      </c>
      <c r="S50" s="46" t="s">
        <v>76</v>
      </c>
    </row>
    <row r="51" spans="1:19" x14ac:dyDescent="0.2">
      <c r="A51" s="19" t="s">
        <v>331</v>
      </c>
      <c r="B51" s="82">
        <v>40664</v>
      </c>
      <c r="C51" s="19" t="s">
        <v>76</v>
      </c>
      <c r="D51" s="19" t="s">
        <v>76</v>
      </c>
      <c r="E51" s="19" t="s">
        <v>76</v>
      </c>
      <c r="F51" s="19">
        <v>0.9</v>
      </c>
      <c r="G51" s="19">
        <v>5.2</v>
      </c>
      <c r="H51" s="19">
        <v>6.1</v>
      </c>
      <c r="I51" s="35">
        <f t="shared" si="0"/>
        <v>2.3083333333333336</v>
      </c>
      <c r="J51" s="28">
        <v>4</v>
      </c>
      <c r="K51" s="75" t="s">
        <v>436</v>
      </c>
      <c r="L51" s="119">
        <v>1</v>
      </c>
      <c r="M51" s="46">
        <v>85</v>
      </c>
      <c r="N51" s="46">
        <v>0</v>
      </c>
      <c r="O51" s="46">
        <v>0</v>
      </c>
      <c r="P51" s="46">
        <v>0</v>
      </c>
      <c r="Q51" s="46">
        <v>10</v>
      </c>
      <c r="R51" s="46">
        <v>5</v>
      </c>
      <c r="S51" s="46" t="s">
        <v>76</v>
      </c>
    </row>
    <row r="52" spans="1:19" ht="15" thickBot="1" x14ac:dyDescent="0.25">
      <c r="A52" s="48" t="s">
        <v>331</v>
      </c>
      <c r="B52" s="87">
        <v>40695</v>
      </c>
      <c r="C52" s="48" t="s">
        <v>76</v>
      </c>
      <c r="D52" s="48" t="s">
        <v>76</v>
      </c>
      <c r="E52" s="48" t="s">
        <v>76</v>
      </c>
      <c r="F52" s="48">
        <v>0.4</v>
      </c>
      <c r="G52" s="48">
        <v>1.6</v>
      </c>
      <c r="H52" s="48">
        <v>2</v>
      </c>
      <c r="I52" s="90">
        <f t="shared" si="0"/>
        <v>2.2416666666666667</v>
      </c>
      <c r="J52" s="33">
        <v>4</v>
      </c>
      <c r="K52" s="48" t="s">
        <v>332</v>
      </c>
      <c r="L52" s="95">
        <v>5</v>
      </c>
      <c r="M52" s="95">
        <v>60</v>
      </c>
      <c r="N52" s="95">
        <v>0</v>
      </c>
      <c r="O52" s="95">
        <v>0</v>
      </c>
      <c r="P52" s="95">
        <v>0</v>
      </c>
      <c r="Q52" s="95">
        <v>25</v>
      </c>
      <c r="R52" s="95">
        <v>10</v>
      </c>
      <c r="S52" s="95" t="s">
        <v>76</v>
      </c>
    </row>
    <row r="53" spans="1:19" x14ac:dyDescent="0.2">
      <c r="A53" s="50" t="s">
        <v>74</v>
      </c>
      <c r="B53" s="71">
        <v>40725</v>
      </c>
      <c r="C53" s="50" t="s">
        <v>76</v>
      </c>
      <c r="D53" s="50" t="s">
        <v>76</v>
      </c>
      <c r="E53" s="50" t="s">
        <v>76</v>
      </c>
      <c r="F53" s="50">
        <v>1.2</v>
      </c>
      <c r="G53" s="50">
        <v>3.8</v>
      </c>
      <c r="H53" s="50">
        <v>5</v>
      </c>
      <c r="I53" s="89">
        <f t="shared" si="0"/>
        <v>2.4583333333333335</v>
      </c>
      <c r="J53" s="22">
        <v>4</v>
      </c>
      <c r="K53" s="50" t="s">
        <v>440</v>
      </c>
      <c r="L53" s="77">
        <v>10</v>
      </c>
      <c r="M53" s="77">
        <v>70</v>
      </c>
      <c r="N53" s="77">
        <v>0</v>
      </c>
      <c r="O53" s="77">
        <v>0</v>
      </c>
      <c r="P53" s="77">
        <v>0</v>
      </c>
      <c r="Q53" s="77">
        <v>10</v>
      </c>
      <c r="R53" s="77">
        <v>10</v>
      </c>
      <c r="S53" s="77" t="s">
        <v>76</v>
      </c>
    </row>
    <row r="54" spans="1:19" x14ac:dyDescent="0.2">
      <c r="A54" s="19" t="s">
        <v>74</v>
      </c>
      <c r="B54" s="82">
        <v>40756</v>
      </c>
      <c r="C54" s="19" t="s">
        <v>76</v>
      </c>
      <c r="D54" s="19" t="s">
        <v>76</v>
      </c>
      <c r="E54" s="19" t="s">
        <v>76</v>
      </c>
      <c r="F54" s="19">
        <v>0.4</v>
      </c>
      <c r="G54" s="19">
        <v>0.2</v>
      </c>
      <c r="H54" s="19">
        <v>0.6</v>
      </c>
      <c r="I54" s="35">
        <f t="shared" si="0"/>
        <v>2.3000000000000003</v>
      </c>
      <c r="J54" s="28">
        <v>4</v>
      </c>
      <c r="K54" s="19" t="s">
        <v>320</v>
      </c>
      <c r="L54" s="46">
        <v>25</v>
      </c>
      <c r="M54" s="46">
        <v>70</v>
      </c>
      <c r="N54" s="46">
        <v>0</v>
      </c>
      <c r="O54" s="46">
        <v>0</v>
      </c>
      <c r="P54" s="46">
        <v>0</v>
      </c>
      <c r="Q54" s="46">
        <v>5</v>
      </c>
      <c r="R54" s="119">
        <v>1</v>
      </c>
      <c r="S54" s="46" t="s">
        <v>76</v>
      </c>
    </row>
    <row r="55" spans="1:19" x14ac:dyDescent="0.2">
      <c r="A55" s="19" t="s">
        <v>74</v>
      </c>
      <c r="B55" s="82">
        <v>40787</v>
      </c>
      <c r="C55" s="19" t="s">
        <v>76</v>
      </c>
      <c r="D55" s="19" t="s">
        <v>76</v>
      </c>
      <c r="E55" s="19" t="s">
        <v>76</v>
      </c>
      <c r="F55" s="19">
        <v>1.3</v>
      </c>
      <c r="G55" s="19">
        <v>6.2</v>
      </c>
      <c r="H55" s="19">
        <v>7.5</v>
      </c>
      <c r="I55" s="35">
        <f t="shared" si="0"/>
        <v>2.7333333333333329</v>
      </c>
      <c r="J55" s="28">
        <v>4</v>
      </c>
      <c r="K55" s="19" t="s">
        <v>438</v>
      </c>
      <c r="L55" s="46">
        <v>25</v>
      </c>
      <c r="M55" s="46">
        <v>20</v>
      </c>
      <c r="N55" s="46">
        <v>0</v>
      </c>
      <c r="O55" s="46">
        <v>0</v>
      </c>
      <c r="P55" s="46">
        <v>0</v>
      </c>
      <c r="Q55" s="46">
        <v>25</v>
      </c>
      <c r="R55" s="46">
        <v>30</v>
      </c>
      <c r="S55" s="46" t="s">
        <v>76</v>
      </c>
    </row>
    <row r="56" spans="1:19" x14ac:dyDescent="0.2">
      <c r="A56" s="19" t="s">
        <v>74</v>
      </c>
      <c r="B56" s="82">
        <v>40817</v>
      </c>
      <c r="C56" s="19" t="s">
        <v>76</v>
      </c>
      <c r="D56" s="19" t="s">
        <v>76</v>
      </c>
      <c r="E56" s="19" t="s">
        <v>76</v>
      </c>
      <c r="F56" s="19">
        <v>0.7</v>
      </c>
      <c r="G56" s="19">
        <v>0.8</v>
      </c>
      <c r="H56" s="19">
        <v>1.5</v>
      </c>
      <c r="I56" s="35">
        <f t="shared" si="0"/>
        <v>2.7166666666666668</v>
      </c>
      <c r="J56" s="28">
        <v>4</v>
      </c>
      <c r="K56" s="19" t="s">
        <v>332</v>
      </c>
      <c r="L56" s="46">
        <v>20</v>
      </c>
      <c r="M56" s="46">
        <v>60</v>
      </c>
      <c r="N56" s="46">
        <v>0</v>
      </c>
      <c r="O56" s="46">
        <v>0</v>
      </c>
      <c r="P56" s="46">
        <v>0</v>
      </c>
      <c r="Q56" s="46">
        <v>10</v>
      </c>
      <c r="R56" s="46">
        <v>10</v>
      </c>
      <c r="S56" s="46" t="s">
        <v>76</v>
      </c>
    </row>
    <row r="57" spans="1:19" x14ac:dyDescent="0.2">
      <c r="A57" s="19" t="s">
        <v>74</v>
      </c>
      <c r="B57" s="82">
        <v>40848</v>
      </c>
      <c r="C57" s="19" t="s">
        <v>76</v>
      </c>
      <c r="D57" s="19" t="s">
        <v>76</v>
      </c>
      <c r="E57" s="19" t="s">
        <v>76</v>
      </c>
      <c r="F57" s="19">
        <v>0.3</v>
      </c>
      <c r="G57" s="19">
        <v>0.8</v>
      </c>
      <c r="H57" s="19">
        <v>1.1000000000000001</v>
      </c>
      <c r="I57" s="35">
        <f t="shared" si="0"/>
        <v>2.7083333333333335</v>
      </c>
      <c r="J57" s="28">
        <v>4</v>
      </c>
      <c r="K57" s="19" t="s">
        <v>321</v>
      </c>
      <c r="L57" s="46">
        <v>20</v>
      </c>
      <c r="M57" s="46">
        <v>40</v>
      </c>
      <c r="N57" s="46">
        <v>0</v>
      </c>
      <c r="O57" s="46">
        <v>0</v>
      </c>
      <c r="P57" s="46">
        <v>0</v>
      </c>
      <c r="Q57" s="46">
        <v>15</v>
      </c>
      <c r="R57" s="46">
        <v>25</v>
      </c>
      <c r="S57" s="46" t="s">
        <v>76</v>
      </c>
    </row>
    <row r="58" spans="1:19" x14ac:dyDescent="0.2">
      <c r="A58" s="19" t="s">
        <v>74</v>
      </c>
      <c r="B58" s="82">
        <v>40878</v>
      </c>
      <c r="C58" s="19" t="s">
        <v>76</v>
      </c>
      <c r="D58" s="19" t="s">
        <v>76</v>
      </c>
      <c r="E58" s="19" t="s">
        <v>76</v>
      </c>
      <c r="F58" s="19">
        <v>0.8</v>
      </c>
      <c r="G58" s="19">
        <v>1.3</v>
      </c>
      <c r="H58" s="19">
        <v>2.1</v>
      </c>
      <c r="I58" s="35">
        <f t="shared" si="0"/>
        <v>2.6833333333333336</v>
      </c>
      <c r="J58" s="28">
        <v>4</v>
      </c>
      <c r="K58" s="19" t="s">
        <v>335</v>
      </c>
      <c r="L58" s="46">
        <v>30</v>
      </c>
      <c r="M58" s="46">
        <v>20</v>
      </c>
      <c r="N58" s="46">
        <v>0</v>
      </c>
      <c r="O58" s="46">
        <v>0</v>
      </c>
      <c r="P58" s="46">
        <v>0</v>
      </c>
      <c r="Q58" s="46">
        <v>40</v>
      </c>
      <c r="R58" s="46">
        <v>10</v>
      </c>
      <c r="S58" s="46" t="s">
        <v>76</v>
      </c>
    </row>
    <row r="59" spans="1:19" x14ac:dyDescent="0.2">
      <c r="A59" s="19" t="s">
        <v>74</v>
      </c>
      <c r="B59" s="82">
        <v>40909</v>
      </c>
      <c r="C59" s="19" t="s">
        <v>76</v>
      </c>
      <c r="D59" s="19" t="s">
        <v>76</v>
      </c>
      <c r="E59" s="19" t="s">
        <v>76</v>
      </c>
      <c r="F59" s="19">
        <v>0.5</v>
      </c>
      <c r="G59" s="19">
        <v>1.7</v>
      </c>
      <c r="H59" s="19">
        <v>2.2000000000000002</v>
      </c>
      <c r="I59" s="35">
        <f t="shared" si="0"/>
        <v>2.7416666666666671</v>
      </c>
      <c r="J59" s="28">
        <v>4</v>
      </c>
      <c r="K59" s="19" t="s">
        <v>335</v>
      </c>
      <c r="L59" s="46">
        <v>15</v>
      </c>
      <c r="M59" s="46">
        <v>50</v>
      </c>
      <c r="N59" s="46">
        <v>0</v>
      </c>
      <c r="O59" s="46">
        <v>0</v>
      </c>
      <c r="P59" s="46">
        <v>0</v>
      </c>
      <c r="Q59" s="46">
        <v>15</v>
      </c>
      <c r="R59" s="46">
        <v>20</v>
      </c>
      <c r="S59" s="46" t="s">
        <v>76</v>
      </c>
    </row>
    <row r="60" spans="1:19" x14ac:dyDescent="0.2">
      <c r="A60" s="19" t="s">
        <v>74</v>
      </c>
      <c r="B60" s="82">
        <v>40940</v>
      </c>
      <c r="C60" s="19" t="s">
        <v>76</v>
      </c>
      <c r="D60" s="19" t="s">
        <v>76</v>
      </c>
      <c r="E60" s="19" t="s">
        <v>76</v>
      </c>
      <c r="F60" s="19">
        <v>0.3</v>
      </c>
      <c r="G60" s="19">
        <v>0.3</v>
      </c>
      <c r="H60" s="19">
        <v>0.6</v>
      </c>
      <c r="I60" s="35">
        <f t="shared" si="0"/>
        <v>2.6583333333333337</v>
      </c>
      <c r="J60" s="28">
        <v>4</v>
      </c>
      <c r="K60" s="19" t="s">
        <v>338</v>
      </c>
      <c r="L60" s="46">
        <v>50</v>
      </c>
      <c r="M60" s="46">
        <v>5</v>
      </c>
      <c r="N60" s="46">
        <v>0</v>
      </c>
      <c r="O60" s="46">
        <v>0</v>
      </c>
      <c r="P60" s="46">
        <v>0</v>
      </c>
      <c r="Q60" s="46">
        <v>15</v>
      </c>
      <c r="R60" s="46">
        <v>30</v>
      </c>
      <c r="S60" s="46" t="s">
        <v>76</v>
      </c>
    </row>
    <row r="61" spans="1:19" x14ac:dyDescent="0.2">
      <c r="A61" s="19" t="s">
        <v>74</v>
      </c>
      <c r="B61" s="82">
        <v>40969</v>
      </c>
      <c r="C61" s="19" t="s">
        <v>76</v>
      </c>
      <c r="D61" s="19" t="s">
        <v>76</v>
      </c>
      <c r="E61" s="19" t="s">
        <v>76</v>
      </c>
      <c r="F61" s="19">
        <v>0.5</v>
      </c>
      <c r="G61" s="19">
        <v>3</v>
      </c>
      <c r="H61" s="19">
        <v>3.5</v>
      </c>
      <c r="I61" s="35">
        <f t="shared" si="0"/>
        <v>2.7749999999999999</v>
      </c>
      <c r="J61" s="28">
        <v>4</v>
      </c>
      <c r="K61" s="19" t="s">
        <v>325</v>
      </c>
      <c r="L61" s="46">
        <v>20</v>
      </c>
      <c r="M61" s="46">
        <v>60</v>
      </c>
      <c r="N61" s="46">
        <v>0</v>
      </c>
      <c r="O61" s="46">
        <v>0</v>
      </c>
      <c r="P61" s="46">
        <v>0</v>
      </c>
      <c r="Q61" s="46">
        <v>10</v>
      </c>
      <c r="R61" s="46">
        <v>10</v>
      </c>
      <c r="S61" s="46" t="s">
        <v>76</v>
      </c>
    </row>
    <row r="62" spans="1:19" x14ac:dyDescent="0.2">
      <c r="A62" s="19" t="s">
        <v>74</v>
      </c>
      <c r="B62" s="82">
        <v>41000</v>
      </c>
      <c r="C62" s="19" t="s">
        <v>76</v>
      </c>
      <c r="D62" s="19" t="s">
        <v>76</v>
      </c>
      <c r="E62" s="20">
        <v>41089</v>
      </c>
      <c r="F62" s="19">
        <v>0.5</v>
      </c>
      <c r="G62" s="19">
        <v>1.8</v>
      </c>
      <c r="H62" s="19">
        <v>2.2999999999999998</v>
      </c>
      <c r="I62" s="35">
        <f t="shared" si="0"/>
        <v>2.875</v>
      </c>
      <c r="J62" s="28">
        <v>4</v>
      </c>
      <c r="K62" s="19" t="s">
        <v>325</v>
      </c>
      <c r="L62" s="46">
        <v>10</v>
      </c>
      <c r="M62" s="46">
        <v>70</v>
      </c>
      <c r="N62" s="46">
        <v>0</v>
      </c>
      <c r="O62" s="46">
        <v>0</v>
      </c>
      <c r="P62" s="46">
        <v>0</v>
      </c>
      <c r="Q62" s="46">
        <v>10</v>
      </c>
      <c r="R62" s="46">
        <v>10</v>
      </c>
      <c r="S62" s="46" t="s">
        <v>76</v>
      </c>
    </row>
    <row r="63" spans="1:19" x14ac:dyDescent="0.2">
      <c r="A63" s="19" t="s">
        <v>74</v>
      </c>
      <c r="B63" s="82">
        <v>41030</v>
      </c>
      <c r="C63" s="19" t="s">
        <v>76</v>
      </c>
      <c r="D63" s="19" t="s">
        <v>76</v>
      </c>
      <c r="E63" s="20">
        <v>41089</v>
      </c>
      <c r="F63" s="19">
        <v>0.9</v>
      </c>
      <c r="G63" s="19">
        <v>2.7</v>
      </c>
      <c r="H63" s="19">
        <v>3.6</v>
      </c>
      <c r="I63" s="35">
        <f t="shared" si="0"/>
        <v>2.6666666666666674</v>
      </c>
      <c r="J63" s="28">
        <v>4</v>
      </c>
      <c r="K63" s="19" t="s">
        <v>325</v>
      </c>
      <c r="L63" s="46">
        <v>15</v>
      </c>
      <c r="M63" s="46">
        <v>60</v>
      </c>
      <c r="N63" s="46">
        <v>0</v>
      </c>
      <c r="O63" s="46">
        <v>5</v>
      </c>
      <c r="P63" s="46">
        <v>0</v>
      </c>
      <c r="Q63" s="46">
        <v>10</v>
      </c>
      <c r="R63" s="46">
        <v>10</v>
      </c>
      <c r="S63" s="46" t="s">
        <v>76</v>
      </c>
    </row>
    <row r="64" spans="1:19" ht="15" thickBot="1" x14ac:dyDescent="0.25">
      <c r="A64" s="48" t="s">
        <v>74</v>
      </c>
      <c r="B64" s="87">
        <v>41061</v>
      </c>
      <c r="C64" s="48" t="s">
        <v>76</v>
      </c>
      <c r="D64" s="65">
        <v>41108</v>
      </c>
      <c r="E64" s="65">
        <v>41116</v>
      </c>
      <c r="F64" s="48">
        <v>0.6</v>
      </c>
      <c r="G64" s="48">
        <v>2.2999999999999998</v>
      </c>
      <c r="H64" s="48">
        <v>2.9</v>
      </c>
      <c r="I64" s="90">
        <f t="shared" si="0"/>
        <v>2.7416666666666671</v>
      </c>
      <c r="J64" s="33">
        <v>4</v>
      </c>
      <c r="K64" s="48" t="s">
        <v>325</v>
      </c>
      <c r="L64" s="95">
        <v>20</v>
      </c>
      <c r="M64" s="95">
        <v>40</v>
      </c>
      <c r="N64" s="95">
        <v>0</v>
      </c>
      <c r="O64" s="95">
        <v>0</v>
      </c>
      <c r="P64" s="95">
        <v>0</v>
      </c>
      <c r="Q64" s="95">
        <v>20</v>
      </c>
      <c r="R64" s="95">
        <v>20</v>
      </c>
      <c r="S64" s="95" t="s">
        <v>76</v>
      </c>
    </row>
    <row r="65" spans="1:19" x14ac:dyDescent="0.2">
      <c r="A65" s="50" t="s">
        <v>79</v>
      </c>
      <c r="B65" s="71">
        <v>41091</v>
      </c>
      <c r="C65" s="50" t="s">
        <v>76</v>
      </c>
      <c r="D65" s="81">
        <v>41135</v>
      </c>
      <c r="E65" s="81">
        <v>41144</v>
      </c>
      <c r="F65" s="50">
        <v>1.5</v>
      </c>
      <c r="G65" s="50">
        <v>7.1</v>
      </c>
      <c r="H65" s="50">
        <v>8.6</v>
      </c>
      <c r="I65" s="89">
        <f t="shared" si="0"/>
        <v>3.0416666666666665</v>
      </c>
      <c r="J65" s="22">
        <v>4</v>
      </c>
      <c r="K65" s="50" t="s">
        <v>438</v>
      </c>
      <c r="L65" s="77">
        <v>30</v>
      </c>
      <c r="M65" s="77">
        <v>50</v>
      </c>
      <c r="N65" s="77">
        <v>0</v>
      </c>
      <c r="O65" s="77">
        <v>0</v>
      </c>
      <c r="P65" s="77">
        <v>0</v>
      </c>
      <c r="Q65" s="77">
        <v>10</v>
      </c>
      <c r="R65" s="77">
        <v>10</v>
      </c>
      <c r="S65" s="77" t="s">
        <v>76</v>
      </c>
    </row>
    <row r="66" spans="1:19" x14ac:dyDescent="0.2">
      <c r="A66" s="19" t="s">
        <v>79</v>
      </c>
      <c r="B66" s="82">
        <v>41122</v>
      </c>
      <c r="C66" s="19" t="s">
        <v>76</v>
      </c>
      <c r="D66" s="20">
        <v>41166</v>
      </c>
      <c r="E66" s="20">
        <v>41172</v>
      </c>
      <c r="F66" s="19">
        <v>0.6</v>
      </c>
      <c r="G66" s="19">
        <v>2.1</v>
      </c>
      <c r="H66" s="19">
        <v>2.7</v>
      </c>
      <c r="I66" s="35">
        <f t="shared" si="0"/>
        <v>3.2166666666666668</v>
      </c>
      <c r="J66" s="28">
        <v>4</v>
      </c>
      <c r="K66" s="19" t="s">
        <v>325</v>
      </c>
      <c r="L66" s="46">
        <v>40</v>
      </c>
      <c r="M66" s="46">
        <v>40</v>
      </c>
      <c r="N66" s="46">
        <v>0</v>
      </c>
      <c r="O66" s="46">
        <v>0</v>
      </c>
      <c r="P66" s="46">
        <v>0</v>
      </c>
      <c r="Q66" s="46">
        <v>10</v>
      </c>
      <c r="R66" s="46">
        <v>10</v>
      </c>
      <c r="S66" s="46" t="s">
        <v>76</v>
      </c>
    </row>
    <row r="67" spans="1:19" x14ac:dyDescent="0.2">
      <c r="A67" s="19" t="s">
        <v>79</v>
      </c>
      <c r="B67" s="82">
        <v>41153</v>
      </c>
      <c r="C67" s="19" t="s">
        <v>76</v>
      </c>
      <c r="D67" s="20">
        <v>41197</v>
      </c>
      <c r="E67" s="20">
        <v>41200</v>
      </c>
      <c r="F67" s="19">
        <v>1.4</v>
      </c>
      <c r="G67" s="19">
        <v>8.3000000000000007</v>
      </c>
      <c r="H67" s="19">
        <v>9.6999999999999993</v>
      </c>
      <c r="I67" s="35">
        <f t="shared" si="0"/>
        <v>3.4</v>
      </c>
      <c r="J67" s="28">
        <v>4</v>
      </c>
      <c r="K67" s="19" t="s">
        <v>438</v>
      </c>
      <c r="L67" s="46">
        <v>20</v>
      </c>
      <c r="M67" s="46">
        <v>70</v>
      </c>
      <c r="N67" s="46">
        <v>0</v>
      </c>
      <c r="O67" s="46">
        <v>0</v>
      </c>
      <c r="P67" s="46">
        <v>0</v>
      </c>
      <c r="Q67" s="119">
        <v>1</v>
      </c>
      <c r="R67" s="46">
        <v>10</v>
      </c>
      <c r="S67" s="46" t="s">
        <v>76</v>
      </c>
    </row>
    <row r="68" spans="1:19" x14ac:dyDescent="0.2">
      <c r="A68" s="19" t="s">
        <v>79</v>
      </c>
      <c r="B68" s="82">
        <v>41183</v>
      </c>
      <c r="C68" s="19" t="s">
        <v>76</v>
      </c>
      <c r="D68" s="20">
        <v>41228</v>
      </c>
      <c r="E68" s="20">
        <v>41228</v>
      </c>
      <c r="F68" s="19">
        <v>1.2</v>
      </c>
      <c r="G68" s="19">
        <v>4.9000000000000004</v>
      </c>
      <c r="H68" s="19">
        <v>6.1</v>
      </c>
      <c r="I68" s="35">
        <f t="shared" si="0"/>
        <v>3.7833333333333332</v>
      </c>
      <c r="J68" s="28">
        <v>4</v>
      </c>
      <c r="K68" s="19" t="s">
        <v>436</v>
      </c>
      <c r="L68" s="46">
        <v>40</v>
      </c>
      <c r="M68" s="46">
        <v>40</v>
      </c>
      <c r="N68" s="46">
        <v>0</v>
      </c>
      <c r="O68" s="46">
        <v>0</v>
      </c>
      <c r="P68" s="46">
        <v>0</v>
      </c>
      <c r="Q68" s="46">
        <v>10</v>
      </c>
      <c r="R68" s="46">
        <v>10</v>
      </c>
      <c r="S68" s="46" t="s">
        <v>76</v>
      </c>
    </row>
    <row r="69" spans="1:19" x14ac:dyDescent="0.2">
      <c r="A69" s="19" t="s">
        <v>79</v>
      </c>
      <c r="B69" s="82">
        <v>41214</v>
      </c>
      <c r="C69" s="19" t="s">
        <v>76</v>
      </c>
      <c r="D69" s="20">
        <v>41261</v>
      </c>
      <c r="E69" s="20">
        <v>41263</v>
      </c>
      <c r="F69" s="19">
        <v>0.8</v>
      </c>
      <c r="G69" s="19">
        <v>2.1</v>
      </c>
      <c r="H69" s="19">
        <v>2.9</v>
      </c>
      <c r="I69" s="35">
        <f t="shared" si="0"/>
        <v>3.9333333333333331</v>
      </c>
      <c r="J69" s="28">
        <v>4</v>
      </c>
      <c r="K69" s="19" t="s">
        <v>325</v>
      </c>
      <c r="L69" s="46">
        <v>10</v>
      </c>
      <c r="M69" s="46">
        <v>30</v>
      </c>
      <c r="N69" s="46">
        <v>20</v>
      </c>
      <c r="O69" s="46">
        <v>0</v>
      </c>
      <c r="P69" s="46">
        <v>0</v>
      </c>
      <c r="Q69" s="46">
        <v>15</v>
      </c>
      <c r="R69" s="46">
        <v>25</v>
      </c>
      <c r="S69" s="46" t="s">
        <v>76</v>
      </c>
    </row>
    <row r="70" spans="1:19" x14ac:dyDescent="0.2">
      <c r="A70" s="19" t="s">
        <v>79</v>
      </c>
      <c r="B70" s="82">
        <v>41244</v>
      </c>
      <c r="C70" s="19" t="s">
        <v>76</v>
      </c>
      <c r="D70" s="20">
        <v>41290</v>
      </c>
      <c r="E70" s="20">
        <v>41291</v>
      </c>
      <c r="F70" s="19">
        <v>0.3</v>
      </c>
      <c r="G70" s="19">
        <v>0.7</v>
      </c>
      <c r="H70" s="19">
        <v>1</v>
      </c>
      <c r="I70" s="35">
        <f t="shared" si="0"/>
        <v>3.8416666666666668</v>
      </c>
      <c r="J70" s="28">
        <v>4</v>
      </c>
      <c r="K70" s="19" t="s">
        <v>321</v>
      </c>
      <c r="L70" s="46">
        <v>30</v>
      </c>
      <c r="M70" s="46">
        <v>20</v>
      </c>
      <c r="N70" s="46">
        <v>10</v>
      </c>
      <c r="O70" s="46">
        <v>0</v>
      </c>
      <c r="P70" s="46">
        <v>0</v>
      </c>
      <c r="Q70" s="46">
        <v>20</v>
      </c>
      <c r="R70" s="46">
        <v>20</v>
      </c>
      <c r="S70" s="46" t="s">
        <v>76</v>
      </c>
    </row>
    <row r="71" spans="1:19" x14ac:dyDescent="0.2">
      <c r="A71" s="19" t="s">
        <v>79</v>
      </c>
      <c r="B71" s="82">
        <v>41275</v>
      </c>
      <c r="C71" s="19" t="s">
        <v>76</v>
      </c>
      <c r="D71" s="20">
        <v>41319</v>
      </c>
      <c r="E71" s="20">
        <v>41319</v>
      </c>
      <c r="F71" s="19">
        <v>0.8</v>
      </c>
      <c r="G71" s="19">
        <v>1.1000000000000001</v>
      </c>
      <c r="H71" s="19">
        <v>1.9</v>
      </c>
      <c r="I71" s="35">
        <f t="shared" si="0"/>
        <v>3.8166666666666664</v>
      </c>
      <c r="J71" s="28">
        <v>4</v>
      </c>
      <c r="K71" s="19" t="s">
        <v>335</v>
      </c>
      <c r="L71" s="46">
        <v>30</v>
      </c>
      <c r="M71" s="46">
        <v>10</v>
      </c>
      <c r="N71" s="46">
        <v>0</v>
      </c>
      <c r="O71" s="46">
        <v>0</v>
      </c>
      <c r="P71" s="46">
        <v>0</v>
      </c>
      <c r="Q71" s="46">
        <v>30</v>
      </c>
      <c r="R71" s="46">
        <v>30</v>
      </c>
      <c r="S71" s="46" t="s">
        <v>76</v>
      </c>
    </row>
    <row r="72" spans="1:19" x14ac:dyDescent="0.2">
      <c r="A72" s="19" t="s">
        <v>79</v>
      </c>
      <c r="B72" s="82">
        <v>41306</v>
      </c>
      <c r="C72" s="19" t="s">
        <v>76</v>
      </c>
      <c r="D72" s="20">
        <v>41344</v>
      </c>
      <c r="E72" s="20">
        <v>41354</v>
      </c>
      <c r="F72" s="19">
        <v>0.2</v>
      </c>
      <c r="G72" s="19">
        <v>0.5</v>
      </c>
      <c r="H72" s="19">
        <v>0.7</v>
      </c>
      <c r="I72" s="35">
        <f t="shared" si="0"/>
        <v>3.8249999999999997</v>
      </c>
      <c r="J72" s="28">
        <v>4</v>
      </c>
      <c r="K72" s="19" t="s">
        <v>338</v>
      </c>
      <c r="L72" s="46">
        <v>35</v>
      </c>
      <c r="M72" s="46">
        <v>25</v>
      </c>
      <c r="N72" s="46">
        <v>0</v>
      </c>
      <c r="O72" s="46">
        <v>0</v>
      </c>
      <c r="P72" s="46">
        <v>0</v>
      </c>
      <c r="Q72" s="46">
        <v>10</v>
      </c>
      <c r="R72" s="46">
        <v>30</v>
      </c>
      <c r="S72" s="46" t="s">
        <v>76</v>
      </c>
    </row>
    <row r="73" spans="1:19" x14ac:dyDescent="0.2">
      <c r="A73" s="19" t="s">
        <v>79</v>
      </c>
      <c r="B73" s="82">
        <v>41334</v>
      </c>
      <c r="C73" s="19" t="s">
        <v>76</v>
      </c>
      <c r="D73" s="20">
        <v>41381</v>
      </c>
      <c r="E73" s="20">
        <v>41382</v>
      </c>
      <c r="F73" s="19">
        <v>0.5</v>
      </c>
      <c r="G73" s="19">
        <v>0.9</v>
      </c>
      <c r="H73" s="19">
        <v>1.4</v>
      </c>
      <c r="I73" s="35">
        <f t="shared" si="0"/>
        <v>3.65</v>
      </c>
      <c r="J73" s="28">
        <v>4</v>
      </c>
      <c r="K73" s="19" t="s">
        <v>335</v>
      </c>
      <c r="L73" s="46">
        <v>30</v>
      </c>
      <c r="M73" s="46">
        <v>25</v>
      </c>
      <c r="N73" s="46">
        <v>10</v>
      </c>
      <c r="O73" s="46">
        <v>0</v>
      </c>
      <c r="P73" s="46">
        <v>0</v>
      </c>
      <c r="Q73" s="46">
        <v>10</v>
      </c>
      <c r="R73" s="46">
        <v>25</v>
      </c>
      <c r="S73" s="46" t="s">
        <v>76</v>
      </c>
    </row>
    <row r="74" spans="1:19" x14ac:dyDescent="0.2">
      <c r="A74" s="19" t="s">
        <v>79</v>
      </c>
      <c r="B74" s="82">
        <v>41365</v>
      </c>
      <c r="C74" s="19" t="s">
        <v>76</v>
      </c>
      <c r="D74" s="20">
        <v>41407</v>
      </c>
      <c r="E74" s="20">
        <v>41410</v>
      </c>
      <c r="F74" s="19">
        <v>0.8</v>
      </c>
      <c r="G74" s="19">
        <v>2.2000000000000002</v>
      </c>
      <c r="H74" s="19">
        <v>3</v>
      </c>
      <c r="I74" s="35">
        <f t="shared" si="0"/>
        <v>3.7083333333333335</v>
      </c>
      <c r="J74" s="28">
        <v>4</v>
      </c>
      <c r="K74" s="19" t="s">
        <v>325</v>
      </c>
      <c r="L74" s="46">
        <v>20</v>
      </c>
      <c r="M74" s="46">
        <v>30</v>
      </c>
      <c r="N74" s="46">
        <v>15</v>
      </c>
      <c r="O74" s="46">
        <v>0</v>
      </c>
      <c r="P74" s="46">
        <v>0</v>
      </c>
      <c r="Q74" s="46">
        <v>15</v>
      </c>
      <c r="R74" s="46">
        <v>20</v>
      </c>
      <c r="S74" s="46" t="s">
        <v>76</v>
      </c>
    </row>
    <row r="75" spans="1:19" x14ac:dyDescent="0.2">
      <c r="A75" s="19" t="s">
        <v>79</v>
      </c>
      <c r="B75" s="82">
        <v>41395</v>
      </c>
      <c r="C75" s="19" t="s">
        <v>76</v>
      </c>
      <c r="D75" s="20">
        <v>41437</v>
      </c>
      <c r="E75" s="20">
        <v>41438</v>
      </c>
      <c r="F75" s="19">
        <v>0.6</v>
      </c>
      <c r="G75" s="19">
        <v>1.9</v>
      </c>
      <c r="H75" s="19">
        <v>2.5</v>
      </c>
      <c r="I75" s="35">
        <f t="shared" si="0"/>
        <v>3.6166666666666667</v>
      </c>
      <c r="J75" s="28">
        <v>4</v>
      </c>
      <c r="K75" s="19" t="s">
        <v>342</v>
      </c>
      <c r="L75" s="46">
        <v>10</v>
      </c>
      <c r="M75" s="46">
        <v>60</v>
      </c>
      <c r="N75" s="46">
        <v>0</v>
      </c>
      <c r="O75" s="46">
        <v>0</v>
      </c>
      <c r="P75" s="46">
        <v>0</v>
      </c>
      <c r="Q75" s="46">
        <v>10</v>
      </c>
      <c r="R75" s="46">
        <v>20</v>
      </c>
      <c r="S75" s="46" t="s">
        <v>76</v>
      </c>
    </row>
    <row r="76" spans="1:19" ht="15" thickBot="1" x14ac:dyDescent="0.25">
      <c r="A76" s="48" t="s">
        <v>79</v>
      </c>
      <c r="B76" s="87">
        <v>41426</v>
      </c>
      <c r="C76" s="48" t="s">
        <v>76</v>
      </c>
      <c r="D76" s="65">
        <v>41474</v>
      </c>
      <c r="E76" s="65">
        <v>41480</v>
      </c>
      <c r="F76" s="48">
        <v>0.3</v>
      </c>
      <c r="G76" s="48">
        <v>0.6</v>
      </c>
      <c r="H76" s="48">
        <v>0.9</v>
      </c>
      <c r="I76" s="90">
        <f t="shared" si="0"/>
        <v>3.4499999999999997</v>
      </c>
      <c r="J76" s="33">
        <v>4</v>
      </c>
      <c r="K76" s="48" t="s">
        <v>340</v>
      </c>
      <c r="L76" s="95">
        <v>30</v>
      </c>
      <c r="M76" s="95">
        <v>45</v>
      </c>
      <c r="N76" s="95">
        <v>5</v>
      </c>
      <c r="O76" s="95">
        <v>0</v>
      </c>
      <c r="P76" s="95">
        <v>0</v>
      </c>
      <c r="Q76" s="95">
        <v>5</v>
      </c>
      <c r="R76" s="95">
        <v>15</v>
      </c>
      <c r="S76" s="95" t="s">
        <v>76</v>
      </c>
    </row>
    <row r="77" spans="1:19" x14ac:dyDescent="0.2">
      <c r="A77" s="50" t="s">
        <v>82</v>
      </c>
      <c r="B77" s="71">
        <v>41456</v>
      </c>
      <c r="C77" s="50" t="s">
        <v>76</v>
      </c>
      <c r="D77" s="81">
        <v>41507</v>
      </c>
      <c r="E77" s="81">
        <v>41508</v>
      </c>
      <c r="F77" s="50">
        <v>0.4</v>
      </c>
      <c r="G77" s="50">
        <v>1</v>
      </c>
      <c r="H77" s="50">
        <v>1.4</v>
      </c>
      <c r="I77" s="89">
        <f t="shared" si="0"/>
        <v>2.8499999999999996</v>
      </c>
      <c r="J77" s="22">
        <v>4</v>
      </c>
      <c r="K77" s="50" t="s">
        <v>332</v>
      </c>
      <c r="L77" s="77">
        <v>50</v>
      </c>
      <c r="M77" s="77">
        <v>40</v>
      </c>
      <c r="N77" s="77">
        <v>0</v>
      </c>
      <c r="O77" s="77">
        <v>0</v>
      </c>
      <c r="P77" s="77">
        <v>0</v>
      </c>
      <c r="Q77" s="105">
        <v>1</v>
      </c>
      <c r="R77" s="77">
        <v>10</v>
      </c>
      <c r="S77" s="77" t="s">
        <v>76</v>
      </c>
    </row>
    <row r="78" spans="1:19" x14ac:dyDescent="0.2">
      <c r="A78" s="19" t="s">
        <v>82</v>
      </c>
      <c r="B78" s="82">
        <v>41487</v>
      </c>
      <c r="C78" s="19" t="s">
        <v>76</v>
      </c>
      <c r="D78" s="20">
        <v>41526</v>
      </c>
      <c r="E78" s="20">
        <v>41536</v>
      </c>
      <c r="F78" s="19">
        <v>0.7</v>
      </c>
      <c r="G78" s="19">
        <v>1</v>
      </c>
      <c r="H78" s="19">
        <v>1.7</v>
      </c>
      <c r="I78" s="35">
        <f t="shared" si="0"/>
        <v>2.7666666666666662</v>
      </c>
      <c r="J78" s="28">
        <v>4</v>
      </c>
      <c r="K78" s="19" t="s">
        <v>332</v>
      </c>
      <c r="L78" s="46">
        <v>25</v>
      </c>
      <c r="M78" s="46">
        <v>40</v>
      </c>
      <c r="N78" s="46">
        <v>0</v>
      </c>
      <c r="O78" s="46">
        <v>5</v>
      </c>
      <c r="P78" s="46">
        <v>0</v>
      </c>
      <c r="Q78" s="46">
        <v>5</v>
      </c>
      <c r="R78" s="46">
        <v>25</v>
      </c>
      <c r="S78" s="46" t="s">
        <v>76</v>
      </c>
    </row>
    <row r="79" spans="1:19" x14ac:dyDescent="0.2">
      <c r="A79" s="19" t="s">
        <v>82</v>
      </c>
      <c r="B79" s="82">
        <v>41518</v>
      </c>
      <c r="C79" s="19" t="s">
        <v>76</v>
      </c>
      <c r="D79" s="20">
        <v>41562</v>
      </c>
      <c r="E79" s="20">
        <v>41564</v>
      </c>
      <c r="F79" s="19">
        <v>1</v>
      </c>
      <c r="G79" s="19">
        <v>2.8</v>
      </c>
      <c r="H79" s="19">
        <v>3.8</v>
      </c>
      <c r="I79" s="35">
        <f t="shared" si="0"/>
        <v>2.2749999999999999</v>
      </c>
      <c r="J79" s="28">
        <v>4</v>
      </c>
      <c r="K79" s="19" t="s">
        <v>440</v>
      </c>
      <c r="L79" s="46">
        <v>25</v>
      </c>
      <c r="M79" s="46">
        <v>70</v>
      </c>
      <c r="N79" s="46">
        <v>0</v>
      </c>
      <c r="O79" s="46">
        <v>0</v>
      </c>
      <c r="P79" s="46">
        <v>0</v>
      </c>
      <c r="Q79" s="119">
        <v>1</v>
      </c>
      <c r="R79" s="46">
        <v>5</v>
      </c>
      <c r="S79" s="46" t="s">
        <v>76</v>
      </c>
    </row>
    <row r="80" spans="1:19" x14ac:dyDescent="0.2">
      <c r="A80" s="19" t="s">
        <v>82</v>
      </c>
      <c r="B80" s="82">
        <v>41548</v>
      </c>
      <c r="C80" s="19" t="s">
        <v>76</v>
      </c>
      <c r="D80" s="20">
        <v>41586</v>
      </c>
      <c r="E80" s="20">
        <v>41592</v>
      </c>
      <c r="F80" s="19">
        <v>0.8</v>
      </c>
      <c r="G80" s="19">
        <v>0.9</v>
      </c>
      <c r="H80" s="19">
        <v>1.7</v>
      </c>
      <c r="I80" s="35">
        <f t="shared" si="0"/>
        <v>1.9083333333333334</v>
      </c>
      <c r="J80" s="28">
        <v>4</v>
      </c>
      <c r="K80" s="19" t="s">
        <v>332</v>
      </c>
      <c r="L80" s="46">
        <v>20</v>
      </c>
      <c r="M80" s="46">
        <v>60</v>
      </c>
      <c r="N80" s="46">
        <v>0</v>
      </c>
      <c r="O80" s="46">
        <v>0</v>
      </c>
      <c r="P80" s="46">
        <v>0</v>
      </c>
      <c r="Q80" s="46">
        <v>10</v>
      </c>
      <c r="R80" s="46">
        <v>10</v>
      </c>
      <c r="S80" s="46" t="s">
        <v>339</v>
      </c>
    </row>
    <row r="81" spans="1:19" x14ac:dyDescent="0.2">
      <c r="A81" s="19" t="s">
        <v>82</v>
      </c>
      <c r="B81" s="82">
        <v>41579</v>
      </c>
      <c r="C81" s="19" t="s">
        <v>76</v>
      </c>
      <c r="D81" s="20">
        <v>41627</v>
      </c>
      <c r="E81" s="20">
        <v>41627</v>
      </c>
      <c r="F81" s="19">
        <v>0.6</v>
      </c>
      <c r="G81" s="19">
        <v>1.1000000000000001</v>
      </c>
      <c r="H81" s="19">
        <v>1.7</v>
      </c>
      <c r="I81" s="35">
        <f t="shared" si="0"/>
        <v>1.8083333333333333</v>
      </c>
      <c r="J81" s="28">
        <v>4</v>
      </c>
      <c r="K81" s="19" t="s">
        <v>332</v>
      </c>
      <c r="L81" s="46">
        <v>20</v>
      </c>
      <c r="M81" s="46">
        <v>60</v>
      </c>
      <c r="N81" s="46">
        <v>0</v>
      </c>
      <c r="O81" s="46">
        <v>0</v>
      </c>
      <c r="P81" s="46">
        <v>0</v>
      </c>
      <c r="Q81" s="119">
        <v>1</v>
      </c>
      <c r="R81" s="46">
        <v>20</v>
      </c>
      <c r="S81" s="46" t="s">
        <v>76</v>
      </c>
    </row>
    <row r="82" spans="1:19" x14ac:dyDescent="0.2">
      <c r="A82" s="19" t="s">
        <v>82</v>
      </c>
      <c r="B82" s="82">
        <v>41609</v>
      </c>
      <c r="C82" s="19" t="s">
        <v>76</v>
      </c>
      <c r="D82" s="20">
        <v>41659</v>
      </c>
      <c r="E82" s="20">
        <v>41669</v>
      </c>
      <c r="F82" s="19">
        <v>0.7</v>
      </c>
      <c r="G82" s="19">
        <v>1.4</v>
      </c>
      <c r="H82" s="19">
        <v>2.1</v>
      </c>
      <c r="I82" s="35">
        <f t="shared" si="0"/>
        <v>1.9000000000000001</v>
      </c>
      <c r="J82" s="28">
        <v>4</v>
      </c>
      <c r="K82" s="19" t="s">
        <v>332</v>
      </c>
      <c r="L82" s="46">
        <v>45</v>
      </c>
      <c r="M82" s="46">
        <v>40</v>
      </c>
      <c r="N82" s="46">
        <v>0</v>
      </c>
      <c r="O82" s="46">
        <v>0</v>
      </c>
      <c r="P82" s="46">
        <v>0</v>
      </c>
      <c r="Q82" s="46">
        <v>5</v>
      </c>
      <c r="R82" s="46">
        <v>10</v>
      </c>
      <c r="S82" s="46" t="s">
        <v>76</v>
      </c>
    </row>
    <row r="83" spans="1:19" x14ac:dyDescent="0.2">
      <c r="A83" s="19" t="s">
        <v>82</v>
      </c>
      <c r="B83" s="82">
        <v>41640</v>
      </c>
      <c r="C83" s="19" t="s">
        <v>76</v>
      </c>
      <c r="D83" s="20">
        <v>41683</v>
      </c>
      <c r="E83" s="20">
        <v>41697</v>
      </c>
      <c r="F83" s="19">
        <v>0.4</v>
      </c>
      <c r="G83" s="19">
        <v>0.7</v>
      </c>
      <c r="H83" s="19">
        <v>1.1000000000000001</v>
      </c>
      <c r="I83" s="35">
        <f t="shared" si="0"/>
        <v>1.8333333333333333</v>
      </c>
      <c r="J83" s="28">
        <v>4</v>
      </c>
      <c r="K83" s="19" t="s">
        <v>340</v>
      </c>
      <c r="L83" s="46">
        <v>60</v>
      </c>
      <c r="M83" s="46">
        <v>15</v>
      </c>
      <c r="N83" s="46">
        <v>5</v>
      </c>
      <c r="O83" s="46">
        <v>0</v>
      </c>
      <c r="P83" s="46">
        <v>0</v>
      </c>
      <c r="Q83" s="46">
        <v>5</v>
      </c>
      <c r="R83" s="46">
        <v>15</v>
      </c>
      <c r="S83" s="46" t="s">
        <v>76</v>
      </c>
    </row>
    <row r="84" spans="1:19" x14ac:dyDescent="0.2">
      <c r="A84" s="19" t="s">
        <v>82</v>
      </c>
      <c r="B84" s="82">
        <v>41671</v>
      </c>
      <c r="C84" s="19" t="s">
        <v>76</v>
      </c>
      <c r="D84" s="20">
        <v>41709</v>
      </c>
      <c r="E84" s="20">
        <v>41711</v>
      </c>
      <c r="F84" s="19">
        <v>0.7</v>
      </c>
      <c r="G84" s="19">
        <v>1.2</v>
      </c>
      <c r="H84" s="19">
        <v>1.9</v>
      </c>
      <c r="I84" s="35">
        <f t="shared" si="0"/>
        <v>1.9333333333333333</v>
      </c>
      <c r="J84" s="28">
        <v>4</v>
      </c>
      <c r="K84" s="19" t="s">
        <v>332</v>
      </c>
      <c r="L84" s="46">
        <v>50</v>
      </c>
      <c r="M84" s="46">
        <v>20</v>
      </c>
      <c r="N84" s="46">
        <v>10</v>
      </c>
      <c r="O84" s="46">
        <v>0</v>
      </c>
      <c r="P84" s="46">
        <v>0</v>
      </c>
      <c r="Q84" s="46">
        <v>10</v>
      </c>
      <c r="R84" s="46">
        <v>10</v>
      </c>
      <c r="S84" s="46" t="s">
        <v>76</v>
      </c>
    </row>
    <row r="85" spans="1:19" x14ac:dyDescent="0.2">
      <c r="A85" s="19" t="s">
        <v>82</v>
      </c>
      <c r="B85" s="82">
        <v>41699</v>
      </c>
      <c r="C85" s="19" t="s">
        <v>76</v>
      </c>
      <c r="D85" s="20">
        <v>41739</v>
      </c>
      <c r="E85" s="20">
        <v>41753</v>
      </c>
      <c r="F85" s="19">
        <v>0.5</v>
      </c>
      <c r="G85" s="19">
        <v>1.4</v>
      </c>
      <c r="H85" s="19">
        <v>1.9</v>
      </c>
      <c r="I85" s="35">
        <f t="shared" si="0"/>
        <v>1.9749999999999999</v>
      </c>
      <c r="J85" s="28">
        <v>4</v>
      </c>
      <c r="K85" s="19" t="s">
        <v>332</v>
      </c>
      <c r="L85" s="46">
        <v>40</v>
      </c>
      <c r="M85" s="46">
        <v>40</v>
      </c>
      <c r="N85" s="46">
        <v>0</v>
      </c>
      <c r="O85" s="46">
        <v>0</v>
      </c>
      <c r="P85" s="46">
        <v>0</v>
      </c>
      <c r="Q85" s="46">
        <v>20</v>
      </c>
      <c r="R85" s="119">
        <v>1</v>
      </c>
      <c r="S85" s="46" t="s">
        <v>76</v>
      </c>
    </row>
    <row r="86" spans="1:19" x14ac:dyDescent="0.2">
      <c r="A86" s="19" t="s">
        <v>82</v>
      </c>
      <c r="B86" s="82">
        <v>41730</v>
      </c>
      <c r="C86" s="19" t="s">
        <v>76</v>
      </c>
      <c r="D86" s="20">
        <v>41773</v>
      </c>
      <c r="E86" s="20">
        <v>41781</v>
      </c>
      <c r="F86" s="19">
        <v>0.6</v>
      </c>
      <c r="G86" s="19">
        <v>1.3</v>
      </c>
      <c r="H86" s="19">
        <v>1.9</v>
      </c>
      <c r="I86" s="35">
        <f t="shared" si="0"/>
        <v>1.8833333333333329</v>
      </c>
      <c r="J86" s="28">
        <v>4</v>
      </c>
      <c r="K86" s="19" t="s">
        <v>332</v>
      </c>
      <c r="L86" s="46">
        <v>70</v>
      </c>
      <c r="M86" s="46">
        <v>20</v>
      </c>
      <c r="N86" s="46">
        <v>0</v>
      </c>
      <c r="O86" s="46">
        <v>0</v>
      </c>
      <c r="P86" s="46">
        <v>0</v>
      </c>
      <c r="Q86" s="46">
        <v>10</v>
      </c>
      <c r="R86" s="119">
        <v>1</v>
      </c>
      <c r="S86" s="46" t="s">
        <v>76</v>
      </c>
    </row>
    <row r="87" spans="1:19" x14ac:dyDescent="0.2">
      <c r="A87" s="19" t="s">
        <v>82</v>
      </c>
      <c r="B87" s="82">
        <v>41760</v>
      </c>
      <c r="C87" s="19" t="s">
        <v>76</v>
      </c>
      <c r="D87" s="20">
        <v>41801</v>
      </c>
      <c r="E87" s="20">
        <v>41823</v>
      </c>
      <c r="F87" s="19">
        <v>1.1000000000000001</v>
      </c>
      <c r="G87" s="19">
        <v>0.6</v>
      </c>
      <c r="H87" s="19">
        <v>1.7</v>
      </c>
      <c r="I87" s="35">
        <f t="shared" ref="I87:I100" si="1">AVERAGE(H76:H87)</f>
        <v>1.8166666666666662</v>
      </c>
      <c r="J87" s="28">
        <v>4</v>
      </c>
      <c r="K87" s="19" t="s">
        <v>332</v>
      </c>
      <c r="L87" s="46">
        <v>80</v>
      </c>
      <c r="M87" s="46">
        <v>20</v>
      </c>
      <c r="N87" s="46">
        <v>0</v>
      </c>
      <c r="O87" s="46">
        <v>0</v>
      </c>
      <c r="P87" s="46">
        <v>0</v>
      </c>
      <c r="Q87" s="119">
        <v>1</v>
      </c>
      <c r="R87" s="119">
        <v>1</v>
      </c>
      <c r="S87" s="46" t="s">
        <v>341</v>
      </c>
    </row>
    <row r="88" spans="1:19" ht="15" thickBot="1" x14ac:dyDescent="0.25">
      <c r="A88" s="48" t="s">
        <v>82</v>
      </c>
      <c r="B88" s="87">
        <v>41791</v>
      </c>
      <c r="C88" s="48" t="s">
        <v>76</v>
      </c>
      <c r="D88" s="65">
        <v>41828</v>
      </c>
      <c r="E88" s="65">
        <v>41837</v>
      </c>
      <c r="F88" s="48">
        <v>0.8</v>
      </c>
      <c r="G88" s="48">
        <v>2</v>
      </c>
      <c r="H88" s="48">
        <v>2.8</v>
      </c>
      <c r="I88" s="90">
        <f t="shared" si="1"/>
        <v>1.9749999999999996</v>
      </c>
      <c r="J88" s="33">
        <v>4</v>
      </c>
      <c r="K88" s="48" t="s">
        <v>342</v>
      </c>
      <c r="L88" s="95">
        <v>50</v>
      </c>
      <c r="M88" s="95">
        <v>30</v>
      </c>
      <c r="N88" s="95">
        <v>0</v>
      </c>
      <c r="O88" s="95">
        <v>0</v>
      </c>
      <c r="P88" s="95">
        <v>0</v>
      </c>
      <c r="Q88" s="95">
        <v>10</v>
      </c>
      <c r="R88" s="95">
        <v>10</v>
      </c>
      <c r="S88" s="95" t="s">
        <v>76</v>
      </c>
    </row>
    <row r="89" spans="1:19" x14ac:dyDescent="0.2">
      <c r="A89" s="50" t="s">
        <v>84</v>
      </c>
      <c r="B89" s="71">
        <v>41821</v>
      </c>
      <c r="C89" s="50" t="s">
        <v>76</v>
      </c>
      <c r="D89" s="81">
        <v>41862</v>
      </c>
      <c r="E89" s="81">
        <v>41866</v>
      </c>
      <c r="F89" s="50">
        <v>1.3</v>
      </c>
      <c r="G89" s="50">
        <v>1.8</v>
      </c>
      <c r="H89" s="50">
        <v>3.1</v>
      </c>
      <c r="I89" s="89">
        <f t="shared" si="1"/>
        <v>2.1166666666666667</v>
      </c>
      <c r="J89" s="22">
        <v>4</v>
      </c>
      <c r="K89" s="50" t="s">
        <v>342</v>
      </c>
      <c r="L89" s="77">
        <v>50</v>
      </c>
      <c r="M89" s="77">
        <v>30</v>
      </c>
      <c r="N89" s="77">
        <v>0</v>
      </c>
      <c r="O89" s="77">
        <v>0</v>
      </c>
      <c r="P89" s="77">
        <v>0</v>
      </c>
      <c r="Q89" s="77">
        <v>10</v>
      </c>
      <c r="R89" s="77">
        <v>10</v>
      </c>
      <c r="S89" s="77" t="s">
        <v>76</v>
      </c>
    </row>
    <row r="90" spans="1:19" x14ac:dyDescent="0.2">
      <c r="A90" s="19" t="s">
        <v>84</v>
      </c>
      <c r="B90" s="82">
        <v>41852</v>
      </c>
      <c r="C90" s="19" t="s">
        <v>76</v>
      </c>
      <c r="D90" s="20">
        <v>41897</v>
      </c>
      <c r="E90" s="20">
        <v>41907</v>
      </c>
      <c r="F90" s="19">
        <v>0.6</v>
      </c>
      <c r="G90" s="19">
        <v>1</v>
      </c>
      <c r="H90" s="19">
        <v>1.6</v>
      </c>
      <c r="I90" s="35">
        <f t="shared" si="1"/>
        <v>2.1083333333333338</v>
      </c>
      <c r="J90" s="28">
        <v>4</v>
      </c>
      <c r="K90" s="19" t="s">
        <v>332</v>
      </c>
      <c r="L90" s="46">
        <v>20</v>
      </c>
      <c r="M90" s="46">
        <v>10</v>
      </c>
      <c r="N90" s="46">
        <v>0</v>
      </c>
      <c r="O90" s="46">
        <v>0</v>
      </c>
      <c r="P90" s="46">
        <v>0</v>
      </c>
      <c r="Q90" s="46">
        <v>20</v>
      </c>
      <c r="R90" s="46">
        <v>50</v>
      </c>
      <c r="S90" s="46" t="s">
        <v>76</v>
      </c>
    </row>
    <row r="91" spans="1:19" x14ac:dyDescent="0.2">
      <c r="A91" s="19" t="s">
        <v>84</v>
      </c>
      <c r="B91" s="82">
        <v>41883</v>
      </c>
      <c r="C91" s="19" t="s">
        <v>76</v>
      </c>
      <c r="D91" s="20">
        <v>41929</v>
      </c>
      <c r="E91" s="20">
        <v>41935</v>
      </c>
      <c r="F91" s="19">
        <v>0.7</v>
      </c>
      <c r="G91" s="19">
        <v>3.1</v>
      </c>
      <c r="H91" s="19">
        <v>3.8</v>
      </c>
      <c r="I91" s="35">
        <f t="shared" si="1"/>
        <v>2.1083333333333338</v>
      </c>
      <c r="J91" s="28">
        <v>4</v>
      </c>
      <c r="K91" s="19" t="s">
        <v>342</v>
      </c>
      <c r="L91" s="46">
        <v>10</v>
      </c>
      <c r="M91" s="46">
        <v>70</v>
      </c>
      <c r="N91" s="46">
        <v>0</v>
      </c>
      <c r="O91" s="46">
        <v>0</v>
      </c>
      <c r="P91" s="46">
        <v>0</v>
      </c>
      <c r="Q91" s="119">
        <v>1</v>
      </c>
      <c r="R91" s="46">
        <v>20</v>
      </c>
      <c r="S91" s="46" t="s">
        <v>76</v>
      </c>
    </row>
    <row r="92" spans="1:19" x14ac:dyDescent="0.2">
      <c r="A92" s="19" t="s">
        <v>84</v>
      </c>
      <c r="B92" s="82">
        <v>41913</v>
      </c>
      <c r="C92" s="19" t="s">
        <v>76</v>
      </c>
      <c r="D92" s="20">
        <v>41957</v>
      </c>
      <c r="E92" s="20">
        <v>41964</v>
      </c>
      <c r="F92" s="19">
        <v>16.8</v>
      </c>
      <c r="G92" s="19">
        <v>2.5</v>
      </c>
      <c r="H92" s="19">
        <v>19.3</v>
      </c>
      <c r="I92" s="35">
        <f t="shared" si="1"/>
        <v>3.5750000000000006</v>
      </c>
      <c r="J92" s="28">
        <v>4</v>
      </c>
      <c r="K92" s="19" t="s">
        <v>333</v>
      </c>
      <c r="L92" s="46">
        <v>45</v>
      </c>
      <c r="M92" s="46">
        <v>40</v>
      </c>
      <c r="N92" s="46">
        <v>5</v>
      </c>
      <c r="O92" s="46">
        <v>0</v>
      </c>
      <c r="P92" s="46">
        <v>0</v>
      </c>
      <c r="Q92" s="46">
        <v>5</v>
      </c>
      <c r="R92" s="46">
        <v>5</v>
      </c>
      <c r="S92" s="46" t="s">
        <v>76</v>
      </c>
    </row>
    <row r="93" spans="1:19" x14ac:dyDescent="0.2">
      <c r="A93" s="19" t="s">
        <v>84</v>
      </c>
      <c r="B93" s="82">
        <v>41944</v>
      </c>
      <c r="C93" s="82" t="s">
        <v>343</v>
      </c>
      <c r="D93" s="20">
        <v>41983</v>
      </c>
      <c r="E93" s="20">
        <v>41992</v>
      </c>
      <c r="F93" s="19">
        <v>2.1</v>
      </c>
      <c r="G93" s="19">
        <v>1</v>
      </c>
      <c r="H93" s="19">
        <v>3.1</v>
      </c>
      <c r="I93" s="35">
        <f t="shared" si="1"/>
        <v>3.6916666666666669</v>
      </c>
      <c r="J93" s="28">
        <v>4</v>
      </c>
      <c r="K93" s="19" t="s">
        <v>342</v>
      </c>
      <c r="L93" s="46">
        <v>60</v>
      </c>
      <c r="M93" s="46">
        <v>15</v>
      </c>
      <c r="N93" s="46">
        <v>5</v>
      </c>
      <c r="O93" s="46">
        <v>0</v>
      </c>
      <c r="P93" s="46">
        <v>0</v>
      </c>
      <c r="Q93" s="46">
        <v>15</v>
      </c>
      <c r="R93" s="46">
        <v>5</v>
      </c>
      <c r="S93" s="46" t="s">
        <v>76</v>
      </c>
    </row>
    <row r="94" spans="1:19" x14ac:dyDescent="0.2">
      <c r="A94" s="19" t="s">
        <v>84</v>
      </c>
      <c r="B94" s="82">
        <v>41974</v>
      </c>
      <c r="C94" s="82" t="s">
        <v>344</v>
      </c>
      <c r="D94" s="20">
        <v>42020</v>
      </c>
      <c r="E94" s="20">
        <v>42033</v>
      </c>
      <c r="F94" s="19">
        <v>0.6</v>
      </c>
      <c r="G94" s="19">
        <v>0.6</v>
      </c>
      <c r="H94" s="19">
        <v>1.2</v>
      </c>
      <c r="I94" s="35">
        <f t="shared" si="1"/>
        <v>3.6166666666666671</v>
      </c>
      <c r="J94" s="28">
        <v>4</v>
      </c>
      <c r="K94" s="19" t="s">
        <v>332</v>
      </c>
      <c r="L94" s="46">
        <v>60</v>
      </c>
      <c r="M94" s="46">
        <v>20</v>
      </c>
      <c r="N94" s="46">
        <v>0</v>
      </c>
      <c r="O94" s="46">
        <v>0</v>
      </c>
      <c r="P94" s="46">
        <v>0</v>
      </c>
      <c r="Q94" s="46">
        <v>5</v>
      </c>
      <c r="R94" s="46">
        <v>10</v>
      </c>
      <c r="S94" s="46" t="s">
        <v>76</v>
      </c>
    </row>
    <row r="95" spans="1:19" x14ac:dyDescent="0.2">
      <c r="A95" s="19" t="s">
        <v>84</v>
      </c>
      <c r="B95" s="82">
        <v>42005</v>
      </c>
      <c r="C95" s="82" t="s">
        <v>345</v>
      </c>
      <c r="D95" s="20">
        <v>42052</v>
      </c>
      <c r="E95" s="20">
        <v>42061</v>
      </c>
      <c r="F95" s="19">
        <v>0.2</v>
      </c>
      <c r="G95" s="19">
        <v>0.6</v>
      </c>
      <c r="H95" s="19">
        <v>0.8</v>
      </c>
      <c r="I95" s="35">
        <f t="shared" si="1"/>
        <v>3.5916666666666668</v>
      </c>
      <c r="J95" s="28">
        <v>4</v>
      </c>
      <c r="K95" s="19" t="s">
        <v>320</v>
      </c>
      <c r="L95" s="46">
        <v>40</v>
      </c>
      <c r="M95" s="46">
        <v>40</v>
      </c>
      <c r="N95" s="46">
        <v>0</v>
      </c>
      <c r="O95" s="46">
        <v>0</v>
      </c>
      <c r="P95" s="46">
        <v>0</v>
      </c>
      <c r="Q95" s="46">
        <v>10</v>
      </c>
      <c r="R95" s="46">
        <v>10</v>
      </c>
      <c r="S95" s="46" t="s">
        <v>76</v>
      </c>
    </row>
    <row r="96" spans="1:19" x14ac:dyDescent="0.2">
      <c r="A96" s="19" t="s">
        <v>84</v>
      </c>
      <c r="B96" s="82">
        <v>42036</v>
      </c>
      <c r="C96" s="82" t="s">
        <v>346</v>
      </c>
      <c r="D96" s="20">
        <v>42074</v>
      </c>
      <c r="E96" s="20">
        <v>42075</v>
      </c>
      <c r="F96" s="19">
        <v>0.3</v>
      </c>
      <c r="G96" s="19">
        <v>0.5</v>
      </c>
      <c r="H96" s="19">
        <v>0.8</v>
      </c>
      <c r="I96" s="35">
        <f t="shared" si="1"/>
        <v>3.5</v>
      </c>
      <c r="J96" s="28">
        <v>4</v>
      </c>
      <c r="K96" s="19" t="s">
        <v>338</v>
      </c>
      <c r="L96" s="46">
        <v>70</v>
      </c>
      <c r="M96" s="46">
        <v>20</v>
      </c>
      <c r="N96" s="46">
        <v>0</v>
      </c>
      <c r="O96" s="46">
        <v>0</v>
      </c>
      <c r="P96" s="46">
        <v>0</v>
      </c>
      <c r="Q96" s="46">
        <v>10</v>
      </c>
      <c r="R96" s="119">
        <v>1</v>
      </c>
      <c r="S96" s="46" t="s">
        <v>76</v>
      </c>
    </row>
    <row r="97" spans="1:19" x14ac:dyDescent="0.2">
      <c r="A97" s="19" t="s">
        <v>84</v>
      </c>
      <c r="B97" s="82">
        <v>42064</v>
      </c>
      <c r="C97" s="82" t="s">
        <v>347</v>
      </c>
      <c r="D97" s="20">
        <v>42109</v>
      </c>
      <c r="E97" s="20">
        <v>42117</v>
      </c>
      <c r="F97" s="19">
        <v>0.6</v>
      </c>
      <c r="G97" s="19">
        <v>1.1000000000000001</v>
      </c>
      <c r="H97" s="19">
        <v>1.7</v>
      </c>
      <c r="I97" s="35">
        <f t="shared" si="1"/>
        <v>3.4833333333333338</v>
      </c>
      <c r="J97" s="28">
        <v>4</v>
      </c>
      <c r="K97" s="19" t="s">
        <v>332</v>
      </c>
      <c r="L97" s="46">
        <v>50</v>
      </c>
      <c r="M97" s="46">
        <v>30</v>
      </c>
      <c r="N97" s="46">
        <v>0</v>
      </c>
      <c r="O97" s="46">
        <v>0</v>
      </c>
      <c r="P97" s="46">
        <v>0</v>
      </c>
      <c r="Q97" s="46">
        <v>10</v>
      </c>
      <c r="R97" s="46">
        <v>10</v>
      </c>
      <c r="S97" s="46" t="s">
        <v>76</v>
      </c>
    </row>
    <row r="98" spans="1:19" x14ac:dyDescent="0.2">
      <c r="A98" s="19" t="s">
        <v>84</v>
      </c>
      <c r="B98" s="82">
        <v>42095</v>
      </c>
      <c r="C98" s="82" t="s">
        <v>348</v>
      </c>
      <c r="D98" s="20">
        <v>42143</v>
      </c>
      <c r="E98" s="20">
        <v>42145</v>
      </c>
      <c r="F98" s="19">
        <v>0.7</v>
      </c>
      <c r="G98" s="19">
        <v>2.4</v>
      </c>
      <c r="H98" s="19">
        <v>3.1</v>
      </c>
      <c r="I98" s="35">
        <f t="shared" si="1"/>
        <v>3.5833333333333335</v>
      </c>
      <c r="J98" s="28">
        <v>4</v>
      </c>
      <c r="K98" s="19" t="s">
        <v>342</v>
      </c>
      <c r="L98" s="46">
        <v>20</v>
      </c>
      <c r="M98" s="46">
        <v>20</v>
      </c>
      <c r="N98" s="46">
        <v>0</v>
      </c>
      <c r="O98" s="46">
        <v>0</v>
      </c>
      <c r="P98" s="46">
        <v>0</v>
      </c>
      <c r="Q98" s="46">
        <v>30</v>
      </c>
      <c r="R98" s="46">
        <v>30</v>
      </c>
      <c r="S98" s="46" t="s">
        <v>76</v>
      </c>
    </row>
    <row r="99" spans="1:19" x14ac:dyDescent="0.2">
      <c r="A99" s="19" t="s">
        <v>84</v>
      </c>
      <c r="B99" s="82">
        <v>42125</v>
      </c>
      <c r="C99" s="82" t="s">
        <v>349</v>
      </c>
      <c r="D99" s="20">
        <v>42173</v>
      </c>
      <c r="E99" s="20">
        <v>42187</v>
      </c>
      <c r="F99" s="19">
        <v>0.5</v>
      </c>
      <c r="G99" s="19">
        <v>1.9</v>
      </c>
      <c r="H99" s="19">
        <v>2.4</v>
      </c>
      <c r="I99" s="35">
        <f t="shared" si="1"/>
        <v>3.6416666666666671</v>
      </c>
      <c r="J99" s="28">
        <v>4</v>
      </c>
      <c r="K99" s="19" t="s">
        <v>342</v>
      </c>
      <c r="L99" s="46">
        <v>40</v>
      </c>
      <c r="M99" s="46">
        <v>50</v>
      </c>
      <c r="N99" s="46">
        <v>0</v>
      </c>
      <c r="O99" s="46">
        <v>0</v>
      </c>
      <c r="P99" s="46">
        <v>0</v>
      </c>
      <c r="Q99" s="46">
        <v>10</v>
      </c>
      <c r="R99" s="119">
        <v>1</v>
      </c>
      <c r="S99" s="46" t="s">
        <v>76</v>
      </c>
    </row>
    <row r="100" spans="1:19" ht="15" thickBot="1" x14ac:dyDescent="0.25">
      <c r="A100" s="48" t="s">
        <v>84</v>
      </c>
      <c r="B100" s="87">
        <v>42156</v>
      </c>
      <c r="C100" s="87" t="s">
        <v>350</v>
      </c>
      <c r="D100" s="65">
        <v>42198</v>
      </c>
      <c r="E100" s="65">
        <v>42201</v>
      </c>
      <c r="F100" s="48">
        <v>0.5</v>
      </c>
      <c r="G100" s="48">
        <v>0.9</v>
      </c>
      <c r="H100" s="48">
        <v>1.4</v>
      </c>
      <c r="I100" s="90">
        <f t="shared" si="1"/>
        <v>3.5249999999999999</v>
      </c>
      <c r="J100" s="33">
        <v>4</v>
      </c>
      <c r="K100" s="48" t="s">
        <v>332</v>
      </c>
      <c r="L100" s="95">
        <v>65</v>
      </c>
      <c r="M100" s="95">
        <v>20</v>
      </c>
      <c r="N100" s="95">
        <v>0</v>
      </c>
      <c r="O100" s="95">
        <v>0</v>
      </c>
      <c r="P100" s="95">
        <v>0</v>
      </c>
      <c r="Q100" s="95">
        <v>5</v>
      </c>
      <c r="R100" s="95">
        <v>10</v>
      </c>
      <c r="S100" s="95" t="s">
        <v>76</v>
      </c>
    </row>
    <row r="101" spans="1:19" x14ac:dyDescent="0.2">
      <c r="A101" s="50" t="s">
        <v>95</v>
      </c>
      <c r="B101" s="71">
        <v>42186</v>
      </c>
      <c r="C101" s="71" t="s">
        <v>351</v>
      </c>
      <c r="D101" s="81">
        <v>42226</v>
      </c>
      <c r="E101" s="81">
        <v>42229</v>
      </c>
      <c r="F101" s="50">
        <v>0.6</v>
      </c>
      <c r="G101" s="50">
        <v>1.1000000000000001</v>
      </c>
      <c r="H101" s="50">
        <v>1.7</v>
      </c>
      <c r="I101" s="35">
        <f t="shared" ref="I101:I134" ca="1" si="2">AVERAGE(OFFSET(H101,-11,0,12,1))</f>
        <v>3.4083333333333337</v>
      </c>
      <c r="J101" s="22">
        <v>4</v>
      </c>
      <c r="K101" s="50" t="s">
        <v>332</v>
      </c>
      <c r="L101" s="77">
        <v>80</v>
      </c>
      <c r="M101" s="77">
        <v>10</v>
      </c>
      <c r="N101" s="77">
        <v>0</v>
      </c>
      <c r="O101" s="77">
        <v>0</v>
      </c>
      <c r="P101" s="77">
        <v>0</v>
      </c>
      <c r="Q101" s="146">
        <v>1</v>
      </c>
      <c r="R101" s="77">
        <v>10</v>
      </c>
      <c r="S101" s="77" t="s">
        <v>75</v>
      </c>
    </row>
    <row r="102" spans="1:19" x14ac:dyDescent="0.2">
      <c r="A102" s="50" t="s">
        <v>95</v>
      </c>
      <c r="B102" s="71">
        <v>42217</v>
      </c>
      <c r="C102" s="71" t="s">
        <v>352</v>
      </c>
      <c r="D102" s="81">
        <v>42262</v>
      </c>
      <c r="E102" s="81">
        <v>42271</v>
      </c>
      <c r="F102" s="50">
        <v>0.6</v>
      </c>
      <c r="G102" s="50">
        <v>1.4</v>
      </c>
      <c r="H102" s="50">
        <v>2</v>
      </c>
      <c r="I102" s="35">
        <f t="shared" ca="1" si="2"/>
        <v>3.4416666666666669</v>
      </c>
      <c r="J102" s="22">
        <v>4</v>
      </c>
      <c r="K102" s="50" t="s">
        <v>332</v>
      </c>
      <c r="L102" s="77">
        <v>70</v>
      </c>
      <c r="M102" s="77">
        <v>30</v>
      </c>
      <c r="N102" s="77">
        <v>0</v>
      </c>
      <c r="O102" s="77">
        <v>0</v>
      </c>
      <c r="P102" s="77">
        <v>0</v>
      </c>
      <c r="Q102" s="146">
        <v>1</v>
      </c>
      <c r="R102" s="146">
        <v>1</v>
      </c>
      <c r="S102" s="77" t="s">
        <v>75</v>
      </c>
    </row>
    <row r="103" spans="1:19" x14ac:dyDescent="0.2">
      <c r="A103" s="50" t="s">
        <v>95</v>
      </c>
      <c r="B103" s="71">
        <v>42248</v>
      </c>
      <c r="C103" s="71" t="s">
        <v>353</v>
      </c>
      <c r="D103" s="81">
        <v>42286</v>
      </c>
      <c r="E103" s="81">
        <v>42299</v>
      </c>
      <c r="F103" s="50">
        <v>0.4</v>
      </c>
      <c r="G103" s="50">
        <v>2</v>
      </c>
      <c r="H103" s="50">
        <v>2.4</v>
      </c>
      <c r="I103" s="35">
        <f t="shared" ca="1" si="2"/>
        <v>3.3250000000000006</v>
      </c>
      <c r="J103" s="22">
        <v>4</v>
      </c>
      <c r="K103" s="50" t="s">
        <v>332</v>
      </c>
      <c r="L103" s="77">
        <v>55</v>
      </c>
      <c r="M103" s="77">
        <v>10</v>
      </c>
      <c r="N103" s="77">
        <v>0</v>
      </c>
      <c r="O103" s="77">
        <v>0</v>
      </c>
      <c r="P103" s="77">
        <v>0</v>
      </c>
      <c r="Q103" s="77">
        <v>35</v>
      </c>
      <c r="R103" s="146">
        <v>1</v>
      </c>
      <c r="S103" s="77" t="s">
        <v>75</v>
      </c>
    </row>
    <row r="104" spans="1:19" x14ac:dyDescent="0.2">
      <c r="A104" s="50" t="s">
        <v>95</v>
      </c>
      <c r="B104" s="71">
        <v>42278</v>
      </c>
      <c r="C104" s="71" t="s">
        <v>354</v>
      </c>
      <c r="D104" s="81">
        <v>42312</v>
      </c>
      <c r="E104" s="81">
        <v>42313</v>
      </c>
      <c r="F104" s="50">
        <v>0.5</v>
      </c>
      <c r="G104" s="50">
        <v>1</v>
      </c>
      <c r="H104" s="50">
        <v>1.5</v>
      </c>
      <c r="I104" s="35">
        <f t="shared" ca="1" si="2"/>
        <v>1.8416666666666666</v>
      </c>
      <c r="J104" s="22">
        <v>4</v>
      </c>
      <c r="K104" s="50" t="s">
        <v>332</v>
      </c>
      <c r="L104" s="77">
        <v>30</v>
      </c>
      <c r="M104" s="77">
        <v>10</v>
      </c>
      <c r="N104" s="77">
        <v>0</v>
      </c>
      <c r="O104" s="77">
        <v>0</v>
      </c>
      <c r="P104" s="77">
        <v>0</v>
      </c>
      <c r="Q104" s="77">
        <v>40</v>
      </c>
      <c r="R104" s="77">
        <v>20</v>
      </c>
      <c r="S104" s="77" t="s">
        <v>75</v>
      </c>
    </row>
    <row r="105" spans="1:19" x14ac:dyDescent="0.2">
      <c r="A105" s="50" t="s">
        <v>95</v>
      </c>
      <c r="B105" s="71">
        <v>42309</v>
      </c>
      <c r="C105" s="71" t="s">
        <v>355</v>
      </c>
      <c r="D105" s="81">
        <v>42349</v>
      </c>
      <c r="E105" s="81">
        <v>42361</v>
      </c>
      <c r="F105" s="50">
        <v>0.5</v>
      </c>
      <c r="G105" s="50">
        <v>0.8</v>
      </c>
      <c r="H105" s="50">
        <v>1.3</v>
      </c>
      <c r="I105" s="35">
        <f t="shared" ca="1" si="2"/>
        <v>1.6916666666666667</v>
      </c>
      <c r="J105" s="22">
        <v>4</v>
      </c>
      <c r="K105" s="50" t="s">
        <v>332</v>
      </c>
      <c r="L105" s="77">
        <v>30</v>
      </c>
      <c r="M105" s="77">
        <v>15</v>
      </c>
      <c r="N105" s="77">
        <v>20</v>
      </c>
      <c r="O105" s="77">
        <v>0</v>
      </c>
      <c r="P105" s="77">
        <v>0</v>
      </c>
      <c r="Q105" s="77">
        <v>15</v>
      </c>
      <c r="R105" s="77">
        <v>20</v>
      </c>
      <c r="S105" s="77" t="s">
        <v>75</v>
      </c>
    </row>
    <row r="106" spans="1:19" x14ac:dyDescent="0.2">
      <c r="A106" s="50" t="s">
        <v>95</v>
      </c>
      <c r="B106" s="71">
        <v>42339</v>
      </c>
      <c r="C106" s="71" t="s">
        <v>357</v>
      </c>
      <c r="D106" s="81">
        <v>42398</v>
      </c>
      <c r="E106" s="81">
        <v>42404</v>
      </c>
      <c r="F106" s="50">
        <v>0.6</v>
      </c>
      <c r="G106" s="50">
        <v>1.9</v>
      </c>
      <c r="H106" s="50">
        <v>2.5</v>
      </c>
      <c r="I106" s="35">
        <f t="shared" ca="1" si="2"/>
        <v>1.8</v>
      </c>
      <c r="J106" s="22">
        <v>4</v>
      </c>
      <c r="K106" s="50" t="s">
        <v>342</v>
      </c>
      <c r="L106" s="77">
        <v>20</v>
      </c>
      <c r="M106" s="77">
        <v>80</v>
      </c>
      <c r="N106" s="77">
        <v>0</v>
      </c>
      <c r="O106" s="77">
        <v>0</v>
      </c>
      <c r="P106" s="77">
        <v>0</v>
      </c>
      <c r="Q106" s="146">
        <v>1</v>
      </c>
      <c r="R106" s="146">
        <v>1</v>
      </c>
      <c r="S106" s="77" t="s">
        <v>75</v>
      </c>
    </row>
    <row r="107" spans="1:19" x14ac:dyDescent="0.2">
      <c r="A107" s="50" t="s">
        <v>95</v>
      </c>
      <c r="B107" s="71">
        <v>42370</v>
      </c>
      <c r="C107" s="71" t="s">
        <v>358</v>
      </c>
      <c r="D107" s="81">
        <v>42405</v>
      </c>
      <c r="E107" s="81">
        <v>42418</v>
      </c>
      <c r="F107" s="50">
        <v>0.3</v>
      </c>
      <c r="G107" s="50">
        <v>0.5</v>
      </c>
      <c r="H107" s="50">
        <v>0.8</v>
      </c>
      <c r="I107" s="35">
        <f t="shared" ca="1" si="2"/>
        <v>1.8</v>
      </c>
      <c r="J107" s="22">
        <v>4</v>
      </c>
      <c r="K107" s="50" t="s">
        <v>338</v>
      </c>
      <c r="L107" s="77">
        <v>65</v>
      </c>
      <c r="M107" s="77">
        <v>15</v>
      </c>
      <c r="N107" s="77">
        <v>0</v>
      </c>
      <c r="O107" s="77">
        <v>0</v>
      </c>
      <c r="P107" s="77">
        <v>0</v>
      </c>
      <c r="Q107" s="77">
        <v>20</v>
      </c>
      <c r="R107" s="146">
        <v>1</v>
      </c>
      <c r="S107" s="77" t="s">
        <v>75</v>
      </c>
    </row>
    <row r="108" spans="1:19" x14ac:dyDescent="0.2">
      <c r="A108" s="50" t="s">
        <v>95</v>
      </c>
      <c r="B108" s="71">
        <v>42401</v>
      </c>
      <c r="C108" s="71" t="s">
        <v>359</v>
      </c>
      <c r="D108" s="81">
        <v>42433</v>
      </c>
      <c r="E108" s="81">
        <v>42446</v>
      </c>
      <c r="F108" s="50">
        <v>0.7</v>
      </c>
      <c r="G108" s="50">
        <v>0.8</v>
      </c>
      <c r="H108" s="50">
        <v>1.5</v>
      </c>
      <c r="I108" s="35">
        <f t="shared" ca="1" si="2"/>
        <v>1.8583333333333334</v>
      </c>
      <c r="J108" s="22">
        <v>4</v>
      </c>
      <c r="K108" s="50" t="s">
        <v>332</v>
      </c>
      <c r="L108" s="77">
        <v>85</v>
      </c>
      <c r="M108" s="77">
        <v>10</v>
      </c>
      <c r="N108" s="77">
        <v>0</v>
      </c>
      <c r="O108" s="77">
        <v>0</v>
      </c>
      <c r="P108" s="77">
        <v>0</v>
      </c>
      <c r="Q108" s="77">
        <v>5</v>
      </c>
      <c r="R108" s="146">
        <v>1</v>
      </c>
      <c r="S108" s="77" t="s">
        <v>75</v>
      </c>
    </row>
    <row r="109" spans="1:19" x14ac:dyDescent="0.2">
      <c r="A109" s="50" t="s">
        <v>95</v>
      </c>
      <c r="B109" s="71">
        <v>42430</v>
      </c>
      <c r="C109" s="71" t="s">
        <v>360</v>
      </c>
      <c r="D109" s="81">
        <v>42471</v>
      </c>
      <c r="E109" s="81">
        <v>42474</v>
      </c>
      <c r="F109" s="50">
        <v>0.9</v>
      </c>
      <c r="G109" s="50">
        <v>1.2</v>
      </c>
      <c r="H109" s="50">
        <v>2.1</v>
      </c>
      <c r="I109" s="35">
        <f t="shared" ca="1" si="2"/>
        <v>1.8916666666666668</v>
      </c>
      <c r="J109" s="22">
        <v>4</v>
      </c>
      <c r="K109" s="50" t="s">
        <v>332</v>
      </c>
      <c r="L109" s="77">
        <v>95</v>
      </c>
      <c r="M109" s="146">
        <v>1</v>
      </c>
      <c r="N109" s="77">
        <v>0</v>
      </c>
      <c r="O109" s="77">
        <v>0</v>
      </c>
      <c r="P109" s="77">
        <v>0</v>
      </c>
      <c r="Q109" s="77">
        <v>5</v>
      </c>
      <c r="R109" s="146">
        <v>1</v>
      </c>
      <c r="S109" s="77" t="s">
        <v>75</v>
      </c>
    </row>
    <row r="110" spans="1:19" x14ac:dyDescent="0.2">
      <c r="A110" s="50" t="s">
        <v>95</v>
      </c>
      <c r="B110" s="71">
        <v>42461</v>
      </c>
      <c r="C110" s="71" t="s">
        <v>456</v>
      </c>
      <c r="D110" s="81">
        <v>42496</v>
      </c>
      <c r="E110" s="81">
        <v>42502</v>
      </c>
      <c r="F110" s="50">
        <v>0.5</v>
      </c>
      <c r="G110" s="50">
        <v>0.4</v>
      </c>
      <c r="H110" s="50">
        <v>0.9</v>
      </c>
      <c r="I110" s="35">
        <f t="shared" ca="1" si="2"/>
        <v>1.7083333333333333</v>
      </c>
      <c r="J110" s="22">
        <v>4</v>
      </c>
      <c r="K110" s="50" t="s">
        <v>321</v>
      </c>
      <c r="L110" s="77">
        <v>85</v>
      </c>
      <c r="M110" s="146">
        <v>1</v>
      </c>
      <c r="N110" s="77">
        <v>0</v>
      </c>
      <c r="O110" s="77">
        <v>0</v>
      </c>
      <c r="P110" s="77">
        <v>0</v>
      </c>
      <c r="Q110" s="77">
        <v>10</v>
      </c>
      <c r="R110" s="77">
        <v>5</v>
      </c>
      <c r="S110" s="77" t="s">
        <v>75</v>
      </c>
    </row>
    <row r="111" spans="1:19" x14ac:dyDescent="0.2">
      <c r="A111" s="50" t="s">
        <v>95</v>
      </c>
      <c r="B111" s="71">
        <v>42491</v>
      </c>
      <c r="C111" s="71" t="s">
        <v>362</v>
      </c>
      <c r="D111" s="81">
        <v>42534</v>
      </c>
      <c r="E111" s="81">
        <v>42558</v>
      </c>
      <c r="F111" s="50">
        <v>0.8</v>
      </c>
      <c r="G111" s="50">
        <v>1.8</v>
      </c>
      <c r="H111" s="50">
        <v>2.6</v>
      </c>
      <c r="I111" s="35">
        <f t="shared" ca="1" si="2"/>
        <v>1.7250000000000003</v>
      </c>
      <c r="J111" s="22">
        <v>4</v>
      </c>
      <c r="K111" s="50" t="s">
        <v>342</v>
      </c>
      <c r="L111" s="77">
        <v>30</v>
      </c>
      <c r="M111" s="77">
        <v>50</v>
      </c>
      <c r="N111" s="77">
        <v>0</v>
      </c>
      <c r="O111" s="77">
        <v>0</v>
      </c>
      <c r="P111" s="77">
        <v>0</v>
      </c>
      <c r="Q111" s="77">
        <v>20</v>
      </c>
      <c r="R111" s="146">
        <v>1</v>
      </c>
      <c r="S111" s="77" t="s">
        <v>75</v>
      </c>
    </row>
    <row r="112" spans="1:19" ht="15" thickBot="1" x14ac:dyDescent="0.25">
      <c r="A112" s="48" t="s">
        <v>95</v>
      </c>
      <c r="B112" s="87">
        <v>42522</v>
      </c>
      <c r="C112" s="87" t="s">
        <v>75</v>
      </c>
      <c r="D112" s="65" t="s">
        <v>75</v>
      </c>
      <c r="E112" s="65">
        <v>42573</v>
      </c>
      <c r="F112" s="48" t="s">
        <v>75</v>
      </c>
      <c r="G112" s="48" t="s">
        <v>75</v>
      </c>
      <c r="H112" s="48" t="s">
        <v>75</v>
      </c>
      <c r="I112" s="90">
        <f t="shared" ca="1" si="2"/>
        <v>1.7545454545454546</v>
      </c>
      <c r="J112" s="33">
        <v>4</v>
      </c>
      <c r="K112" s="48" t="s">
        <v>75</v>
      </c>
      <c r="L112" s="48" t="s">
        <v>75</v>
      </c>
      <c r="M112" s="48" t="s">
        <v>75</v>
      </c>
      <c r="N112" s="48" t="s">
        <v>75</v>
      </c>
      <c r="O112" s="48" t="s">
        <v>75</v>
      </c>
      <c r="P112" s="48" t="s">
        <v>75</v>
      </c>
      <c r="Q112" s="48" t="s">
        <v>75</v>
      </c>
      <c r="R112" s="48" t="s">
        <v>75</v>
      </c>
      <c r="S112" s="95" t="s">
        <v>484</v>
      </c>
    </row>
    <row r="113" spans="1:19" x14ac:dyDescent="0.2">
      <c r="A113" s="50" t="s">
        <v>111</v>
      </c>
      <c r="B113" s="71">
        <v>42552</v>
      </c>
      <c r="C113" s="71" t="s">
        <v>366</v>
      </c>
      <c r="D113" s="81">
        <v>42587</v>
      </c>
      <c r="E113" s="81">
        <v>42600</v>
      </c>
      <c r="F113" s="50">
        <v>0.7</v>
      </c>
      <c r="G113" s="50">
        <v>1.2</v>
      </c>
      <c r="H113" s="50">
        <v>1.9</v>
      </c>
      <c r="I113" s="89">
        <f t="shared" ca="1" si="2"/>
        <v>1.7727272727272727</v>
      </c>
      <c r="J113" s="22">
        <v>4</v>
      </c>
      <c r="K113" s="50" t="s">
        <v>332</v>
      </c>
      <c r="L113" s="50">
        <v>65</v>
      </c>
      <c r="M113" s="50">
        <v>15</v>
      </c>
      <c r="N113" s="50">
        <v>0</v>
      </c>
      <c r="O113" s="50">
        <v>0</v>
      </c>
      <c r="P113" s="50">
        <v>0</v>
      </c>
      <c r="Q113" s="50">
        <v>20</v>
      </c>
      <c r="R113" s="146">
        <v>1</v>
      </c>
      <c r="S113" s="77" t="s">
        <v>75</v>
      </c>
    </row>
    <row r="114" spans="1:19" x14ac:dyDescent="0.2">
      <c r="A114" s="50" t="s">
        <v>111</v>
      </c>
      <c r="B114" s="71">
        <v>42583</v>
      </c>
      <c r="C114" s="71" t="s">
        <v>367</v>
      </c>
      <c r="D114" s="81">
        <v>42629</v>
      </c>
      <c r="E114" s="81">
        <v>42642</v>
      </c>
      <c r="F114" s="50">
        <v>1.1000000000000001</v>
      </c>
      <c r="G114" s="50">
        <v>3.7</v>
      </c>
      <c r="H114" s="50">
        <v>4.8</v>
      </c>
      <c r="I114" s="35">
        <f t="shared" ca="1" si="2"/>
        <v>2.0272727272727273</v>
      </c>
      <c r="J114" s="22">
        <v>4</v>
      </c>
      <c r="K114" s="50" t="s">
        <v>322</v>
      </c>
      <c r="L114" s="50">
        <v>10</v>
      </c>
      <c r="M114" s="50">
        <v>85</v>
      </c>
      <c r="N114" s="50">
        <v>0</v>
      </c>
      <c r="O114" s="50">
        <v>0</v>
      </c>
      <c r="P114" s="50">
        <v>0</v>
      </c>
      <c r="Q114" s="146">
        <v>1</v>
      </c>
      <c r="R114" s="77">
        <v>5</v>
      </c>
      <c r="S114" s="77" t="s">
        <v>75</v>
      </c>
    </row>
    <row r="115" spans="1:19" x14ac:dyDescent="0.2">
      <c r="A115" s="50" t="s">
        <v>111</v>
      </c>
      <c r="B115" s="71">
        <v>42614</v>
      </c>
      <c r="C115" s="71" t="s">
        <v>368</v>
      </c>
      <c r="D115" s="81">
        <v>42653</v>
      </c>
      <c r="E115" s="81">
        <v>42656</v>
      </c>
      <c r="F115" s="50">
        <v>1.3</v>
      </c>
      <c r="G115" s="50">
        <v>2.1</v>
      </c>
      <c r="H115" s="50">
        <v>3.4</v>
      </c>
      <c r="I115" s="35">
        <f t="shared" ca="1" si="2"/>
        <v>2.1181818181818177</v>
      </c>
      <c r="J115" s="22">
        <v>4</v>
      </c>
      <c r="K115" s="50" t="s">
        <v>342</v>
      </c>
      <c r="L115" s="50">
        <v>30</v>
      </c>
      <c r="M115" s="50">
        <v>60</v>
      </c>
      <c r="N115" s="50">
        <v>0</v>
      </c>
      <c r="O115" s="50">
        <v>0</v>
      </c>
      <c r="P115" s="50">
        <v>0</v>
      </c>
      <c r="Q115" s="146">
        <v>1</v>
      </c>
      <c r="R115" s="77">
        <v>10</v>
      </c>
      <c r="S115" s="77" t="s">
        <v>75</v>
      </c>
    </row>
    <row r="116" spans="1:19" x14ac:dyDescent="0.2">
      <c r="A116" s="50" t="s">
        <v>111</v>
      </c>
      <c r="B116" s="71">
        <v>42644</v>
      </c>
      <c r="C116" s="71" t="s">
        <v>369</v>
      </c>
      <c r="D116" s="81">
        <v>42683</v>
      </c>
      <c r="E116" s="81">
        <v>42698</v>
      </c>
      <c r="F116" s="50">
        <v>0.8</v>
      </c>
      <c r="G116" s="50">
        <v>1</v>
      </c>
      <c r="H116" s="50">
        <v>1.8</v>
      </c>
      <c r="I116" s="35">
        <f t="shared" ca="1" si="2"/>
        <v>2.1454545454545451</v>
      </c>
      <c r="J116" s="22">
        <v>4</v>
      </c>
      <c r="K116" s="50" t="s">
        <v>332</v>
      </c>
      <c r="L116" s="50">
        <v>25</v>
      </c>
      <c r="M116" s="50">
        <v>40</v>
      </c>
      <c r="N116" s="50">
        <v>0</v>
      </c>
      <c r="O116" s="50">
        <v>0</v>
      </c>
      <c r="P116" s="50">
        <v>0</v>
      </c>
      <c r="Q116" s="77">
        <v>20</v>
      </c>
      <c r="R116" s="77">
        <v>15</v>
      </c>
      <c r="S116" s="77" t="s">
        <v>75</v>
      </c>
    </row>
    <row r="117" spans="1:19" x14ac:dyDescent="0.2">
      <c r="A117" s="50" t="s">
        <v>111</v>
      </c>
      <c r="B117" s="71">
        <v>42675</v>
      </c>
      <c r="C117" s="71" t="s">
        <v>370</v>
      </c>
      <c r="D117" s="81">
        <v>42718</v>
      </c>
      <c r="E117" s="81">
        <v>42726</v>
      </c>
      <c r="F117" s="50">
        <v>1.5</v>
      </c>
      <c r="G117" s="50">
        <v>2.1</v>
      </c>
      <c r="H117" s="50">
        <v>3.6</v>
      </c>
      <c r="I117" s="35">
        <f t="shared" ca="1" si="2"/>
        <v>2.3545454545454549</v>
      </c>
      <c r="J117" s="22">
        <v>4</v>
      </c>
      <c r="K117" s="50" t="s">
        <v>440</v>
      </c>
      <c r="L117" s="50">
        <v>20</v>
      </c>
      <c r="M117" s="50">
        <v>20</v>
      </c>
      <c r="N117" s="50">
        <v>30</v>
      </c>
      <c r="O117" s="50">
        <v>0</v>
      </c>
      <c r="P117" s="50">
        <v>0</v>
      </c>
      <c r="Q117" s="77">
        <v>20</v>
      </c>
      <c r="R117" s="77">
        <v>10</v>
      </c>
      <c r="S117" s="77" t="s">
        <v>75</v>
      </c>
    </row>
    <row r="118" spans="1:19" x14ac:dyDescent="0.2">
      <c r="A118" s="50" t="s">
        <v>111</v>
      </c>
      <c r="B118" s="71">
        <v>42705</v>
      </c>
      <c r="C118" s="71" t="s">
        <v>371</v>
      </c>
      <c r="D118" s="81">
        <v>42748</v>
      </c>
      <c r="E118" s="81">
        <v>42754</v>
      </c>
      <c r="F118" s="50">
        <v>0.6</v>
      </c>
      <c r="G118" s="50">
        <v>1.1000000000000001</v>
      </c>
      <c r="H118" s="50">
        <v>1.7</v>
      </c>
      <c r="I118" s="35">
        <f t="shared" ca="1" si="2"/>
        <v>2.2818181818181817</v>
      </c>
      <c r="J118" s="22">
        <v>4</v>
      </c>
      <c r="K118" s="50" t="s">
        <v>340</v>
      </c>
      <c r="L118" s="50">
        <v>20</v>
      </c>
      <c r="M118" s="50">
        <v>30</v>
      </c>
      <c r="N118" s="50">
        <v>0</v>
      </c>
      <c r="O118" s="50">
        <v>5</v>
      </c>
      <c r="P118" s="50">
        <v>0</v>
      </c>
      <c r="Q118" s="77">
        <v>45</v>
      </c>
      <c r="R118" s="146">
        <v>1</v>
      </c>
      <c r="S118" s="77" t="s">
        <v>75</v>
      </c>
    </row>
    <row r="119" spans="1:19" x14ac:dyDescent="0.2">
      <c r="A119" s="50" t="s">
        <v>111</v>
      </c>
      <c r="B119" s="71">
        <v>42736</v>
      </c>
      <c r="C119" s="71" t="s">
        <v>372</v>
      </c>
      <c r="D119" s="81">
        <v>42776</v>
      </c>
      <c r="E119" s="81">
        <v>42782</v>
      </c>
      <c r="F119" s="50">
        <v>1</v>
      </c>
      <c r="G119" s="50">
        <v>1.8</v>
      </c>
      <c r="H119" s="50">
        <v>2.9</v>
      </c>
      <c r="I119" s="35">
        <f t="shared" ca="1" si="2"/>
        <v>2.4727272727272727</v>
      </c>
      <c r="J119" s="22">
        <v>4</v>
      </c>
      <c r="K119" s="50" t="s">
        <v>342</v>
      </c>
      <c r="L119" s="50">
        <v>25</v>
      </c>
      <c r="M119" s="50">
        <v>25</v>
      </c>
      <c r="N119" s="50">
        <v>30</v>
      </c>
      <c r="O119" s="50">
        <v>0</v>
      </c>
      <c r="P119" s="50">
        <v>0</v>
      </c>
      <c r="Q119" s="77">
        <v>15</v>
      </c>
      <c r="R119" s="77">
        <v>5</v>
      </c>
      <c r="S119" s="77" t="s">
        <v>75</v>
      </c>
    </row>
    <row r="120" spans="1:19" x14ac:dyDescent="0.2">
      <c r="A120" s="50" t="s">
        <v>111</v>
      </c>
      <c r="B120" s="71">
        <v>42767</v>
      </c>
      <c r="C120" s="71" t="s">
        <v>373</v>
      </c>
      <c r="D120" s="81">
        <v>42804</v>
      </c>
      <c r="E120" s="81">
        <v>42810</v>
      </c>
      <c r="F120" s="50">
        <v>0.4</v>
      </c>
      <c r="G120" s="50">
        <v>0.7</v>
      </c>
      <c r="H120" s="50">
        <v>1.1000000000000001</v>
      </c>
      <c r="I120" s="35">
        <f t="shared" ca="1" si="2"/>
        <v>2.4363636363636365</v>
      </c>
      <c r="J120" s="22">
        <v>4</v>
      </c>
      <c r="K120" s="50" t="s">
        <v>338</v>
      </c>
      <c r="L120" s="50">
        <v>20</v>
      </c>
      <c r="M120" s="50">
        <v>35</v>
      </c>
      <c r="N120" s="50">
        <v>0</v>
      </c>
      <c r="O120" s="50">
        <v>0</v>
      </c>
      <c r="P120" s="50">
        <v>0</v>
      </c>
      <c r="Q120" s="77">
        <v>35</v>
      </c>
      <c r="R120" s="77">
        <v>10</v>
      </c>
      <c r="S120" s="77" t="s">
        <v>75</v>
      </c>
    </row>
    <row r="121" spans="1:19" x14ac:dyDescent="0.2">
      <c r="A121" s="50" t="s">
        <v>111</v>
      </c>
      <c r="B121" s="71">
        <v>42795</v>
      </c>
      <c r="C121" s="71" t="s">
        <v>374</v>
      </c>
      <c r="D121" s="81">
        <v>42836</v>
      </c>
      <c r="E121" s="81">
        <v>42852</v>
      </c>
      <c r="F121" s="50">
        <v>0.5</v>
      </c>
      <c r="G121" s="50">
        <v>2.2999999999999998</v>
      </c>
      <c r="H121" s="50">
        <v>2.8</v>
      </c>
      <c r="I121" s="35">
        <f t="shared" ca="1" si="2"/>
        <v>2.5</v>
      </c>
      <c r="J121" s="22">
        <v>4</v>
      </c>
      <c r="K121" s="50" t="s">
        <v>342</v>
      </c>
      <c r="L121" s="50">
        <v>30</v>
      </c>
      <c r="M121" s="50">
        <v>50</v>
      </c>
      <c r="N121" s="50">
        <v>0</v>
      </c>
      <c r="O121" s="50">
        <v>0</v>
      </c>
      <c r="P121" s="50">
        <v>0</v>
      </c>
      <c r="Q121" s="77">
        <v>10</v>
      </c>
      <c r="R121" s="77">
        <v>10</v>
      </c>
      <c r="S121" s="77" t="s">
        <v>75</v>
      </c>
    </row>
    <row r="122" spans="1:19" x14ac:dyDescent="0.2">
      <c r="A122" s="50" t="s">
        <v>111</v>
      </c>
      <c r="B122" s="71">
        <v>42826</v>
      </c>
      <c r="C122" s="71" t="s">
        <v>375</v>
      </c>
      <c r="D122" s="81">
        <v>42867</v>
      </c>
      <c r="E122" s="81">
        <v>42880</v>
      </c>
      <c r="F122" s="50">
        <v>0.4</v>
      </c>
      <c r="G122" s="50">
        <v>0.8</v>
      </c>
      <c r="H122" s="50">
        <v>1.2</v>
      </c>
      <c r="I122" s="35">
        <f t="shared" ca="1" si="2"/>
        <v>2.5272727272727273</v>
      </c>
      <c r="J122" s="22">
        <v>4</v>
      </c>
      <c r="K122" s="50" t="s">
        <v>340</v>
      </c>
      <c r="L122" s="50">
        <v>10</v>
      </c>
      <c r="M122" s="50">
        <v>80</v>
      </c>
      <c r="N122" s="50">
        <v>0</v>
      </c>
      <c r="O122" s="50">
        <v>0</v>
      </c>
      <c r="P122" s="50">
        <v>0</v>
      </c>
      <c r="Q122" s="77">
        <v>10</v>
      </c>
      <c r="R122" s="146">
        <v>5</v>
      </c>
      <c r="S122" s="77" t="s">
        <v>75</v>
      </c>
    </row>
    <row r="123" spans="1:19" x14ac:dyDescent="0.2">
      <c r="A123" s="50" t="s">
        <v>111</v>
      </c>
      <c r="B123" s="71">
        <v>42856</v>
      </c>
      <c r="C123" s="71" t="s">
        <v>376</v>
      </c>
      <c r="D123" s="81">
        <v>42895</v>
      </c>
      <c r="E123" s="81">
        <v>42900</v>
      </c>
      <c r="F123" s="50">
        <v>0.6</v>
      </c>
      <c r="G123" s="50">
        <v>1.8</v>
      </c>
      <c r="H123" s="50">
        <v>2.4</v>
      </c>
      <c r="I123" s="35">
        <f t="shared" ca="1" si="2"/>
        <v>2.5090909090909088</v>
      </c>
      <c r="J123" s="22">
        <v>4</v>
      </c>
      <c r="K123" s="50" t="s">
        <v>342</v>
      </c>
      <c r="L123" s="50">
        <v>20</v>
      </c>
      <c r="M123" s="50">
        <v>50</v>
      </c>
      <c r="N123" s="50">
        <v>0</v>
      </c>
      <c r="O123" s="50">
        <v>0</v>
      </c>
      <c r="P123" s="50">
        <v>0</v>
      </c>
      <c r="Q123" s="77">
        <v>30</v>
      </c>
      <c r="R123" s="146">
        <v>5</v>
      </c>
      <c r="S123" s="77" t="s">
        <v>75</v>
      </c>
    </row>
    <row r="124" spans="1:19" ht="15" thickBot="1" x14ac:dyDescent="0.25">
      <c r="A124" s="48" t="s">
        <v>111</v>
      </c>
      <c r="B124" s="87">
        <v>42887</v>
      </c>
      <c r="C124" s="87" t="s">
        <v>377</v>
      </c>
      <c r="D124" s="65">
        <v>42926</v>
      </c>
      <c r="E124" s="65">
        <v>42936</v>
      </c>
      <c r="F124" s="48">
        <v>1.1000000000000001</v>
      </c>
      <c r="G124" s="48">
        <v>2.1</v>
      </c>
      <c r="H124" s="48">
        <v>3.2</v>
      </c>
      <c r="I124" s="90">
        <f t="shared" ca="1" si="2"/>
        <v>2.5666666666666664</v>
      </c>
      <c r="J124" s="33">
        <v>4</v>
      </c>
      <c r="K124" s="48" t="s">
        <v>342</v>
      </c>
      <c r="L124" s="48">
        <v>20</v>
      </c>
      <c r="M124" s="48">
        <v>65</v>
      </c>
      <c r="N124" s="48">
        <v>0</v>
      </c>
      <c r="O124" s="48">
        <v>0</v>
      </c>
      <c r="P124" s="48">
        <v>0</v>
      </c>
      <c r="Q124" s="95">
        <v>10</v>
      </c>
      <c r="R124" s="95">
        <v>5</v>
      </c>
      <c r="S124" s="95" t="s">
        <v>75</v>
      </c>
    </row>
    <row r="125" spans="1:19" x14ac:dyDescent="0.2">
      <c r="A125" s="50" t="s">
        <v>124</v>
      </c>
      <c r="B125" s="71">
        <v>42917</v>
      </c>
      <c r="C125" s="71" t="s">
        <v>378</v>
      </c>
      <c r="D125" s="81">
        <v>42956</v>
      </c>
      <c r="E125" s="81">
        <v>42964</v>
      </c>
      <c r="F125" s="50">
        <v>0.6</v>
      </c>
      <c r="G125" s="50">
        <v>2</v>
      </c>
      <c r="H125" s="50">
        <v>0.6</v>
      </c>
      <c r="I125" s="89">
        <f t="shared" ca="1" si="2"/>
        <v>2.4583333333333335</v>
      </c>
      <c r="J125" s="22">
        <v>4</v>
      </c>
      <c r="K125" s="50" t="s">
        <v>342</v>
      </c>
      <c r="L125" s="50">
        <v>65</v>
      </c>
      <c r="M125" s="146">
        <v>5</v>
      </c>
      <c r="N125" s="50">
        <v>0</v>
      </c>
      <c r="O125" s="50">
        <v>0</v>
      </c>
      <c r="P125" s="50">
        <v>0</v>
      </c>
      <c r="Q125" s="77">
        <v>25</v>
      </c>
      <c r="R125" s="77">
        <v>10</v>
      </c>
      <c r="S125" s="77" t="s">
        <v>75</v>
      </c>
    </row>
    <row r="126" spans="1:19" x14ac:dyDescent="0.2">
      <c r="A126" s="50" t="s">
        <v>124</v>
      </c>
      <c r="B126" s="71">
        <v>42948</v>
      </c>
      <c r="C126" s="71" t="s">
        <v>379</v>
      </c>
      <c r="D126" s="81">
        <v>42993</v>
      </c>
      <c r="E126" s="81">
        <v>43006</v>
      </c>
      <c r="F126" s="50">
        <v>1.7</v>
      </c>
      <c r="G126" s="50">
        <v>4.0999999999999996</v>
      </c>
      <c r="H126" s="50">
        <v>5.8</v>
      </c>
      <c r="I126" s="35">
        <f t="shared" ca="1" si="2"/>
        <v>2.5416666666666665</v>
      </c>
      <c r="J126" s="22">
        <v>4</v>
      </c>
      <c r="K126" s="50" t="s">
        <v>322</v>
      </c>
      <c r="L126" s="50">
        <v>40</v>
      </c>
      <c r="M126" s="50">
        <v>30</v>
      </c>
      <c r="N126" s="50">
        <v>10</v>
      </c>
      <c r="O126" s="50">
        <v>0</v>
      </c>
      <c r="P126" s="50">
        <v>0</v>
      </c>
      <c r="Q126" s="77">
        <v>10</v>
      </c>
      <c r="R126" s="77">
        <v>10</v>
      </c>
      <c r="S126" s="77" t="s">
        <v>75</v>
      </c>
    </row>
    <row r="127" spans="1:19" x14ac:dyDescent="0.2">
      <c r="A127" s="50" t="s">
        <v>124</v>
      </c>
      <c r="B127" s="71">
        <v>42979</v>
      </c>
      <c r="C127" s="71" t="s">
        <v>380</v>
      </c>
      <c r="D127" s="81">
        <v>43018</v>
      </c>
      <c r="E127" s="81">
        <v>43020</v>
      </c>
      <c r="F127" s="50">
        <v>1</v>
      </c>
      <c r="G127" s="50">
        <v>4</v>
      </c>
      <c r="H127" s="50">
        <v>5</v>
      </c>
      <c r="I127" s="35">
        <f t="shared" ca="1" si="2"/>
        <v>2.6749999999999994</v>
      </c>
      <c r="J127" s="22">
        <v>4</v>
      </c>
      <c r="K127" s="50" t="s">
        <v>322</v>
      </c>
      <c r="L127" s="50">
        <v>5</v>
      </c>
      <c r="M127" s="50">
        <v>75</v>
      </c>
      <c r="N127" s="50">
        <v>0</v>
      </c>
      <c r="O127" s="50">
        <v>5</v>
      </c>
      <c r="P127" s="50">
        <v>0</v>
      </c>
      <c r="Q127" s="77">
        <v>10</v>
      </c>
      <c r="R127" s="77">
        <v>5</v>
      </c>
      <c r="S127" s="77" t="s">
        <v>75</v>
      </c>
    </row>
    <row r="128" spans="1:19" x14ac:dyDescent="0.2">
      <c r="A128" s="50" t="s">
        <v>124</v>
      </c>
      <c r="B128" s="71">
        <v>43009</v>
      </c>
      <c r="C128" s="71" t="s">
        <v>381</v>
      </c>
      <c r="D128" s="81">
        <v>43049</v>
      </c>
      <c r="E128" s="81">
        <v>43062</v>
      </c>
      <c r="F128" s="50">
        <v>0.8</v>
      </c>
      <c r="G128" s="50">
        <v>1.5</v>
      </c>
      <c r="H128" s="50">
        <v>2.2999999999999998</v>
      </c>
      <c r="I128" s="35">
        <f t="shared" ca="1" si="2"/>
        <v>2.7166666666666668</v>
      </c>
      <c r="J128" s="22">
        <v>4</v>
      </c>
      <c r="K128" s="50" t="s">
        <v>342</v>
      </c>
      <c r="L128" s="50">
        <v>20</v>
      </c>
      <c r="M128" s="50">
        <v>25</v>
      </c>
      <c r="N128" s="50">
        <v>55</v>
      </c>
      <c r="O128" s="50">
        <v>0</v>
      </c>
      <c r="P128" s="50">
        <v>0</v>
      </c>
      <c r="Q128" s="146">
        <v>5</v>
      </c>
      <c r="R128" s="146">
        <v>5</v>
      </c>
      <c r="S128" s="77" t="s">
        <v>75</v>
      </c>
    </row>
    <row r="129" spans="1:19" x14ac:dyDescent="0.2">
      <c r="A129" s="50" t="s">
        <v>124</v>
      </c>
      <c r="B129" s="71">
        <v>43040</v>
      </c>
      <c r="C129" s="71" t="s">
        <v>382</v>
      </c>
      <c r="D129" s="81">
        <v>43080</v>
      </c>
      <c r="E129" s="81">
        <v>43090</v>
      </c>
      <c r="F129" s="50">
        <v>0.7</v>
      </c>
      <c r="G129" s="50">
        <v>1.3</v>
      </c>
      <c r="H129" s="50">
        <v>2</v>
      </c>
      <c r="I129" s="35">
        <f t="shared" ca="1" si="2"/>
        <v>2.5833333333333335</v>
      </c>
      <c r="J129" s="22">
        <v>4</v>
      </c>
      <c r="K129" s="50" t="s">
        <v>332</v>
      </c>
      <c r="L129" s="50">
        <v>10</v>
      </c>
      <c r="M129" s="50">
        <v>50</v>
      </c>
      <c r="N129" s="50">
        <v>0</v>
      </c>
      <c r="O129" s="50">
        <v>0</v>
      </c>
      <c r="P129" s="50">
        <v>0</v>
      </c>
      <c r="Q129" s="77">
        <v>15</v>
      </c>
      <c r="R129" s="77">
        <v>25</v>
      </c>
      <c r="S129" s="77" t="s">
        <v>75</v>
      </c>
    </row>
    <row r="130" spans="1:19" s="160" customFormat="1" x14ac:dyDescent="0.2">
      <c r="A130" s="19" t="s">
        <v>124</v>
      </c>
      <c r="B130" s="82">
        <v>43070</v>
      </c>
      <c r="C130" s="82" t="s">
        <v>383</v>
      </c>
      <c r="D130" s="20">
        <v>43118</v>
      </c>
      <c r="E130" s="20">
        <v>43146</v>
      </c>
      <c r="F130" s="19">
        <v>0.7</v>
      </c>
      <c r="G130" s="19">
        <v>0.9</v>
      </c>
      <c r="H130" s="19">
        <v>1.6</v>
      </c>
      <c r="I130" s="35">
        <f t="shared" ca="1" si="2"/>
        <v>2.5750000000000002</v>
      </c>
      <c r="J130" s="22">
        <v>4</v>
      </c>
      <c r="K130" s="19" t="s">
        <v>340</v>
      </c>
      <c r="L130" s="19">
        <v>40</v>
      </c>
      <c r="M130" s="19">
        <v>40</v>
      </c>
      <c r="N130" s="19">
        <v>0</v>
      </c>
      <c r="O130" s="19">
        <v>0</v>
      </c>
      <c r="P130" s="19">
        <v>0</v>
      </c>
      <c r="Q130" s="46">
        <v>10</v>
      </c>
      <c r="R130" s="46">
        <v>10</v>
      </c>
      <c r="S130" s="46" t="s">
        <v>75</v>
      </c>
    </row>
    <row r="131" spans="1:19" s="160" customFormat="1" x14ac:dyDescent="0.2">
      <c r="A131" s="19" t="s">
        <v>124</v>
      </c>
      <c r="B131" s="82">
        <v>43101</v>
      </c>
      <c r="C131" s="82" t="s">
        <v>384</v>
      </c>
      <c r="D131" s="20">
        <v>43140</v>
      </c>
      <c r="E131" s="20">
        <v>43146</v>
      </c>
      <c r="F131" s="19">
        <v>0.8</v>
      </c>
      <c r="G131" s="19">
        <v>2.4</v>
      </c>
      <c r="H131" s="19">
        <v>3.2</v>
      </c>
      <c r="I131" s="35">
        <f t="shared" ca="1" si="2"/>
        <v>2.6</v>
      </c>
      <c r="J131" s="22">
        <v>4</v>
      </c>
      <c r="K131" s="19" t="s">
        <v>336</v>
      </c>
      <c r="L131" s="19">
        <v>20</v>
      </c>
      <c r="M131" s="19">
        <v>50</v>
      </c>
      <c r="N131" s="19">
        <v>0</v>
      </c>
      <c r="O131" s="19">
        <v>0</v>
      </c>
      <c r="P131" s="19">
        <v>0</v>
      </c>
      <c r="Q131" s="19">
        <v>10</v>
      </c>
      <c r="R131" s="19">
        <v>20</v>
      </c>
      <c r="S131" s="46" t="s">
        <v>75</v>
      </c>
    </row>
    <row r="132" spans="1:19" s="160" customFormat="1" x14ac:dyDescent="0.2">
      <c r="A132" s="19" t="s">
        <v>124</v>
      </c>
      <c r="B132" s="82">
        <v>43132</v>
      </c>
      <c r="C132" s="82" t="s">
        <v>385</v>
      </c>
      <c r="D132" s="20">
        <v>43174</v>
      </c>
      <c r="E132" s="20">
        <v>43188</v>
      </c>
      <c r="F132" s="19">
        <v>0.9</v>
      </c>
      <c r="G132" s="19">
        <v>1</v>
      </c>
      <c r="H132" s="19">
        <v>1.9</v>
      </c>
      <c r="I132" s="35">
        <f t="shared" ca="1" si="2"/>
        <v>2.6666666666666665</v>
      </c>
      <c r="J132" s="22">
        <v>4</v>
      </c>
      <c r="K132" s="19" t="s">
        <v>335</v>
      </c>
      <c r="L132" s="19">
        <v>10</v>
      </c>
      <c r="M132" s="19">
        <v>60</v>
      </c>
      <c r="N132" s="19">
        <v>0</v>
      </c>
      <c r="O132" s="19">
        <v>10</v>
      </c>
      <c r="P132" s="19">
        <v>0</v>
      </c>
      <c r="Q132" s="19">
        <v>10</v>
      </c>
      <c r="R132" s="19">
        <v>10</v>
      </c>
      <c r="S132" s="64" t="s">
        <v>76</v>
      </c>
    </row>
    <row r="133" spans="1:19" s="160" customFormat="1" x14ac:dyDescent="0.2">
      <c r="A133" s="19" t="s">
        <v>124</v>
      </c>
      <c r="B133" s="82">
        <v>43160</v>
      </c>
      <c r="C133" s="82" t="s">
        <v>386</v>
      </c>
      <c r="D133" s="20">
        <v>43208</v>
      </c>
      <c r="E133" s="20">
        <v>43216</v>
      </c>
      <c r="F133" s="19">
        <v>1.5</v>
      </c>
      <c r="G133" s="19">
        <v>1.5</v>
      </c>
      <c r="H133" s="19">
        <v>3</v>
      </c>
      <c r="I133" s="35">
        <f t="shared" ca="1" si="2"/>
        <v>2.6833333333333336</v>
      </c>
      <c r="J133" s="22">
        <v>4</v>
      </c>
      <c r="K133" s="19" t="s">
        <v>342</v>
      </c>
      <c r="L133" s="19">
        <v>70</v>
      </c>
      <c r="M133" s="19">
        <v>15</v>
      </c>
      <c r="N133" s="19">
        <v>0</v>
      </c>
      <c r="O133" s="19">
        <v>10</v>
      </c>
      <c r="P133" s="19">
        <v>0</v>
      </c>
      <c r="Q133" s="63">
        <v>5</v>
      </c>
      <c r="R133" s="19">
        <v>5</v>
      </c>
      <c r="S133" s="64" t="s">
        <v>76</v>
      </c>
    </row>
    <row r="134" spans="1:19" s="160" customFormat="1" x14ac:dyDescent="0.2">
      <c r="A134" s="19" t="s">
        <v>124</v>
      </c>
      <c r="B134" s="82">
        <v>43191</v>
      </c>
      <c r="C134" s="82" t="s">
        <v>387</v>
      </c>
      <c r="D134" s="20">
        <v>43237</v>
      </c>
      <c r="E134" s="20">
        <v>43257</v>
      </c>
      <c r="F134" s="19">
        <v>0.7</v>
      </c>
      <c r="G134" s="19">
        <v>0.8</v>
      </c>
      <c r="H134" s="19">
        <v>1.5</v>
      </c>
      <c r="I134" s="35">
        <f t="shared" ca="1" si="2"/>
        <v>2.7083333333333335</v>
      </c>
      <c r="J134" s="22">
        <v>4</v>
      </c>
      <c r="K134" s="19" t="s">
        <v>340</v>
      </c>
      <c r="L134" s="19">
        <v>80</v>
      </c>
      <c r="M134" s="19">
        <v>20</v>
      </c>
      <c r="N134" s="19">
        <v>0</v>
      </c>
      <c r="O134" s="19">
        <v>0</v>
      </c>
      <c r="P134" s="19">
        <v>0</v>
      </c>
      <c r="Q134" s="63">
        <v>5</v>
      </c>
      <c r="R134" s="63">
        <v>5</v>
      </c>
      <c r="S134" s="64" t="s">
        <v>76</v>
      </c>
    </row>
    <row r="135" spans="1:19" s="160" customFormat="1" x14ac:dyDescent="0.2">
      <c r="A135" s="19" t="s">
        <v>124</v>
      </c>
      <c r="B135" s="82">
        <v>43221</v>
      </c>
      <c r="C135" s="82" t="s">
        <v>388</v>
      </c>
      <c r="D135" s="20">
        <v>43265</v>
      </c>
      <c r="E135" s="20">
        <v>43272</v>
      </c>
      <c r="F135" s="19">
        <v>1.2</v>
      </c>
      <c r="G135" s="19">
        <v>4.4000000000000004</v>
      </c>
      <c r="H135" s="19">
        <v>5.6</v>
      </c>
      <c r="I135" s="35">
        <f t="shared" ref="I135:I140" ca="1" si="3">AVERAGE(OFFSET(H135,-11,0,12,1))</f>
        <v>2.9749999999999996</v>
      </c>
      <c r="J135" s="28">
        <v>4</v>
      </c>
      <c r="K135" s="19" t="s">
        <v>322</v>
      </c>
      <c r="L135" s="19">
        <v>25</v>
      </c>
      <c r="M135" s="19">
        <v>70</v>
      </c>
      <c r="N135" s="19">
        <v>0</v>
      </c>
      <c r="O135" s="19">
        <v>0</v>
      </c>
      <c r="P135" s="19">
        <v>0</v>
      </c>
      <c r="Q135" s="63">
        <v>5</v>
      </c>
      <c r="R135" s="46">
        <v>5</v>
      </c>
      <c r="S135" s="64" t="s">
        <v>485</v>
      </c>
    </row>
    <row r="136" spans="1:19" s="160" customFormat="1" ht="15" thickBot="1" x14ac:dyDescent="0.25">
      <c r="A136" s="48" t="s">
        <v>124</v>
      </c>
      <c r="B136" s="87">
        <v>43252</v>
      </c>
      <c r="C136" s="87" t="s">
        <v>389</v>
      </c>
      <c r="D136" s="65">
        <v>43304</v>
      </c>
      <c r="E136" s="65">
        <v>43327</v>
      </c>
      <c r="F136" s="48">
        <v>1.2</v>
      </c>
      <c r="G136" s="48">
        <v>6.3</v>
      </c>
      <c r="H136" s="48">
        <v>7.5</v>
      </c>
      <c r="I136" s="90">
        <f t="shared" ca="1" si="3"/>
        <v>3.3333333333333335</v>
      </c>
      <c r="J136" s="33">
        <v>4</v>
      </c>
      <c r="K136" s="48" t="s">
        <v>333</v>
      </c>
      <c r="L136" s="48">
        <v>10</v>
      </c>
      <c r="M136" s="48">
        <v>80</v>
      </c>
      <c r="N136" s="48">
        <v>0</v>
      </c>
      <c r="O136" s="48">
        <v>0</v>
      </c>
      <c r="P136" s="48">
        <v>0</v>
      </c>
      <c r="Q136" s="95">
        <v>5</v>
      </c>
      <c r="R136" s="95">
        <v>5</v>
      </c>
      <c r="S136" s="53" t="s">
        <v>76</v>
      </c>
    </row>
    <row r="137" spans="1:19" s="160" customFormat="1" x14ac:dyDescent="0.2">
      <c r="A137" s="50" t="s">
        <v>138</v>
      </c>
      <c r="B137" s="71">
        <v>43282</v>
      </c>
      <c r="C137" s="71" t="s">
        <v>390</v>
      </c>
      <c r="D137" s="81">
        <v>43328</v>
      </c>
      <c r="E137" s="81">
        <v>43341</v>
      </c>
      <c r="F137" s="50">
        <v>0.6</v>
      </c>
      <c r="G137" s="50">
        <v>2.2000000000000002</v>
      </c>
      <c r="H137" s="50">
        <v>2.8</v>
      </c>
      <c r="I137" s="89">
        <f t="shared" ca="1" si="3"/>
        <v>3.5166666666666662</v>
      </c>
      <c r="J137" s="22">
        <v>4</v>
      </c>
      <c r="K137" s="50" t="s">
        <v>342</v>
      </c>
      <c r="L137" s="50">
        <v>20</v>
      </c>
      <c r="M137" s="146">
        <v>5</v>
      </c>
      <c r="N137" s="50">
        <v>0</v>
      </c>
      <c r="O137" s="50">
        <v>0</v>
      </c>
      <c r="P137" s="50">
        <v>0</v>
      </c>
      <c r="Q137" s="77">
        <v>30</v>
      </c>
      <c r="R137" s="77">
        <v>50</v>
      </c>
      <c r="S137" s="61" t="s">
        <v>76</v>
      </c>
    </row>
    <row r="138" spans="1:19" s="160" customFormat="1" x14ac:dyDescent="0.2">
      <c r="A138" s="19" t="s">
        <v>138</v>
      </c>
      <c r="B138" s="82">
        <v>43313</v>
      </c>
      <c r="C138" s="82" t="s">
        <v>391</v>
      </c>
      <c r="D138" s="20">
        <v>43356</v>
      </c>
      <c r="E138" s="20">
        <v>43369</v>
      </c>
      <c r="F138" s="19">
        <v>1.4</v>
      </c>
      <c r="G138" s="19">
        <v>4.5</v>
      </c>
      <c r="H138" s="19">
        <v>5.9</v>
      </c>
      <c r="I138" s="35">
        <f t="shared" ca="1" si="3"/>
        <v>3.5249999999999999</v>
      </c>
      <c r="J138" s="28">
        <v>4</v>
      </c>
      <c r="K138" s="19" t="s">
        <v>322</v>
      </c>
      <c r="L138" s="19">
        <v>15</v>
      </c>
      <c r="M138" s="46">
        <v>70</v>
      </c>
      <c r="N138" s="19">
        <v>0</v>
      </c>
      <c r="O138" s="19">
        <v>0</v>
      </c>
      <c r="P138" s="19">
        <v>0</v>
      </c>
      <c r="Q138" s="46">
        <v>5</v>
      </c>
      <c r="R138" s="46">
        <v>10</v>
      </c>
      <c r="S138" s="64" t="s">
        <v>76</v>
      </c>
    </row>
    <row r="139" spans="1:19" s="160" customFormat="1" x14ac:dyDescent="0.2">
      <c r="A139" s="19" t="s">
        <v>138</v>
      </c>
      <c r="B139" s="82">
        <v>43344</v>
      </c>
      <c r="C139" s="82" t="s">
        <v>392</v>
      </c>
      <c r="D139" s="20">
        <v>43383</v>
      </c>
      <c r="E139" s="20">
        <v>43383</v>
      </c>
      <c r="F139" s="19">
        <v>1.8</v>
      </c>
      <c r="G139" s="19">
        <v>1.1000000000000001</v>
      </c>
      <c r="H139" s="19">
        <v>2.9</v>
      </c>
      <c r="I139" s="35">
        <f t="shared" ca="1" si="3"/>
        <v>3.35</v>
      </c>
      <c r="J139" s="28">
        <v>4</v>
      </c>
      <c r="K139" s="19" t="s">
        <v>342</v>
      </c>
      <c r="L139" s="19">
        <v>40</v>
      </c>
      <c r="M139" s="46">
        <v>60</v>
      </c>
      <c r="N139" s="19">
        <v>0</v>
      </c>
      <c r="O139" s="19">
        <v>0</v>
      </c>
      <c r="P139" s="19">
        <v>0</v>
      </c>
      <c r="Q139" s="63">
        <v>5</v>
      </c>
      <c r="R139" s="63">
        <v>5</v>
      </c>
      <c r="S139" s="64" t="s">
        <v>76</v>
      </c>
    </row>
    <row r="140" spans="1:19" s="160" customFormat="1" x14ac:dyDescent="0.2">
      <c r="A140" s="19" t="s">
        <v>138</v>
      </c>
      <c r="B140" s="82">
        <v>43374</v>
      </c>
      <c r="C140" s="82" t="s">
        <v>393</v>
      </c>
      <c r="D140" s="20">
        <v>43416</v>
      </c>
      <c r="E140" s="20">
        <v>43425</v>
      </c>
      <c r="F140" s="19">
        <v>0.5</v>
      </c>
      <c r="G140" s="19">
        <v>1.2</v>
      </c>
      <c r="H140" s="19">
        <v>1.7</v>
      </c>
      <c r="I140" s="35">
        <f t="shared" ca="1" si="3"/>
        <v>3.3000000000000003</v>
      </c>
      <c r="J140" s="28">
        <v>4</v>
      </c>
      <c r="K140" s="19" t="s">
        <v>340</v>
      </c>
      <c r="L140" s="19">
        <v>20</v>
      </c>
      <c r="M140" s="46">
        <v>30</v>
      </c>
      <c r="N140" s="19">
        <v>20</v>
      </c>
      <c r="O140" s="19">
        <v>20</v>
      </c>
      <c r="P140" s="19">
        <v>0</v>
      </c>
      <c r="Q140" s="46">
        <v>30</v>
      </c>
      <c r="R140" s="63">
        <v>5</v>
      </c>
      <c r="S140" s="64" t="s">
        <v>76</v>
      </c>
    </row>
    <row r="141" spans="1:19" s="160" customFormat="1" x14ac:dyDescent="0.2">
      <c r="A141" s="19" t="s">
        <v>138</v>
      </c>
      <c r="B141" s="82">
        <v>43405</v>
      </c>
      <c r="C141" s="82" t="s">
        <v>395</v>
      </c>
      <c r="D141" s="20">
        <v>43447</v>
      </c>
      <c r="E141" s="20">
        <v>43453</v>
      </c>
      <c r="F141" s="19">
        <v>2.1</v>
      </c>
      <c r="G141" s="19">
        <v>3.9</v>
      </c>
      <c r="H141" s="19">
        <v>6</v>
      </c>
      <c r="I141" s="35">
        <f t="shared" ref="I141:I142" ca="1" si="4">AVERAGE(OFFSET(H141,-11,0,12,1))</f>
        <v>3.6333333333333333</v>
      </c>
      <c r="J141" s="28">
        <v>4</v>
      </c>
      <c r="K141" s="19" t="s">
        <v>333</v>
      </c>
      <c r="L141" s="19">
        <v>65</v>
      </c>
      <c r="M141" s="46">
        <v>20</v>
      </c>
      <c r="N141" s="19">
        <v>0</v>
      </c>
      <c r="O141" s="19">
        <v>0</v>
      </c>
      <c r="P141" s="19">
        <v>0</v>
      </c>
      <c r="Q141" s="46">
        <v>10</v>
      </c>
      <c r="R141" s="46">
        <v>5</v>
      </c>
      <c r="S141" s="64" t="s">
        <v>396</v>
      </c>
    </row>
    <row r="142" spans="1:19" s="160" customFormat="1" x14ac:dyDescent="0.2">
      <c r="A142" s="19" t="s">
        <v>138</v>
      </c>
      <c r="B142" s="82">
        <v>43435</v>
      </c>
      <c r="C142" s="82" t="s">
        <v>397</v>
      </c>
      <c r="D142" s="20">
        <v>43489</v>
      </c>
      <c r="E142" s="20">
        <v>43495</v>
      </c>
      <c r="F142" s="19">
        <v>1.1000000000000001</v>
      </c>
      <c r="G142" s="19">
        <v>1.4</v>
      </c>
      <c r="H142" s="19">
        <v>2.5</v>
      </c>
      <c r="I142" s="35">
        <f t="shared" ca="1" si="4"/>
        <v>3.7083333333333335</v>
      </c>
      <c r="J142" s="28">
        <v>4</v>
      </c>
      <c r="K142" s="19" t="s">
        <v>342</v>
      </c>
      <c r="L142" s="19">
        <v>25</v>
      </c>
      <c r="M142" s="46">
        <v>40</v>
      </c>
      <c r="N142" s="19">
        <v>10</v>
      </c>
      <c r="O142" s="19">
        <v>0</v>
      </c>
      <c r="P142" s="19">
        <v>0</v>
      </c>
      <c r="Q142" s="46">
        <v>20</v>
      </c>
      <c r="R142" s="46">
        <v>5</v>
      </c>
      <c r="S142" s="64" t="s">
        <v>76</v>
      </c>
    </row>
    <row r="143" spans="1:19" s="160" customFormat="1" x14ac:dyDescent="0.2">
      <c r="A143" s="19" t="s">
        <v>138</v>
      </c>
      <c r="B143" s="82">
        <v>43466</v>
      </c>
      <c r="C143" s="82" t="s">
        <v>398</v>
      </c>
      <c r="D143" s="20">
        <v>43507</v>
      </c>
      <c r="E143" s="20">
        <v>43509</v>
      </c>
      <c r="F143" s="19">
        <v>1.5</v>
      </c>
      <c r="G143" s="19">
        <v>1.6</v>
      </c>
      <c r="H143" s="19">
        <v>3.1</v>
      </c>
      <c r="I143" s="35">
        <f t="shared" ref="I143" ca="1" si="5">AVERAGE(OFFSET(H143,-11,0,12,1))</f>
        <v>3.7000000000000006</v>
      </c>
      <c r="J143" s="28">
        <v>4</v>
      </c>
      <c r="K143" s="19" t="s">
        <v>342</v>
      </c>
      <c r="L143" s="19">
        <v>30</v>
      </c>
      <c r="M143" s="46">
        <v>45</v>
      </c>
      <c r="N143" s="19">
        <v>5</v>
      </c>
      <c r="O143" s="19">
        <v>5</v>
      </c>
      <c r="P143" s="19">
        <v>0</v>
      </c>
      <c r="Q143" s="46">
        <v>5</v>
      </c>
      <c r="R143" s="46">
        <v>10</v>
      </c>
      <c r="S143" s="64" t="s">
        <v>76</v>
      </c>
    </row>
    <row r="144" spans="1:19" s="160" customFormat="1" x14ac:dyDescent="0.2">
      <c r="A144" s="19" t="s">
        <v>138</v>
      </c>
      <c r="B144" s="82">
        <v>43497</v>
      </c>
      <c r="C144" s="82" t="s">
        <v>486</v>
      </c>
      <c r="D144" s="20">
        <v>43532</v>
      </c>
      <c r="E144" s="20">
        <v>43537</v>
      </c>
      <c r="F144" s="19">
        <v>1.3</v>
      </c>
      <c r="G144" s="19">
        <v>1.4</v>
      </c>
      <c r="H144" s="19">
        <v>2.7</v>
      </c>
      <c r="I144" s="35">
        <f t="shared" ref="I144" ca="1" si="6">AVERAGE(OFFSET(H144,-11,0,12,1))</f>
        <v>3.7666666666666675</v>
      </c>
      <c r="J144" s="28">
        <v>4</v>
      </c>
      <c r="K144" s="19" t="s">
        <v>342</v>
      </c>
      <c r="L144" s="19">
        <v>50</v>
      </c>
      <c r="M144" s="46">
        <v>40</v>
      </c>
      <c r="N144" s="19">
        <v>0</v>
      </c>
      <c r="O144" s="19">
        <v>0</v>
      </c>
      <c r="P144" s="19">
        <v>0</v>
      </c>
      <c r="Q144" s="46">
        <v>5</v>
      </c>
      <c r="R144" s="46">
        <v>5</v>
      </c>
      <c r="S144" s="64" t="s">
        <v>76</v>
      </c>
    </row>
    <row r="145" spans="1:19" s="160" customFormat="1" x14ac:dyDescent="0.2">
      <c r="A145" s="19" t="s">
        <v>138</v>
      </c>
      <c r="B145" s="82">
        <v>43525</v>
      </c>
      <c r="C145" s="82" t="s">
        <v>400</v>
      </c>
      <c r="D145" s="20">
        <v>43560</v>
      </c>
      <c r="E145" s="20">
        <v>43565</v>
      </c>
      <c r="F145" s="19">
        <v>1.4</v>
      </c>
      <c r="G145" s="19">
        <v>1.5</v>
      </c>
      <c r="H145" s="19">
        <v>2.9</v>
      </c>
      <c r="I145" s="35">
        <f t="shared" ref="I145:I148" ca="1" si="7">AVERAGE(OFFSET(H145,-11,0,12,1))</f>
        <v>3.7583333333333329</v>
      </c>
      <c r="J145" s="28">
        <v>4</v>
      </c>
      <c r="K145" s="19" t="s">
        <v>342</v>
      </c>
      <c r="L145" s="19">
        <v>30</v>
      </c>
      <c r="M145" s="119">
        <v>5</v>
      </c>
      <c r="N145" s="19">
        <v>40</v>
      </c>
      <c r="O145" s="19">
        <v>0</v>
      </c>
      <c r="P145" s="19">
        <v>0</v>
      </c>
      <c r="Q145" s="46">
        <v>10</v>
      </c>
      <c r="R145" s="46">
        <v>20</v>
      </c>
      <c r="S145" s="64" t="s">
        <v>76</v>
      </c>
    </row>
    <row r="146" spans="1:19" s="160" customFormat="1" x14ac:dyDescent="0.2">
      <c r="A146" s="19" t="s">
        <v>138</v>
      </c>
      <c r="B146" s="82">
        <v>43556</v>
      </c>
      <c r="C146" s="82" t="s">
        <v>401</v>
      </c>
      <c r="D146" s="20">
        <v>43594</v>
      </c>
      <c r="E146" s="20">
        <v>43595</v>
      </c>
      <c r="F146" s="19">
        <v>0.3</v>
      </c>
      <c r="G146" s="19">
        <v>0.3</v>
      </c>
      <c r="H146" s="19">
        <v>0.6</v>
      </c>
      <c r="I146" s="35">
        <f t="shared" ca="1" si="7"/>
        <v>3.6833333333333331</v>
      </c>
      <c r="J146" s="28">
        <v>4</v>
      </c>
      <c r="K146" s="19" t="s">
        <v>338</v>
      </c>
      <c r="L146" s="19">
        <v>65</v>
      </c>
      <c r="M146" s="46">
        <v>20</v>
      </c>
      <c r="N146" s="19">
        <v>0</v>
      </c>
      <c r="O146" s="19">
        <v>0</v>
      </c>
      <c r="P146" s="19">
        <v>0</v>
      </c>
      <c r="Q146" s="46">
        <v>5</v>
      </c>
      <c r="R146" s="46">
        <v>10</v>
      </c>
      <c r="S146" s="64" t="s">
        <v>76</v>
      </c>
    </row>
    <row r="147" spans="1:19" s="160" customFormat="1" x14ac:dyDescent="0.2">
      <c r="A147" s="19" t="s">
        <v>138</v>
      </c>
      <c r="B147" s="82">
        <v>43586</v>
      </c>
      <c r="C147" s="82" t="s">
        <v>402</v>
      </c>
      <c r="D147" s="20">
        <v>43623</v>
      </c>
      <c r="E147" s="20">
        <v>43633</v>
      </c>
      <c r="F147" s="19">
        <v>1.1000000000000001</v>
      </c>
      <c r="G147" s="19">
        <v>0.9</v>
      </c>
      <c r="H147" s="19">
        <v>2</v>
      </c>
      <c r="I147" s="35">
        <f t="shared" ca="1" si="7"/>
        <v>3.3833333333333333</v>
      </c>
      <c r="J147" s="28">
        <v>4</v>
      </c>
      <c r="K147" s="19" t="s">
        <v>332</v>
      </c>
      <c r="L147" s="19">
        <v>45</v>
      </c>
      <c r="M147" s="46">
        <v>40</v>
      </c>
      <c r="N147" s="19">
        <v>0</v>
      </c>
      <c r="O147" s="19">
        <v>0</v>
      </c>
      <c r="P147" s="19">
        <v>0</v>
      </c>
      <c r="Q147" s="46">
        <v>10</v>
      </c>
      <c r="R147" s="46">
        <v>5</v>
      </c>
      <c r="S147" s="64" t="s">
        <v>76</v>
      </c>
    </row>
    <row r="148" spans="1:19" s="160" customFormat="1" ht="15" thickBot="1" x14ac:dyDescent="0.25">
      <c r="A148" s="48" t="s">
        <v>138</v>
      </c>
      <c r="B148" s="87">
        <v>43617</v>
      </c>
      <c r="C148" s="87" t="s">
        <v>403</v>
      </c>
      <c r="D148" s="65">
        <v>43656</v>
      </c>
      <c r="E148" s="65">
        <v>43665</v>
      </c>
      <c r="F148" s="48">
        <v>0.4</v>
      </c>
      <c r="G148" s="48">
        <v>0.5</v>
      </c>
      <c r="H148" s="48">
        <v>0.9</v>
      </c>
      <c r="I148" s="90">
        <f t="shared" ca="1" si="7"/>
        <v>2.8333333333333326</v>
      </c>
      <c r="J148" s="33">
        <v>4</v>
      </c>
      <c r="K148" s="48" t="s">
        <v>338</v>
      </c>
      <c r="L148" s="88">
        <v>10</v>
      </c>
      <c r="M148" s="88">
        <v>70</v>
      </c>
      <c r="N148" s="88">
        <v>0</v>
      </c>
      <c r="O148" s="88">
        <v>0</v>
      </c>
      <c r="P148" s="88">
        <v>0</v>
      </c>
      <c r="Q148" s="88">
        <v>5</v>
      </c>
      <c r="R148" s="88">
        <v>15</v>
      </c>
      <c r="S148" s="53" t="s">
        <v>76</v>
      </c>
    </row>
    <row r="149" spans="1:19" s="160" customFormat="1" x14ac:dyDescent="0.2">
      <c r="A149" s="50" t="s">
        <v>138</v>
      </c>
      <c r="B149" s="71">
        <v>43647</v>
      </c>
      <c r="C149" s="71" t="s">
        <v>404</v>
      </c>
      <c r="D149" s="81">
        <v>43684</v>
      </c>
      <c r="E149" s="81">
        <v>43693</v>
      </c>
      <c r="F149" s="50">
        <v>0.6</v>
      </c>
      <c r="G149" s="50">
        <v>1</v>
      </c>
      <c r="H149" s="50">
        <v>1.6</v>
      </c>
      <c r="I149" s="89">
        <f t="shared" ref="I149:I173" ca="1" si="8">AVERAGE(OFFSET($H149,-11,0,12,1))</f>
        <v>2.7333333333333329</v>
      </c>
      <c r="J149" s="22">
        <v>4</v>
      </c>
      <c r="K149" s="84" t="s">
        <v>340</v>
      </c>
      <c r="L149" s="84">
        <v>20</v>
      </c>
      <c r="M149" s="84">
        <v>35</v>
      </c>
      <c r="N149" s="84">
        <v>10</v>
      </c>
      <c r="O149" s="84">
        <v>10</v>
      </c>
      <c r="P149" s="84">
        <v>0</v>
      </c>
      <c r="Q149" s="84">
        <v>15</v>
      </c>
      <c r="R149" s="84">
        <v>10</v>
      </c>
      <c r="S149" s="61" t="s">
        <v>76</v>
      </c>
    </row>
    <row r="150" spans="1:19" s="160" customFormat="1" x14ac:dyDescent="0.2">
      <c r="A150" s="19" t="s">
        <v>158</v>
      </c>
      <c r="B150" s="82">
        <v>43678</v>
      </c>
      <c r="C150" s="82" t="s">
        <v>405</v>
      </c>
      <c r="D150" s="20">
        <v>43717</v>
      </c>
      <c r="E150" s="20">
        <v>43721</v>
      </c>
      <c r="F150" s="19">
        <v>2.1</v>
      </c>
      <c r="G150" s="19">
        <v>2.2000000000000002</v>
      </c>
      <c r="H150" s="19">
        <v>4.3</v>
      </c>
      <c r="I150" s="35">
        <f t="shared" ca="1" si="8"/>
        <v>2.6</v>
      </c>
      <c r="J150" s="28">
        <v>4</v>
      </c>
      <c r="K150" s="91" t="s">
        <v>322</v>
      </c>
      <c r="L150" s="91">
        <v>30</v>
      </c>
      <c r="M150" s="91">
        <v>60</v>
      </c>
      <c r="N150" s="91">
        <v>0</v>
      </c>
      <c r="O150" s="91">
        <v>0</v>
      </c>
      <c r="P150" s="91">
        <v>0</v>
      </c>
      <c r="Q150" s="91">
        <v>5</v>
      </c>
      <c r="R150" s="91">
        <v>5</v>
      </c>
      <c r="S150" s="64" t="s">
        <v>75</v>
      </c>
    </row>
    <row r="151" spans="1:19" s="160" customFormat="1" x14ac:dyDescent="0.2">
      <c r="A151" s="19" t="s">
        <v>158</v>
      </c>
      <c r="B151" s="82">
        <v>43709</v>
      </c>
      <c r="C151" s="82" t="s">
        <v>406</v>
      </c>
      <c r="D151" s="20">
        <v>43749</v>
      </c>
      <c r="E151" s="20">
        <v>43749</v>
      </c>
      <c r="F151" s="19">
        <v>2.1</v>
      </c>
      <c r="G151" s="19">
        <v>1.8</v>
      </c>
      <c r="H151" s="19">
        <v>4.2</v>
      </c>
      <c r="I151" s="35">
        <f t="shared" ca="1" si="8"/>
        <v>2.7083333333333335</v>
      </c>
      <c r="J151" s="28">
        <v>4</v>
      </c>
      <c r="K151" s="91" t="s">
        <v>336</v>
      </c>
      <c r="L151" s="91">
        <v>30</v>
      </c>
      <c r="M151" s="91">
        <v>40</v>
      </c>
      <c r="N151" s="91">
        <v>10</v>
      </c>
      <c r="O151" s="91">
        <v>0</v>
      </c>
      <c r="P151" s="91">
        <v>0</v>
      </c>
      <c r="Q151" s="91">
        <v>20</v>
      </c>
      <c r="R151" s="63">
        <v>5</v>
      </c>
      <c r="S151" s="64" t="s">
        <v>75</v>
      </c>
    </row>
    <row r="152" spans="1:19" s="160" customFormat="1" x14ac:dyDescent="0.2">
      <c r="A152" s="19" t="s">
        <v>158</v>
      </c>
      <c r="B152" s="82">
        <v>43739</v>
      </c>
      <c r="C152" s="82" t="s">
        <v>407</v>
      </c>
      <c r="D152" s="20">
        <v>43777</v>
      </c>
      <c r="E152" s="20">
        <v>43791</v>
      </c>
      <c r="F152" s="19">
        <v>0.8</v>
      </c>
      <c r="G152" s="19">
        <v>1.3</v>
      </c>
      <c r="H152" s="19">
        <v>2.1</v>
      </c>
      <c r="I152" s="35">
        <f t="shared" ca="1" si="8"/>
        <v>2.7416666666666667</v>
      </c>
      <c r="J152" s="28">
        <v>4</v>
      </c>
      <c r="K152" s="19" t="s">
        <v>335</v>
      </c>
      <c r="L152" s="91">
        <v>35</v>
      </c>
      <c r="M152" s="91">
        <v>25</v>
      </c>
      <c r="N152" s="91">
        <v>0</v>
      </c>
      <c r="O152" s="91">
        <v>30</v>
      </c>
      <c r="P152" s="91">
        <v>0</v>
      </c>
      <c r="Q152" s="91">
        <v>5</v>
      </c>
      <c r="R152" s="46">
        <v>5</v>
      </c>
      <c r="S152" s="64" t="s">
        <v>75</v>
      </c>
    </row>
    <row r="153" spans="1:19" s="160" customFormat="1" x14ac:dyDescent="0.2">
      <c r="A153" s="19" t="s">
        <v>158</v>
      </c>
      <c r="B153" s="82">
        <v>43770</v>
      </c>
      <c r="C153" s="82" t="s">
        <v>408</v>
      </c>
      <c r="D153" s="20">
        <v>43805</v>
      </c>
      <c r="E153" s="20">
        <v>43819</v>
      </c>
      <c r="F153" s="19">
        <v>3.3</v>
      </c>
      <c r="G153" s="19">
        <v>1.5</v>
      </c>
      <c r="H153" s="19">
        <v>4.8</v>
      </c>
      <c r="I153" s="35">
        <f t="shared" ca="1" si="8"/>
        <v>2.6416666666666671</v>
      </c>
      <c r="J153" s="28">
        <v>4</v>
      </c>
      <c r="K153" s="19" t="s">
        <v>322</v>
      </c>
      <c r="L153" s="91">
        <v>75</v>
      </c>
      <c r="M153" s="91">
        <v>15</v>
      </c>
      <c r="N153" s="91">
        <v>0</v>
      </c>
      <c r="O153" s="91">
        <v>0</v>
      </c>
      <c r="P153" s="91">
        <v>0</v>
      </c>
      <c r="Q153" s="91">
        <v>5</v>
      </c>
      <c r="R153" s="46">
        <v>5</v>
      </c>
      <c r="S153" s="64" t="s">
        <v>409</v>
      </c>
    </row>
    <row r="154" spans="1:19" s="160" customFormat="1" x14ac:dyDescent="0.2">
      <c r="A154" s="19" t="s">
        <v>158</v>
      </c>
      <c r="B154" s="82">
        <v>43800</v>
      </c>
      <c r="C154" s="82" t="s">
        <v>410</v>
      </c>
      <c r="D154" s="20">
        <v>43844</v>
      </c>
      <c r="E154" s="20">
        <v>43847</v>
      </c>
      <c r="F154" s="19">
        <v>1.1000000000000001</v>
      </c>
      <c r="G154" s="19">
        <v>0.8</v>
      </c>
      <c r="H154" s="19">
        <v>1.9</v>
      </c>
      <c r="I154" s="35">
        <f t="shared" ca="1" si="8"/>
        <v>2.5916666666666668</v>
      </c>
      <c r="J154" s="28">
        <v>4</v>
      </c>
      <c r="K154" s="19" t="s">
        <v>335</v>
      </c>
      <c r="L154" s="91">
        <v>85</v>
      </c>
      <c r="M154" s="91">
        <v>5</v>
      </c>
      <c r="N154" s="91">
        <v>0</v>
      </c>
      <c r="O154" s="91">
        <v>0</v>
      </c>
      <c r="P154" s="91">
        <v>0</v>
      </c>
      <c r="Q154" s="63">
        <v>5</v>
      </c>
      <c r="R154" s="46">
        <v>10</v>
      </c>
      <c r="S154" s="64" t="s">
        <v>409</v>
      </c>
    </row>
    <row r="155" spans="1:19" s="160" customFormat="1" x14ac:dyDescent="0.2">
      <c r="A155" s="19" t="s">
        <v>158</v>
      </c>
      <c r="B155" s="82">
        <v>43831</v>
      </c>
      <c r="C155" s="82" t="s">
        <v>411</v>
      </c>
      <c r="D155" s="20">
        <v>43868</v>
      </c>
      <c r="E155" s="20">
        <v>43875</v>
      </c>
      <c r="F155" s="19">
        <v>4.5999999999999996</v>
      </c>
      <c r="G155" s="19">
        <v>1.1000000000000001</v>
      </c>
      <c r="H155" s="19">
        <v>5.7</v>
      </c>
      <c r="I155" s="35">
        <f t="shared" ca="1" si="8"/>
        <v>2.8083333333333336</v>
      </c>
      <c r="J155" s="28">
        <v>4</v>
      </c>
      <c r="K155" s="19" t="s">
        <v>322</v>
      </c>
      <c r="L155" s="91">
        <v>35</v>
      </c>
      <c r="M155" s="91">
        <v>5</v>
      </c>
      <c r="N155" s="91">
        <v>20</v>
      </c>
      <c r="O155" s="91">
        <v>0</v>
      </c>
      <c r="P155" s="91">
        <v>0</v>
      </c>
      <c r="Q155" s="63">
        <v>5</v>
      </c>
      <c r="R155" s="46">
        <v>40</v>
      </c>
      <c r="S155" s="64" t="s">
        <v>412</v>
      </c>
    </row>
    <row r="156" spans="1:19" s="160" customFormat="1" x14ac:dyDescent="0.2">
      <c r="A156" s="19" t="s">
        <v>158</v>
      </c>
      <c r="B156" s="82">
        <v>43862</v>
      </c>
      <c r="C156" s="82" t="s">
        <v>413</v>
      </c>
      <c r="D156" s="20">
        <v>43900</v>
      </c>
      <c r="E156" s="20">
        <v>43903</v>
      </c>
      <c r="F156" s="19">
        <v>2.5</v>
      </c>
      <c r="G156" s="19">
        <v>2.2000000000000002</v>
      </c>
      <c r="H156" s="19">
        <v>4.7</v>
      </c>
      <c r="I156" s="35">
        <f t="shared" ca="1" si="8"/>
        <v>2.9750000000000001</v>
      </c>
      <c r="J156" s="28">
        <v>4</v>
      </c>
      <c r="K156" s="19" t="s">
        <v>322</v>
      </c>
      <c r="L156" s="91">
        <v>25</v>
      </c>
      <c r="M156" s="91">
        <v>10</v>
      </c>
      <c r="N156" s="91">
        <v>40</v>
      </c>
      <c r="O156" s="91">
        <v>0</v>
      </c>
      <c r="P156" s="91">
        <v>0</v>
      </c>
      <c r="Q156" s="63">
        <v>5</v>
      </c>
      <c r="R156" s="46">
        <v>25</v>
      </c>
      <c r="S156" s="64" t="s">
        <v>75</v>
      </c>
    </row>
    <row r="157" spans="1:19" s="160" customFormat="1" x14ac:dyDescent="0.2">
      <c r="A157" s="19" t="s">
        <v>158</v>
      </c>
      <c r="B157" s="82">
        <v>43891</v>
      </c>
      <c r="C157" s="82" t="s">
        <v>414</v>
      </c>
      <c r="D157" s="20">
        <v>43929</v>
      </c>
      <c r="E157" s="20">
        <v>43930</v>
      </c>
      <c r="F157" s="19">
        <v>0.3</v>
      </c>
      <c r="G157" s="19">
        <v>0.6</v>
      </c>
      <c r="H157" s="19">
        <v>0.9</v>
      </c>
      <c r="I157" s="35">
        <f t="shared" ca="1" si="8"/>
        <v>2.8083333333333331</v>
      </c>
      <c r="J157" s="28">
        <v>4</v>
      </c>
      <c r="K157" s="19" t="s">
        <v>338</v>
      </c>
      <c r="L157" s="91">
        <v>35</v>
      </c>
      <c r="M157" s="91">
        <v>45</v>
      </c>
      <c r="N157" s="91">
        <v>0</v>
      </c>
      <c r="O157" s="91">
        <v>0</v>
      </c>
      <c r="P157" s="91">
        <v>0</v>
      </c>
      <c r="Q157" s="46">
        <v>5</v>
      </c>
      <c r="R157" s="46">
        <v>15</v>
      </c>
      <c r="S157" s="64" t="s">
        <v>75</v>
      </c>
    </row>
    <row r="158" spans="1:19" s="160" customFormat="1" x14ac:dyDescent="0.2">
      <c r="A158" s="19" t="s">
        <v>158</v>
      </c>
      <c r="B158" s="82">
        <v>43922</v>
      </c>
      <c r="C158" s="82" t="s">
        <v>415</v>
      </c>
      <c r="D158" s="20">
        <v>43962</v>
      </c>
      <c r="E158" s="20">
        <v>43973</v>
      </c>
      <c r="F158" s="19">
        <v>0.3</v>
      </c>
      <c r="G158" s="19">
        <v>0.6</v>
      </c>
      <c r="H158" s="19">
        <v>0.9</v>
      </c>
      <c r="I158" s="35">
        <f t="shared" ca="1" si="8"/>
        <v>2.8333333333333326</v>
      </c>
      <c r="J158" s="28">
        <v>4</v>
      </c>
      <c r="K158" s="19" t="s">
        <v>338</v>
      </c>
      <c r="L158" s="91">
        <v>30</v>
      </c>
      <c r="M158" s="91">
        <v>50</v>
      </c>
      <c r="N158" s="91">
        <v>0</v>
      </c>
      <c r="O158" s="91">
        <v>0</v>
      </c>
      <c r="P158" s="91">
        <v>0</v>
      </c>
      <c r="Q158" s="46">
        <v>5</v>
      </c>
      <c r="R158" s="46">
        <v>15</v>
      </c>
      <c r="S158" s="64" t="s">
        <v>75</v>
      </c>
    </row>
    <row r="159" spans="1:19" s="160" customFormat="1" x14ac:dyDescent="0.2">
      <c r="A159" s="19" t="s">
        <v>158</v>
      </c>
      <c r="B159" s="82">
        <v>43952</v>
      </c>
      <c r="C159" s="82" t="s">
        <v>416</v>
      </c>
      <c r="D159" s="20">
        <v>43991</v>
      </c>
      <c r="E159" s="20">
        <v>44001</v>
      </c>
      <c r="F159" s="19">
        <v>0.6</v>
      </c>
      <c r="G159" s="19">
        <v>1.3</v>
      </c>
      <c r="H159" s="19">
        <v>1.9</v>
      </c>
      <c r="I159" s="35">
        <f t="shared" ca="1" si="8"/>
        <v>2.8249999999999993</v>
      </c>
      <c r="J159" s="28">
        <v>4</v>
      </c>
      <c r="K159" s="19" t="s">
        <v>335</v>
      </c>
      <c r="L159" s="91">
        <v>20</v>
      </c>
      <c r="M159" s="91">
        <v>50</v>
      </c>
      <c r="N159" s="91">
        <v>0</v>
      </c>
      <c r="O159" s="91">
        <v>0</v>
      </c>
      <c r="P159" s="91">
        <v>0</v>
      </c>
      <c r="Q159" s="63">
        <v>5</v>
      </c>
      <c r="R159" s="46">
        <v>30</v>
      </c>
      <c r="S159" s="64" t="s">
        <v>75</v>
      </c>
    </row>
    <row r="160" spans="1:19" s="160" customFormat="1" ht="15" thickBot="1" x14ac:dyDescent="0.25">
      <c r="A160" s="48" t="s">
        <v>158</v>
      </c>
      <c r="B160" s="87">
        <v>43983</v>
      </c>
      <c r="C160" s="87" t="s">
        <v>417</v>
      </c>
      <c r="D160" s="65">
        <v>44022</v>
      </c>
      <c r="E160" s="65">
        <v>44029</v>
      </c>
      <c r="F160" s="48">
        <v>1.5</v>
      </c>
      <c r="G160" s="48">
        <v>1.4</v>
      </c>
      <c r="H160" s="48">
        <v>2.9</v>
      </c>
      <c r="I160" s="90">
        <f t="shared" ca="1" si="8"/>
        <v>2.9916666666666658</v>
      </c>
      <c r="J160" s="33">
        <v>4</v>
      </c>
      <c r="K160" s="48" t="s">
        <v>342</v>
      </c>
      <c r="L160" s="88">
        <v>20</v>
      </c>
      <c r="M160" s="88">
        <v>40</v>
      </c>
      <c r="N160" s="88">
        <v>20</v>
      </c>
      <c r="O160" s="88">
        <v>0</v>
      </c>
      <c r="P160" s="88">
        <v>0</v>
      </c>
      <c r="Q160" s="230">
        <v>5</v>
      </c>
      <c r="R160" s="95">
        <v>20</v>
      </c>
      <c r="S160" s="53"/>
    </row>
    <row r="161" spans="1:19" x14ac:dyDescent="0.2">
      <c r="A161" s="50" t="s">
        <v>158</v>
      </c>
      <c r="B161" s="71">
        <v>44013</v>
      </c>
      <c r="C161" s="71" t="s">
        <v>418</v>
      </c>
      <c r="D161" s="81">
        <v>44050</v>
      </c>
      <c r="E161" s="81">
        <v>44057</v>
      </c>
      <c r="F161" s="50">
        <v>0.8</v>
      </c>
      <c r="G161" s="50">
        <v>1.6</v>
      </c>
      <c r="H161" s="50">
        <v>2.4</v>
      </c>
      <c r="I161" s="89">
        <f t="shared" ca="1" si="8"/>
        <v>3.0583333333333322</v>
      </c>
      <c r="J161" s="22">
        <v>4</v>
      </c>
      <c r="K161" s="50" t="s">
        <v>342</v>
      </c>
      <c r="L161" s="84">
        <v>40</v>
      </c>
      <c r="M161" s="84">
        <v>30</v>
      </c>
      <c r="N161" s="84">
        <v>0</v>
      </c>
      <c r="O161" s="84">
        <v>0</v>
      </c>
      <c r="P161" s="84">
        <v>0</v>
      </c>
      <c r="Q161" s="146">
        <v>5</v>
      </c>
      <c r="R161" s="77">
        <v>30</v>
      </c>
      <c r="S161" s="61" t="s">
        <v>76</v>
      </c>
    </row>
    <row r="162" spans="1:19" x14ac:dyDescent="0.2">
      <c r="A162" s="19" t="s">
        <v>166</v>
      </c>
      <c r="B162" s="82">
        <v>44044</v>
      </c>
      <c r="C162" s="82" t="s">
        <v>419</v>
      </c>
      <c r="D162" s="20">
        <v>44082</v>
      </c>
      <c r="E162" s="20">
        <v>44085</v>
      </c>
      <c r="F162" s="19">
        <v>2.2999999999999998</v>
      </c>
      <c r="G162" s="19">
        <v>1.7</v>
      </c>
      <c r="H162" s="19">
        <v>4</v>
      </c>
      <c r="I162" s="35">
        <f t="shared" ca="1" si="8"/>
        <v>3.0333333333333332</v>
      </c>
      <c r="J162" s="28">
        <v>4</v>
      </c>
      <c r="K162" s="19" t="s">
        <v>336</v>
      </c>
      <c r="L162" s="91">
        <v>50</v>
      </c>
      <c r="M162" s="91">
        <v>30</v>
      </c>
      <c r="N162" s="91">
        <v>0</v>
      </c>
      <c r="O162" s="91">
        <v>0</v>
      </c>
      <c r="P162" s="91">
        <v>0</v>
      </c>
      <c r="Q162" s="63">
        <v>5</v>
      </c>
      <c r="R162" s="46">
        <v>20</v>
      </c>
      <c r="S162" s="64" t="s">
        <v>75</v>
      </c>
    </row>
    <row r="163" spans="1:19" x14ac:dyDescent="0.2">
      <c r="A163" s="19" t="s">
        <v>166</v>
      </c>
      <c r="B163" s="82">
        <v>44075</v>
      </c>
      <c r="C163" s="82" t="s">
        <v>420</v>
      </c>
      <c r="D163" s="20">
        <v>44113</v>
      </c>
      <c r="E163" s="20">
        <v>44127</v>
      </c>
      <c r="F163" s="19">
        <v>2.1</v>
      </c>
      <c r="G163" s="19">
        <v>2</v>
      </c>
      <c r="H163" s="19">
        <v>4.0999999999999996</v>
      </c>
      <c r="I163" s="35">
        <f t="shared" ca="1" si="8"/>
        <v>3.024999999999999</v>
      </c>
      <c r="J163" s="28">
        <v>4</v>
      </c>
      <c r="K163" s="19" t="s">
        <v>336</v>
      </c>
      <c r="L163" s="91">
        <v>20</v>
      </c>
      <c r="M163" s="91">
        <v>30</v>
      </c>
      <c r="N163" s="91">
        <v>10</v>
      </c>
      <c r="O163" s="91">
        <v>0</v>
      </c>
      <c r="P163" s="91">
        <v>0</v>
      </c>
      <c r="Q163" s="46">
        <v>10</v>
      </c>
      <c r="R163" s="46">
        <v>30</v>
      </c>
      <c r="S163" s="64" t="s">
        <v>75</v>
      </c>
    </row>
    <row r="164" spans="1:19" x14ac:dyDescent="0.2">
      <c r="A164" s="19" t="s">
        <v>166</v>
      </c>
      <c r="B164" s="82">
        <v>44105</v>
      </c>
      <c r="C164" s="82" t="s">
        <v>421</v>
      </c>
      <c r="D164" s="20">
        <v>44144</v>
      </c>
      <c r="E164" s="20">
        <v>44155</v>
      </c>
      <c r="F164" s="19">
        <v>1.1000000000000001</v>
      </c>
      <c r="G164" s="19">
        <v>1.4</v>
      </c>
      <c r="H164" s="19">
        <v>2.5</v>
      </c>
      <c r="I164" s="35">
        <f t="shared" ca="1" si="8"/>
        <v>3.0583333333333322</v>
      </c>
      <c r="J164" s="28">
        <v>4</v>
      </c>
      <c r="K164" s="19" t="s">
        <v>342</v>
      </c>
      <c r="L164" s="91">
        <v>50</v>
      </c>
      <c r="M164" s="91">
        <v>30</v>
      </c>
      <c r="N164" s="91">
        <v>0</v>
      </c>
      <c r="O164" s="91">
        <v>0</v>
      </c>
      <c r="P164" s="91">
        <v>0</v>
      </c>
      <c r="Q164" s="63">
        <v>5</v>
      </c>
      <c r="R164" s="46">
        <v>20</v>
      </c>
      <c r="S164" s="64"/>
    </row>
    <row r="165" spans="1:19" x14ac:dyDescent="0.2">
      <c r="A165" s="50" t="s">
        <v>166</v>
      </c>
      <c r="B165" s="71">
        <v>44136</v>
      </c>
      <c r="C165" s="82" t="s">
        <v>422</v>
      </c>
      <c r="D165" s="20">
        <v>44175</v>
      </c>
      <c r="E165" s="20">
        <v>44183</v>
      </c>
      <c r="F165" s="19">
        <v>1.5</v>
      </c>
      <c r="G165" s="19">
        <v>1.3</v>
      </c>
      <c r="H165" s="19">
        <v>2.8</v>
      </c>
      <c r="I165" s="35">
        <f t="shared" ca="1" si="8"/>
        <v>2.8916666666666662</v>
      </c>
      <c r="J165" s="28">
        <v>4</v>
      </c>
      <c r="K165" s="19" t="s">
        <v>342</v>
      </c>
      <c r="L165" s="91">
        <v>40</v>
      </c>
      <c r="M165" s="91">
        <v>10</v>
      </c>
      <c r="N165" s="91">
        <v>0</v>
      </c>
      <c r="O165" s="91">
        <v>20</v>
      </c>
      <c r="P165" s="91">
        <v>0</v>
      </c>
      <c r="Q165" s="46">
        <v>5</v>
      </c>
      <c r="R165" s="46">
        <v>25</v>
      </c>
      <c r="S165" s="64"/>
    </row>
    <row r="166" spans="1:19" x14ac:dyDescent="0.2">
      <c r="A166" s="19" t="s">
        <v>166</v>
      </c>
      <c r="B166" s="82">
        <v>44166</v>
      </c>
      <c r="C166" s="82" t="s">
        <v>423</v>
      </c>
      <c r="D166" s="20">
        <v>44208</v>
      </c>
      <c r="E166" s="20">
        <v>44211</v>
      </c>
      <c r="F166" s="19">
        <v>1</v>
      </c>
      <c r="G166" s="19">
        <v>1.2</v>
      </c>
      <c r="H166" s="19">
        <v>2.2000000000000002</v>
      </c>
      <c r="I166" s="35">
        <f t="shared" ca="1" si="8"/>
        <v>2.9166666666666665</v>
      </c>
      <c r="J166" s="28">
        <v>4</v>
      </c>
      <c r="K166" s="19" t="s">
        <v>487</v>
      </c>
      <c r="L166" s="91">
        <v>50</v>
      </c>
      <c r="M166" s="91">
        <v>10</v>
      </c>
      <c r="N166" s="91">
        <v>10</v>
      </c>
      <c r="O166" s="91">
        <v>0</v>
      </c>
      <c r="P166" s="91">
        <v>0</v>
      </c>
      <c r="Q166" s="46">
        <v>30</v>
      </c>
      <c r="R166" s="63">
        <v>5</v>
      </c>
      <c r="S166" s="64" t="s">
        <v>75</v>
      </c>
    </row>
    <row r="167" spans="1:19" x14ac:dyDescent="0.2">
      <c r="A167" s="50" t="s">
        <v>166</v>
      </c>
      <c r="B167" s="82">
        <v>44197</v>
      </c>
      <c r="C167" s="82" t="s">
        <v>424</v>
      </c>
      <c r="D167" s="20">
        <v>44231</v>
      </c>
      <c r="E167" s="20">
        <v>44242</v>
      </c>
      <c r="F167" s="19">
        <v>0.5</v>
      </c>
      <c r="G167" s="19">
        <v>1.1000000000000001</v>
      </c>
      <c r="H167" s="19">
        <v>1.6</v>
      </c>
      <c r="I167" s="35">
        <f t="shared" ca="1" si="8"/>
        <v>2.5750000000000006</v>
      </c>
      <c r="J167" s="28">
        <v>4</v>
      </c>
      <c r="K167" s="19" t="s">
        <v>340</v>
      </c>
      <c r="L167" s="91">
        <v>60</v>
      </c>
      <c r="M167" s="91">
        <v>15</v>
      </c>
      <c r="N167" s="91">
        <v>0</v>
      </c>
      <c r="O167" s="91">
        <v>0</v>
      </c>
      <c r="P167" s="91">
        <v>0</v>
      </c>
      <c r="Q167" s="46">
        <v>25</v>
      </c>
      <c r="R167" s="63">
        <v>5</v>
      </c>
      <c r="S167" s="64" t="s">
        <v>75</v>
      </c>
    </row>
    <row r="168" spans="1:19" x14ac:dyDescent="0.2">
      <c r="A168" s="19" t="s">
        <v>166</v>
      </c>
      <c r="B168" s="82">
        <v>44228</v>
      </c>
      <c r="C168" s="82" t="s">
        <v>425</v>
      </c>
      <c r="D168" s="20">
        <v>44263</v>
      </c>
      <c r="E168" s="20">
        <v>44267</v>
      </c>
      <c r="F168" s="19">
        <v>0.4</v>
      </c>
      <c r="G168" s="19">
        <v>0.9</v>
      </c>
      <c r="H168" s="19">
        <v>1.3</v>
      </c>
      <c r="I168" s="35">
        <f t="shared" ca="1" si="8"/>
        <v>2.291666666666667</v>
      </c>
      <c r="J168" s="28">
        <v>4</v>
      </c>
      <c r="K168" s="19" t="s">
        <v>340</v>
      </c>
      <c r="L168" s="91">
        <v>10</v>
      </c>
      <c r="M168" s="91">
        <v>40</v>
      </c>
      <c r="N168" s="91">
        <v>10</v>
      </c>
      <c r="O168" s="91">
        <v>0</v>
      </c>
      <c r="P168" s="91">
        <v>0</v>
      </c>
      <c r="Q168" s="46">
        <v>20</v>
      </c>
      <c r="R168" s="46">
        <v>20</v>
      </c>
      <c r="S168" s="64" t="s">
        <v>75</v>
      </c>
    </row>
    <row r="169" spans="1:19" x14ac:dyDescent="0.2">
      <c r="A169" s="50" t="s">
        <v>166</v>
      </c>
      <c r="B169" s="82">
        <v>44256</v>
      </c>
      <c r="C169" s="82" t="s">
        <v>426</v>
      </c>
      <c r="D169" s="20">
        <v>44299</v>
      </c>
      <c r="E169" s="20">
        <v>44308</v>
      </c>
      <c r="F169" s="19">
        <v>0.3</v>
      </c>
      <c r="G169" s="19">
        <v>0.9</v>
      </c>
      <c r="H169" s="19">
        <v>1.2</v>
      </c>
      <c r="I169" s="35">
        <f t="shared" ca="1" si="8"/>
        <v>2.3166666666666669</v>
      </c>
      <c r="J169" s="28">
        <v>4</v>
      </c>
      <c r="K169" s="19" t="s">
        <v>340</v>
      </c>
      <c r="L169" s="91">
        <v>45</v>
      </c>
      <c r="M169" s="91">
        <v>30</v>
      </c>
      <c r="N169" s="91">
        <v>5</v>
      </c>
      <c r="O169" s="91">
        <v>0</v>
      </c>
      <c r="P169" s="91">
        <v>0</v>
      </c>
      <c r="Q169" s="46">
        <v>20</v>
      </c>
      <c r="R169" s="63">
        <v>5</v>
      </c>
      <c r="S169" s="64" t="s">
        <v>75</v>
      </c>
    </row>
    <row r="170" spans="1:19" x14ac:dyDescent="0.2">
      <c r="A170" s="19" t="s">
        <v>166</v>
      </c>
      <c r="B170" s="82">
        <v>44287</v>
      </c>
      <c r="C170" s="82" t="s">
        <v>427</v>
      </c>
      <c r="D170" s="20">
        <v>44323</v>
      </c>
      <c r="E170" s="20">
        <v>44337</v>
      </c>
      <c r="F170" s="19">
        <v>0.7</v>
      </c>
      <c r="G170" s="19">
        <v>1.2</v>
      </c>
      <c r="H170" s="19">
        <v>1.9</v>
      </c>
      <c r="I170" s="35">
        <f t="shared" ca="1" si="8"/>
        <v>2.4</v>
      </c>
      <c r="J170" s="28">
        <v>4</v>
      </c>
      <c r="K170" s="19" t="s">
        <v>335</v>
      </c>
      <c r="L170" s="91">
        <v>10</v>
      </c>
      <c r="M170" s="91">
        <v>40</v>
      </c>
      <c r="N170" s="91">
        <v>0</v>
      </c>
      <c r="O170" s="91">
        <v>0</v>
      </c>
      <c r="P170" s="91">
        <v>0</v>
      </c>
      <c r="Q170" s="46">
        <v>25</v>
      </c>
      <c r="R170" s="46">
        <v>20</v>
      </c>
      <c r="S170" s="64" t="s">
        <v>488</v>
      </c>
    </row>
    <row r="171" spans="1:19" x14ac:dyDescent="0.2">
      <c r="A171" s="50" t="s">
        <v>166</v>
      </c>
      <c r="B171" s="82">
        <v>44317</v>
      </c>
      <c r="C171" s="82" t="s">
        <v>428</v>
      </c>
      <c r="D171" s="20">
        <v>44357</v>
      </c>
      <c r="E171" s="20">
        <v>44368</v>
      </c>
      <c r="F171" s="19">
        <v>1.4</v>
      </c>
      <c r="G171" s="19">
        <v>1.7</v>
      </c>
      <c r="H171" s="19">
        <v>3.1</v>
      </c>
      <c r="I171" s="35">
        <f t="shared" ca="1" si="8"/>
        <v>2.5</v>
      </c>
      <c r="J171" s="28">
        <v>4</v>
      </c>
      <c r="K171" s="19" t="s">
        <v>342</v>
      </c>
      <c r="L171" s="91">
        <v>10</v>
      </c>
      <c r="M171" s="91">
        <v>30</v>
      </c>
      <c r="N171" s="91">
        <v>15</v>
      </c>
      <c r="O171" s="91">
        <v>0</v>
      </c>
      <c r="P171" s="91">
        <v>0</v>
      </c>
      <c r="Q171" s="46">
        <v>40</v>
      </c>
      <c r="R171" s="46">
        <v>5</v>
      </c>
      <c r="S171" s="64" t="s">
        <v>75</v>
      </c>
    </row>
    <row r="172" spans="1:19" ht="15" thickBot="1" x14ac:dyDescent="0.25">
      <c r="A172" s="48" t="s">
        <v>166</v>
      </c>
      <c r="B172" s="87">
        <v>44348</v>
      </c>
      <c r="C172" s="87" t="s">
        <v>429</v>
      </c>
      <c r="D172" s="65">
        <v>44385</v>
      </c>
      <c r="E172" s="65">
        <v>44393</v>
      </c>
      <c r="F172" s="48">
        <v>1.8</v>
      </c>
      <c r="G172" s="48">
        <v>2.2999999999999998</v>
      </c>
      <c r="H172" s="48">
        <v>4.0999999999999996</v>
      </c>
      <c r="I172" s="90">
        <f t="shared" ca="1" si="8"/>
        <v>2.6</v>
      </c>
      <c r="J172" s="33">
        <v>4</v>
      </c>
      <c r="K172" s="48" t="s">
        <v>336</v>
      </c>
      <c r="L172" s="88">
        <v>10</v>
      </c>
      <c r="M172" s="88">
        <v>35</v>
      </c>
      <c r="N172" s="88">
        <v>20</v>
      </c>
      <c r="O172" s="88">
        <v>0</v>
      </c>
      <c r="P172" s="88">
        <v>0</v>
      </c>
      <c r="Q172" s="95">
        <v>10</v>
      </c>
      <c r="R172" s="95">
        <v>25</v>
      </c>
      <c r="S172" s="53" t="s">
        <v>75</v>
      </c>
    </row>
    <row r="173" spans="1:19" x14ac:dyDescent="0.2">
      <c r="A173" s="50" t="s">
        <v>179</v>
      </c>
      <c r="B173" s="71">
        <v>44378</v>
      </c>
      <c r="C173" s="71" t="s">
        <v>430</v>
      </c>
      <c r="D173" s="81">
        <v>44417</v>
      </c>
      <c r="E173" s="81">
        <v>44421</v>
      </c>
      <c r="F173" s="50">
        <v>1.3</v>
      </c>
      <c r="G173" s="50">
        <v>1.6</v>
      </c>
      <c r="H173" s="50">
        <v>2.9</v>
      </c>
      <c r="I173" s="89">
        <f t="shared" ca="1" si="8"/>
        <v>2.6416666666666662</v>
      </c>
      <c r="J173" s="22">
        <v>4</v>
      </c>
      <c r="K173" s="50" t="s">
        <v>342</v>
      </c>
      <c r="L173" s="84">
        <v>10</v>
      </c>
      <c r="M173" s="84">
        <v>30</v>
      </c>
      <c r="N173" s="84">
        <v>40</v>
      </c>
      <c r="O173" s="84">
        <v>0</v>
      </c>
      <c r="P173" s="84">
        <v>0</v>
      </c>
      <c r="Q173" s="77">
        <v>20</v>
      </c>
      <c r="R173" s="146">
        <v>5</v>
      </c>
      <c r="S173" s="61" t="s">
        <v>75</v>
      </c>
    </row>
    <row r="174" spans="1:19" x14ac:dyDescent="0.2">
      <c r="A174" s="109"/>
      <c r="B174" s="158"/>
      <c r="C174" s="158"/>
      <c r="D174" s="158"/>
      <c r="E174" s="158"/>
      <c r="F174" s="158"/>
      <c r="G174" s="158"/>
      <c r="H174" s="158"/>
      <c r="I174" s="158"/>
      <c r="J174" s="158"/>
      <c r="K174" s="158"/>
      <c r="L174" s="158"/>
      <c r="M174" s="158"/>
      <c r="N174" s="158"/>
      <c r="O174" s="158"/>
      <c r="P174" s="158"/>
      <c r="Q174" s="158"/>
      <c r="R174" s="158"/>
      <c r="S174" s="216"/>
    </row>
  </sheetData>
  <conditionalFormatting sqref="I1:I7 I22:I148 I174:I1048576 I9">
    <cfRule type="cellIs" dxfId="274" priority="6" operator="greaterThan">
      <formula>4</formula>
    </cfRule>
  </conditionalFormatting>
  <conditionalFormatting sqref="I149">
    <cfRule type="cellIs" dxfId="273" priority="5" operator="greaterThan">
      <formula>4</formula>
    </cfRule>
  </conditionalFormatting>
  <conditionalFormatting sqref="I150:I151">
    <cfRule type="cellIs" dxfId="272" priority="4" operator="greaterThan">
      <formula>4</formula>
    </cfRule>
  </conditionalFormatting>
  <conditionalFormatting sqref="I152:I160">
    <cfRule type="cellIs" dxfId="271" priority="3" operator="greaterThan">
      <formula>4</formula>
    </cfRule>
  </conditionalFormatting>
  <conditionalFormatting sqref="I161:I164 I166:I173">
    <cfRule type="cellIs" dxfId="270" priority="2" operator="greaterThan">
      <formula>4</formula>
    </cfRule>
  </conditionalFormatting>
  <conditionalFormatting sqref="I165">
    <cfRule type="cellIs" dxfId="269" priority="1" operator="greaterThan">
      <formula>4</formula>
    </cfRule>
  </conditionalFormatting>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S41"/>
  <sheetViews>
    <sheetView showGridLines="0" zoomScale="90" zoomScaleNormal="90" workbookViewId="0">
      <pane ySplit="10" topLeftCell="A16" activePane="bottomLeft" state="frozenSplit"/>
      <selection pane="bottomLeft" activeCell="S1" sqref="S1"/>
    </sheetView>
  </sheetViews>
  <sheetFormatPr defaultColWidth="9.140625" defaultRowHeight="14.25" x14ac:dyDescent="0.2"/>
  <cols>
    <col min="1" max="1" width="12.28515625" style="1" customWidth="1"/>
    <col min="2" max="2" width="12.28515625" style="1" bestFit="1" customWidth="1"/>
    <col min="3" max="3" width="12" style="1" customWidth="1"/>
    <col min="4" max="5" width="12.28515625" style="1" bestFit="1" customWidth="1"/>
    <col min="6" max="6" width="14.140625" style="1" customWidth="1"/>
    <col min="7" max="7" width="15" style="1" customWidth="1"/>
    <col min="8" max="8" width="14.140625" style="1" customWidth="1"/>
    <col min="9" max="9" width="9.28515625" style="1" bestFit="1" customWidth="1"/>
    <col min="10" max="10" width="13.7109375" style="1" customWidth="1"/>
    <col min="11" max="11" width="16.42578125" style="1" customWidth="1"/>
    <col min="12" max="13" width="9.28515625" style="1" bestFit="1" customWidth="1"/>
    <col min="14" max="14" width="13.42578125" style="1" customWidth="1"/>
    <col min="15" max="15" width="9.28515625" style="1" customWidth="1"/>
    <col min="16" max="16" width="15.140625" style="1" customWidth="1"/>
    <col min="17" max="17" width="9.28515625" style="1" customWidth="1"/>
    <col min="18" max="18" width="12.140625" style="1" customWidth="1"/>
    <col min="19" max="19" width="48" style="23" bestFit="1" customWidth="1"/>
    <col min="20" max="16384" width="9.140625" style="1"/>
  </cols>
  <sheetData>
    <row r="1" spans="1:19" ht="34.5" x14ac:dyDescent="0.5">
      <c r="A1" s="186" t="s">
        <v>297</v>
      </c>
      <c r="B1" s="186"/>
      <c r="C1" s="186"/>
      <c r="D1" s="186"/>
      <c r="E1" s="186"/>
      <c r="F1" s="186"/>
      <c r="G1" s="186"/>
      <c r="H1" s="186"/>
      <c r="I1" s="186"/>
      <c r="J1" s="186"/>
      <c r="K1" s="186"/>
      <c r="L1" s="186"/>
      <c r="M1" s="186"/>
      <c r="N1" s="186"/>
      <c r="O1" s="186"/>
      <c r="P1" s="186"/>
      <c r="Q1" s="186"/>
      <c r="R1" s="186"/>
      <c r="S1" s="186"/>
    </row>
    <row r="2" spans="1:19" ht="19.5" x14ac:dyDescent="0.3">
      <c r="A2" s="188" t="s">
        <v>489</v>
      </c>
      <c r="B2" s="188"/>
      <c r="C2" s="188"/>
      <c r="D2" s="188"/>
      <c r="E2" s="188"/>
      <c r="F2" s="188"/>
      <c r="G2" s="188"/>
      <c r="H2" s="188"/>
      <c r="I2" s="188"/>
      <c r="J2" s="188"/>
      <c r="K2" s="188"/>
      <c r="L2" s="188"/>
      <c r="M2" s="188"/>
      <c r="N2" s="188"/>
      <c r="O2" s="188"/>
      <c r="P2" s="188"/>
      <c r="Q2" s="188"/>
      <c r="R2" s="188"/>
      <c r="S2" s="188"/>
    </row>
    <row r="4" spans="1:19" ht="15.75" x14ac:dyDescent="0.25">
      <c r="A4" s="8" t="s">
        <v>490</v>
      </c>
      <c r="B4" s="158"/>
      <c r="C4" s="158"/>
      <c r="D4" s="158"/>
      <c r="E4" s="158"/>
      <c r="F4" s="158"/>
      <c r="G4" s="158"/>
      <c r="H4" s="158"/>
      <c r="I4" s="158"/>
      <c r="J4" s="190"/>
      <c r="K4" s="197" t="s">
        <v>47</v>
      </c>
      <c r="L4" s="158"/>
      <c r="M4" s="158"/>
      <c r="N4" s="158"/>
      <c r="O4" s="158"/>
      <c r="P4" s="158"/>
      <c r="Q4" s="158"/>
      <c r="R4" s="158"/>
      <c r="S4" s="216"/>
    </row>
    <row r="5" spans="1:19" ht="15.75" x14ac:dyDescent="0.25">
      <c r="A5" s="8" t="s">
        <v>300</v>
      </c>
      <c r="B5" s="158"/>
      <c r="C5" s="158"/>
      <c r="D5" s="158"/>
      <c r="E5" s="158"/>
      <c r="F5" s="158"/>
      <c r="G5" s="158"/>
      <c r="H5" s="158"/>
      <c r="I5" s="158"/>
      <c r="J5" s="207"/>
      <c r="K5" s="197" t="s">
        <v>301</v>
      </c>
      <c r="L5" s="158"/>
      <c r="M5" s="158"/>
      <c r="N5" s="158"/>
      <c r="O5" s="158"/>
      <c r="P5" s="158"/>
      <c r="Q5" s="158"/>
      <c r="R5" s="158"/>
      <c r="S5" s="216"/>
    </row>
    <row r="6" spans="1:19" ht="15" x14ac:dyDescent="0.25">
      <c r="A6" s="8" t="s">
        <v>50</v>
      </c>
      <c r="B6" s="158"/>
      <c r="C6" s="158"/>
      <c r="D6" s="158"/>
      <c r="E6" s="158"/>
      <c r="F6" s="158"/>
      <c r="G6" s="158"/>
      <c r="H6" s="158"/>
      <c r="I6" s="158"/>
      <c r="J6" s="158"/>
      <c r="K6" s="158"/>
      <c r="L6" s="158"/>
      <c r="M6" s="158"/>
      <c r="N6" s="158"/>
      <c r="O6" s="158"/>
      <c r="P6" s="158"/>
      <c r="Q6" s="158"/>
      <c r="R6" s="158"/>
      <c r="S6" s="216"/>
    </row>
    <row r="7" spans="1:19" x14ac:dyDescent="0.2">
      <c r="A7" s="8"/>
      <c r="B7" s="158"/>
      <c r="C7" s="158"/>
      <c r="D7" s="158"/>
      <c r="E7" s="158"/>
      <c r="F7" s="158"/>
      <c r="G7" s="158"/>
      <c r="H7" s="158"/>
      <c r="I7" s="158"/>
      <c r="J7" s="158"/>
      <c r="K7" s="158"/>
      <c r="L7" s="158"/>
      <c r="M7" s="158"/>
      <c r="N7" s="158"/>
      <c r="O7" s="158"/>
      <c r="P7" s="158"/>
      <c r="Q7" s="158"/>
      <c r="R7" s="158"/>
      <c r="S7" s="216"/>
    </row>
    <row r="8" spans="1:19" ht="15" x14ac:dyDescent="0.25">
      <c r="A8" s="199" t="s">
        <v>435</v>
      </c>
      <c r="B8" s="217"/>
      <c r="C8" s="217"/>
      <c r="D8" s="217"/>
      <c r="E8" s="217"/>
      <c r="F8" s="217"/>
      <c r="G8" s="217"/>
      <c r="H8" s="217"/>
      <c r="I8" s="217"/>
      <c r="J8" s="217"/>
      <c r="K8" s="217"/>
      <c r="L8" s="217"/>
      <c r="M8" s="217"/>
      <c r="N8" s="217"/>
      <c r="O8" s="217"/>
      <c r="P8" s="217"/>
      <c r="Q8" s="217"/>
      <c r="R8" s="217"/>
      <c r="S8" s="220"/>
    </row>
    <row r="9" spans="1:19" x14ac:dyDescent="0.2">
      <c r="A9" s="8"/>
      <c r="B9" s="158"/>
      <c r="C9" s="158"/>
      <c r="D9" s="158"/>
      <c r="E9" s="158"/>
      <c r="F9" s="158"/>
      <c r="G9" s="158"/>
      <c r="H9" s="158"/>
      <c r="I9" s="158"/>
      <c r="J9" s="158"/>
      <c r="K9" s="158"/>
      <c r="L9" s="158"/>
      <c r="M9" s="158"/>
      <c r="N9" s="158"/>
      <c r="O9" s="158"/>
      <c r="P9" s="158"/>
      <c r="Q9" s="158"/>
      <c r="R9" s="158"/>
      <c r="S9" s="216"/>
    </row>
    <row r="10" spans="1:19" s="16" customFormat="1" ht="67.5" x14ac:dyDescent="0.25">
      <c r="A10" s="36" t="s">
        <v>51</v>
      </c>
      <c r="B10" s="36" t="s">
        <v>303</v>
      </c>
      <c r="C10" s="36" t="s">
        <v>53</v>
      </c>
      <c r="D10" s="36" t="s">
        <v>54</v>
      </c>
      <c r="E10" s="36" t="s">
        <v>55</v>
      </c>
      <c r="F10" s="36" t="s">
        <v>304</v>
      </c>
      <c r="G10" s="36" t="s">
        <v>305</v>
      </c>
      <c r="H10" s="36" t="s">
        <v>306</v>
      </c>
      <c r="I10" s="36" t="s">
        <v>308</v>
      </c>
      <c r="J10" s="38" t="s">
        <v>309</v>
      </c>
      <c r="K10" s="36" t="s">
        <v>310</v>
      </c>
      <c r="L10" s="36" t="s">
        <v>311</v>
      </c>
      <c r="M10" s="36" t="s">
        <v>312</v>
      </c>
      <c r="N10" s="36" t="s">
        <v>313</v>
      </c>
      <c r="O10" s="36" t="s">
        <v>314</v>
      </c>
      <c r="P10" s="36" t="s">
        <v>315</v>
      </c>
      <c r="Q10" s="36" t="s">
        <v>316</v>
      </c>
      <c r="R10" s="36" t="s">
        <v>317</v>
      </c>
      <c r="S10" s="36" t="s">
        <v>73</v>
      </c>
    </row>
    <row r="11" spans="1:19" x14ac:dyDescent="0.2">
      <c r="A11" s="19" t="s">
        <v>74</v>
      </c>
      <c r="B11" s="82">
        <v>40878</v>
      </c>
      <c r="C11" s="19" t="s">
        <v>76</v>
      </c>
      <c r="D11" s="19" t="s">
        <v>76</v>
      </c>
      <c r="E11" s="19" t="s">
        <v>76</v>
      </c>
      <c r="F11" s="110">
        <v>1.2</v>
      </c>
      <c r="G11" s="110">
        <v>0.9</v>
      </c>
      <c r="H11" s="110">
        <v>2.1</v>
      </c>
      <c r="I11" s="19" t="s">
        <v>76</v>
      </c>
      <c r="J11" s="28">
        <v>4</v>
      </c>
      <c r="K11" s="118" t="s">
        <v>335</v>
      </c>
      <c r="L11" s="19">
        <v>20</v>
      </c>
      <c r="M11" s="19">
        <v>5</v>
      </c>
      <c r="N11" s="19">
        <v>0</v>
      </c>
      <c r="O11" s="19">
        <v>0</v>
      </c>
      <c r="P11" s="19">
        <v>0</v>
      </c>
      <c r="Q11" s="19">
        <v>50</v>
      </c>
      <c r="R11" s="19">
        <v>25</v>
      </c>
      <c r="S11" s="19" t="s">
        <v>76</v>
      </c>
    </row>
    <row r="12" spans="1:19" x14ac:dyDescent="0.2">
      <c r="A12" s="19" t="s">
        <v>74</v>
      </c>
      <c r="B12" s="82">
        <v>40909</v>
      </c>
      <c r="C12" s="19" t="s">
        <v>76</v>
      </c>
      <c r="D12" s="19" t="s">
        <v>76</v>
      </c>
      <c r="E12" s="19" t="s">
        <v>76</v>
      </c>
      <c r="F12" s="110">
        <v>1.9</v>
      </c>
      <c r="G12" s="110">
        <v>1.2</v>
      </c>
      <c r="H12" s="110">
        <v>3.1</v>
      </c>
      <c r="I12" s="19" t="s">
        <v>76</v>
      </c>
      <c r="J12" s="28">
        <v>4</v>
      </c>
      <c r="K12" s="118" t="s">
        <v>342</v>
      </c>
      <c r="L12" s="19">
        <v>10</v>
      </c>
      <c r="M12" s="19">
        <v>10</v>
      </c>
      <c r="N12" s="19">
        <v>0</v>
      </c>
      <c r="O12" s="19">
        <v>0</v>
      </c>
      <c r="P12" s="19">
        <v>0</v>
      </c>
      <c r="Q12" s="19">
        <v>30</v>
      </c>
      <c r="R12" s="19">
        <v>50</v>
      </c>
      <c r="S12" s="19" t="s">
        <v>76</v>
      </c>
    </row>
    <row r="13" spans="1:19" x14ac:dyDescent="0.2">
      <c r="A13" s="19" t="s">
        <v>74</v>
      </c>
      <c r="B13" s="82">
        <v>40940</v>
      </c>
      <c r="C13" s="19" t="s">
        <v>76</v>
      </c>
      <c r="D13" s="19" t="s">
        <v>76</v>
      </c>
      <c r="E13" s="19" t="s">
        <v>76</v>
      </c>
      <c r="F13" s="110">
        <v>2.4</v>
      </c>
      <c r="G13" s="110">
        <v>1.3</v>
      </c>
      <c r="H13" s="110">
        <v>3.7</v>
      </c>
      <c r="I13" s="19" t="s">
        <v>76</v>
      </c>
      <c r="J13" s="28">
        <v>4</v>
      </c>
      <c r="K13" s="118" t="s">
        <v>342</v>
      </c>
      <c r="L13" s="19">
        <v>50</v>
      </c>
      <c r="M13" s="19">
        <v>5</v>
      </c>
      <c r="N13" s="19">
        <v>0</v>
      </c>
      <c r="O13" s="19">
        <v>0</v>
      </c>
      <c r="P13" s="19">
        <v>0</v>
      </c>
      <c r="Q13" s="19">
        <v>20</v>
      </c>
      <c r="R13" s="19">
        <v>25</v>
      </c>
      <c r="S13" s="19" t="s">
        <v>76</v>
      </c>
    </row>
    <row r="14" spans="1:19" x14ac:dyDescent="0.2">
      <c r="A14" s="19" t="s">
        <v>74</v>
      </c>
      <c r="B14" s="82">
        <v>40969</v>
      </c>
      <c r="C14" s="19" t="s">
        <v>76</v>
      </c>
      <c r="D14" s="19" t="s">
        <v>76</v>
      </c>
      <c r="E14" s="19" t="s">
        <v>76</v>
      </c>
      <c r="F14" s="110">
        <v>2.5</v>
      </c>
      <c r="G14" s="110">
        <v>1.6</v>
      </c>
      <c r="H14" s="110">
        <v>4.0999999999999996</v>
      </c>
      <c r="I14" s="19" t="s">
        <v>76</v>
      </c>
      <c r="J14" s="28">
        <v>4</v>
      </c>
      <c r="K14" s="118" t="s">
        <v>336</v>
      </c>
      <c r="L14" s="19">
        <v>15</v>
      </c>
      <c r="M14" s="19">
        <v>15</v>
      </c>
      <c r="N14" s="19">
        <v>0</v>
      </c>
      <c r="O14" s="19">
        <v>0</v>
      </c>
      <c r="P14" s="19">
        <v>0</v>
      </c>
      <c r="Q14" s="19">
        <v>10</v>
      </c>
      <c r="R14" s="19">
        <v>60</v>
      </c>
      <c r="S14" s="19" t="s">
        <v>76</v>
      </c>
    </row>
    <row r="15" spans="1:19" x14ac:dyDescent="0.2">
      <c r="A15" s="19" t="s">
        <v>74</v>
      </c>
      <c r="B15" s="82">
        <v>41000</v>
      </c>
      <c r="C15" s="19" t="s">
        <v>76</v>
      </c>
      <c r="D15" s="19" t="s">
        <v>76</v>
      </c>
      <c r="E15" s="19" t="s">
        <v>76</v>
      </c>
      <c r="F15" s="110">
        <v>1</v>
      </c>
      <c r="G15" s="110">
        <v>1.2</v>
      </c>
      <c r="H15" s="110">
        <v>2.2000000000000002</v>
      </c>
      <c r="I15" s="19" t="s">
        <v>76</v>
      </c>
      <c r="J15" s="28">
        <v>4</v>
      </c>
      <c r="K15" s="118" t="s">
        <v>342</v>
      </c>
      <c r="L15" s="19">
        <v>35</v>
      </c>
      <c r="M15" s="19">
        <v>20</v>
      </c>
      <c r="N15" s="19">
        <v>0</v>
      </c>
      <c r="O15" s="19">
        <v>0</v>
      </c>
      <c r="P15" s="19">
        <v>0</v>
      </c>
      <c r="Q15" s="19">
        <v>10</v>
      </c>
      <c r="R15" s="19">
        <v>35</v>
      </c>
      <c r="S15" s="19" t="s">
        <v>76</v>
      </c>
    </row>
    <row r="16" spans="1:19" x14ac:dyDescent="0.2">
      <c r="A16" s="19" t="s">
        <v>74</v>
      </c>
      <c r="B16" s="82">
        <v>41030</v>
      </c>
      <c r="C16" s="19" t="s">
        <v>76</v>
      </c>
      <c r="D16" s="19" t="s">
        <v>76</v>
      </c>
      <c r="E16" s="19" t="s">
        <v>76</v>
      </c>
      <c r="F16" s="110">
        <v>0.3</v>
      </c>
      <c r="G16" s="110">
        <v>0.1</v>
      </c>
      <c r="H16" s="110">
        <v>0.4</v>
      </c>
      <c r="I16" s="19" t="s">
        <v>76</v>
      </c>
      <c r="J16" s="28">
        <v>4</v>
      </c>
      <c r="K16" s="118" t="s">
        <v>334</v>
      </c>
      <c r="L16" s="19">
        <v>30</v>
      </c>
      <c r="M16" s="19">
        <v>30</v>
      </c>
      <c r="N16" s="19">
        <v>0</v>
      </c>
      <c r="O16" s="19">
        <v>0</v>
      </c>
      <c r="P16" s="19">
        <v>0</v>
      </c>
      <c r="Q16" s="19">
        <v>10</v>
      </c>
      <c r="R16" s="19">
        <v>30</v>
      </c>
      <c r="S16" s="19" t="s">
        <v>76</v>
      </c>
    </row>
    <row r="17" spans="1:19" ht="15" thickBot="1" x14ac:dyDescent="0.25">
      <c r="A17" s="48" t="s">
        <v>74</v>
      </c>
      <c r="B17" s="87">
        <v>41061</v>
      </c>
      <c r="C17" s="48" t="s">
        <v>76</v>
      </c>
      <c r="D17" s="48" t="s">
        <v>76</v>
      </c>
      <c r="E17" s="48" t="s">
        <v>76</v>
      </c>
      <c r="F17" s="123">
        <v>0.7</v>
      </c>
      <c r="G17" s="123">
        <v>0.9</v>
      </c>
      <c r="H17" s="123">
        <v>1.6</v>
      </c>
      <c r="I17" s="48" t="s">
        <v>76</v>
      </c>
      <c r="J17" s="33">
        <v>4</v>
      </c>
      <c r="K17" s="115" t="s">
        <v>335</v>
      </c>
      <c r="L17" s="48">
        <v>30</v>
      </c>
      <c r="M17" s="48">
        <v>30</v>
      </c>
      <c r="N17" s="48">
        <v>0</v>
      </c>
      <c r="O17" s="48">
        <v>0</v>
      </c>
      <c r="P17" s="48">
        <v>0</v>
      </c>
      <c r="Q17" s="48">
        <v>10</v>
      </c>
      <c r="R17" s="48">
        <v>30</v>
      </c>
      <c r="S17" s="48" t="s">
        <v>76</v>
      </c>
    </row>
    <row r="18" spans="1:19" x14ac:dyDescent="0.2">
      <c r="A18" s="50" t="s">
        <v>79</v>
      </c>
      <c r="B18" s="71">
        <v>41091</v>
      </c>
      <c r="C18" s="50" t="s">
        <v>76</v>
      </c>
      <c r="D18" s="50" t="s">
        <v>76</v>
      </c>
      <c r="E18" s="50" t="s">
        <v>76</v>
      </c>
      <c r="F18" s="124">
        <v>4.2</v>
      </c>
      <c r="G18" s="124">
        <v>0.7</v>
      </c>
      <c r="H18" s="124">
        <v>4.9000000000000004</v>
      </c>
      <c r="I18" s="50" t="s">
        <v>76</v>
      </c>
      <c r="J18" s="22">
        <v>4</v>
      </c>
      <c r="K18" s="122" t="s">
        <v>336</v>
      </c>
      <c r="L18" s="50">
        <v>30</v>
      </c>
      <c r="M18" s="50">
        <v>10</v>
      </c>
      <c r="N18" s="50">
        <v>20</v>
      </c>
      <c r="O18" s="50">
        <v>0</v>
      </c>
      <c r="P18" s="50">
        <v>0</v>
      </c>
      <c r="Q18" s="50">
        <v>20</v>
      </c>
      <c r="R18" s="50">
        <v>20</v>
      </c>
      <c r="S18" s="50" t="s">
        <v>76</v>
      </c>
    </row>
    <row r="19" spans="1:19" x14ac:dyDescent="0.2">
      <c r="A19" s="19" t="s">
        <v>79</v>
      </c>
      <c r="B19" s="82">
        <v>41122</v>
      </c>
      <c r="C19" s="19" t="s">
        <v>76</v>
      </c>
      <c r="D19" s="19" t="s">
        <v>76</v>
      </c>
      <c r="E19" s="19" t="s">
        <v>76</v>
      </c>
      <c r="F19" s="110">
        <v>0.6</v>
      </c>
      <c r="G19" s="110">
        <v>0.4</v>
      </c>
      <c r="H19" s="110">
        <v>1</v>
      </c>
      <c r="I19" s="19" t="s">
        <v>76</v>
      </c>
      <c r="J19" s="28">
        <v>4</v>
      </c>
      <c r="K19" s="118" t="s">
        <v>335</v>
      </c>
      <c r="L19" s="19">
        <v>35</v>
      </c>
      <c r="M19" s="19">
        <v>10</v>
      </c>
      <c r="N19" s="19">
        <v>30</v>
      </c>
      <c r="O19" s="19">
        <v>5</v>
      </c>
      <c r="P19" s="19">
        <v>0</v>
      </c>
      <c r="Q19" s="19">
        <v>10</v>
      </c>
      <c r="R19" s="19">
        <v>10</v>
      </c>
      <c r="S19" s="19" t="s">
        <v>76</v>
      </c>
    </row>
    <row r="20" spans="1:19" x14ac:dyDescent="0.2">
      <c r="A20" s="19" t="s">
        <v>79</v>
      </c>
      <c r="B20" s="82">
        <v>41153</v>
      </c>
      <c r="C20" s="19" t="s">
        <v>76</v>
      </c>
      <c r="D20" s="19" t="s">
        <v>76</v>
      </c>
      <c r="E20" s="19" t="s">
        <v>76</v>
      </c>
      <c r="F20" s="110">
        <v>0.8</v>
      </c>
      <c r="G20" s="110">
        <v>0.6</v>
      </c>
      <c r="H20" s="110">
        <v>1.4</v>
      </c>
      <c r="I20" s="19" t="s">
        <v>76</v>
      </c>
      <c r="J20" s="28">
        <v>4</v>
      </c>
      <c r="K20" s="118" t="s">
        <v>335</v>
      </c>
      <c r="L20" s="19">
        <v>20</v>
      </c>
      <c r="M20" s="26">
        <v>1</v>
      </c>
      <c r="N20" s="19">
        <v>0</v>
      </c>
      <c r="O20" s="19">
        <v>0</v>
      </c>
      <c r="P20" s="19">
        <v>0</v>
      </c>
      <c r="Q20" s="19">
        <v>10</v>
      </c>
      <c r="R20" s="19">
        <v>70</v>
      </c>
      <c r="S20" s="19" t="s">
        <v>76</v>
      </c>
    </row>
    <row r="21" spans="1:19" x14ac:dyDescent="0.2">
      <c r="A21" s="19" t="s">
        <v>79</v>
      </c>
      <c r="B21" s="82">
        <v>41183</v>
      </c>
      <c r="C21" s="19" t="s">
        <v>76</v>
      </c>
      <c r="D21" s="19" t="s">
        <v>76</v>
      </c>
      <c r="E21" s="19" t="s">
        <v>76</v>
      </c>
      <c r="F21" s="110">
        <v>0.7</v>
      </c>
      <c r="G21" s="110">
        <v>1</v>
      </c>
      <c r="H21" s="110">
        <v>1.7</v>
      </c>
      <c r="I21" s="19" t="s">
        <v>76</v>
      </c>
      <c r="J21" s="28">
        <v>4</v>
      </c>
      <c r="K21" s="118" t="s">
        <v>335</v>
      </c>
      <c r="L21" s="19">
        <v>50</v>
      </c>
      <c r="M21" s="19">
        <v>10</v>
      </c>
      <c r="N21" s="19">
        <v>10</v>
      </c>
      <c r="O21" s="19">
        <v>0</v>
      </c>
      <c r="P21" s="19">
        <v>0</v>
      </c>
      <c r="Q21" s="19">
        <v>15</v>
      </c>
      <c r="R21" s="19">
        <v>15</v>
      </c>
      <c r="S21" s="19" t="s">
        <v>76</v>
      </c>
    </row>
    <row r="22" spans="1:19" x14ac:dyDescent="0.2">
      <c r="A22" s="19" t="s">
        <v>79</v>
      </c>
      <c r="B22" s="82">
        <v>41214</v>
      </c>
      <c r="C22" s="19" t="s">
        <v>76</v>
      </c>
      <c r="D22" s="19" t="s">
        <v>76</v>
      </c>
      <c r="E22" s="19" t="s">
        <v>76</v>
      </c>
      <c r="F22" s="110">
        <v>0.7</v>
      </c>
      <c r="G22" s="110">
        <v>1</v>
      </c>
      <c r="H22" s="110">
        <v>1.7</v>
      </c>
      <c r="I22" s="35">
        <f>AVERAGE(H11:H22)</f>
        <v>2.3249999999999997</v>
      </c>
      <c r="J22" s="28">
        <v>4</v>
      </c>
      <c r="K22" s="118" t="s">
        <v>335</v>
      </c>
      <c r="L22" s="19">
        <v>20</v>
      </c>
      <c r="M22" s="19">
        <v>5</v>
      </c>
      <c r="N22" s="19">
        <v>30</v>
      </c>
      <c r="O22" s="19">
        <v>0</v>
      </c>
      <c r="P22" s="19">
        <v>0</v>
      </c>
      <c r="Q22" s="19">
        <v>25</v>
      </c>
      <c r="R22" s="19">
        <v>20</v>
      </c>
      <c r="S22" s="19" t="s">
        <v>76</v>
      </c>
    </row>
    <row r="23" spans="1:19" x14ac:dyDescent="0.2">
      <c r="A23" s="19" t="s">
        <v>79</v>
      </c>
      <c r="B23" s="82">
        <v>41244</v>
      </c>
      <c r="C23" s="19" t="s">
        <v>76</v>
      </c>
      <c r="D23" s="19" t="s">
        <v>76</v>
      </c>
      <c r="E23" s="19" t="s">
        <v>76</v>
      </c>
      <c r="F23" s="110">
        <v>1</v>
      </c>
      <c r="G23" s="110">
        <v>2.1</v>
      </c>
      <c r="H23" s="110">
        <v>3.1</v>
      </c>
      <c r="I23" s="35">
        <f t="shared" ref="I23:I41" si="0">AVERAGE(H12:H23)</f>
        <v>2.4083333333333332</v>
      </c>
      <c r="J23" s="28">
        <v>4</v>
      </c>
      <c r="K23" s="118" t="s">
        <v>342</v>
      </c>
      <c r="L23" s="19">
        <v>15</v>
      </c>
      <c r="M23" s="19">
        <v>15</v>
      </c>
      <c r="N23" s="19">
        <v>30</v>
      </c>
      <c r="O23" s="19">
        <v>0</v>
      </c>
      <c r="P23" s="19">
        <v>0</v>
      </c>
      <c r="Q23" s="19">
        <v>20</v>
      </c>
      <c r="R23" s="19">
        <v>20</v>
      </c>
      <c r="S23" s="19" t="s">
        <v>76</v>
      </c>
    </row>
    <row r="24" spans="1:19" x14ac:dyDescent="0.2">
      <c r="A24" s="19" t="s">
        <v>79</v>
      </c>
      <c r="B24" s="82">
        <v>41275</v>
      </c>
      <c r="C24" s="19" t="s">
        <v>76</v>
      </c>
      <c r="D24" s="19" t="s">
        <v>76</v>
      </c>
      <c r="E24" s="19" t="s">
        <v>76</v>
      </c>
      <c r="F24" s="110">
        <v>1.4</v>
      </c>
      <c r="G24" s="110">
        <v>2.2999999999999998</v>
      </c>
      <c r="H24" s="110">
        <v>3.7</v>
      </c>
      <c r="I24" s="35">
        <f t="shared" si="0"/>
        <v>2.458333333333333</v>
      </c>
      <c r="J24" s="28">
        <v>4</v>
      </c>
      <c r="K24" s="118" t="s">
        <v>342</v>
      </c>
      <c r="L24" s="19">
        <v>30</v>
      </c>
      <c r="M24" s="19">
        <v>15</v>
      </c>
      <c r="N24" s="19">
        <v>0</v>
      </c>
      <c r="O24" s="19">
        <v>0</v>
      </c>
      <c r="P24" s="19">
        <v>0</v>
      </c>
      <c r="Q24" s="19">
        <v>30</v>
      </c>
      <c r="R24" s="19">
        <v>25</v>
      </c>
      <c r="S24" s="19" t="s">
        <v>76</v>
      </c>
    </row>
    <row r="25" spans="1:19" x14ac:dyDescent="0.2">
      <c r="A25" s="19" t="s">
        <v>79</v>
      </c>
      <c r="B25" s="82">
        <v>41306</v>
      </c>
      <c r="C25" s="19" t="s">
        <v>76</v>
      </c>
      <c r="D25" s="19" t="s">
        <v>76</v>
      </c>
      <c r="E25" s="19" t="s">
        <v>76</v>
      </c>
      <c r="F25" s="110">
        <v>1.2</v>
      </c>
      <c r="G25" s="110">
        <v>1.9</v>
      </c>
      <c r="H25" s="110">
        <v>3.1</v>
      </c>
      <c r="I25" s="35">
        <f t="shared" si="0"/>
        <v>2.4083333333333337</v>
      </c>
      <c r="J25" s="28">
        <v>4</v>
      </c>
      <c r="K25" s="118" t="s">
        <v>342</v>
      </c>
      <c r="L25" s="19">
        <v>15</v>
      </c>
      <c r="M25" s="19">
        <v>10</v>
      </c>
      <c r="N25" s="19">
        <v>25</v>
      </c>
      <c r="O25" s="19">
        <v>0</v>
      </c>
      <c r="P25" s="19">
        <v>0</v>
      </c>
      <c r="Q25" s="19">
        <v>25</v>
      </c>
      <c r="R25" s="19">
        <v>25</v>
      </c>
      <c r="S25" s="19" t="s">
        <v>76</v>
      </c>
    </row>
    <row r="26" spans="1:19" x14ac:dyDescent="0.2">
      <c r="A26" s="19" t="s">
        <v>79</v>
      </c>
      <c r="B26" s="82">
        <v>41334</v>
      </c>
      <c r="C26" s="19" t="s">
        <v>76</v>
      </c>
      <c r="D26" s="19" t="s">
        <v>76</v>
      </c>
      <c r="E26" s="19" t="s">
        <v>76</v>
      </c>
      <c r="F26" s="110">
        <v>1</v>
      </c>
      <c r="G26" s="110">
        <v>0.8</v>
      </c>
      <c r="H26" s="110">
        <v>1.8</v>
      </c>
      <c r="I26" s="35">
        <f t="shared" si="0"/>
        <v>2.2166666666666668</v>
      </c>
      <c r="J26" s="28">
        <v>4</v>
      </c>
      <c r="K26" s="118" t="s">
        <v>335</v>
      </c>
      <c r="L26" s="19">
        <v>20</v>
      </c>
      <c r="M26" s="19">
        <v>10</v>
      </c>
      <c r="N26" s="19">
        <v>30</v>
      </c>
      <c r="O26" s="19">
        <v>0</v>
      </c>
      <c r="P26" s="19">
        <v>0</v>
      </c>
      <c r="Q26" s="19">
        <v>30</v>
      </c>
      <c r="R26" s="19">
        <v>10</v>
      </c>
      <c r="S26" s="19" t="s">
        <v>76</v>
      </c>
    </row>
    <row r="27" spans="1:19" x14ac:dyDescent="0.2">
      <c r="A27" s="19" t="s">
        <v>79</v>
      </c>
      <c r="B27" s="82">
        <v>41365</v>
      </c>
      <c r="C27" s="19" t="s">
        <v>76</v>
      </c>
      <c r="D27" s="19" t="s">
        <v>76</v>
      </c>
      <c r="E27" s="19" t="s">
        <v>76</v>
      </c>
      <c r="F27" s="110">
        <v>1.1000000000000001</v>
      </c>
      <c r="G27" s="110">
        <v>0.9</v>
      </c>
      <c r="H27" s="110">
        <v>2</v>
      </c>
      <c r="I27" s="35">
        <f t="shared" si="0"/>
        <v>2.2000000000000002</v>
      </c>
      <c r="J27" s="28">
        <v>4</v>
      </c>
      <c r="K27" s="118" t="s">
        <v>335</v>
      </c>
      <c r="L27" s="19">
        <v>25</v>
      </c>
      <c r="M27" s="19">
        <v>15</v>
      </c>
      <c r="N27" s="19">
        <v>15</v>
      </c>
      <c r="O27" s="19">
        <v>0</v>
      </c>
      <c r="P27" s="19">
        <v>0</v>
      </c>
      <c r="Q27" s="19">
        <v>15</v>
      </c>
      <c r="R27" s="19">
        <v>30</v>
      </c>
      <c r="S27" s="19" t="s">
        <v>76</v>
      </c>
    </row>
    <row r="28" spans="1:19" x14ac:dyDescent="0.2">
      <c r="A28" s="19" t="s">
        <v>79</v>
      </c>
      <c r="B28" s="82">
        <v>41395</v>
      </c>
      <c r="C28" s="19" t="s">
        <v>76</v>
      </c>
      <c r="D28" s="19" t="s">
        <v>76</v>
      </c>
      <c r="E28" s="19" t="s">
        <v>76</v>
      </c>
      <c r="F28" s="110">
        <v>0.7</v>
      </c>
      <c r="G28" s="110">
        <v>1.2</v>
      </c>
      <c r="H28" s="110">
        <v>1.9</v>
      </c>
      <c r="I28" s="35">
        <f t="shared" si="0"/>
        <v>2.3249999999999997</v>
      </c>
      <c r="J28" s="28">
        <v>4</v>
      </c>
      <c r="K28" s="118" t="s">
        <v>335</v>
      </c>
      <c r="L28" s="19">
        <v>10</v>
      </c>
      <c r="M28" s="19">
        <v>10</v>
      </c>
      <c r="N28" s="19">
        <v>20</v>
      </c>
      <c r="O28" s="19">
        <v>20</v>
      </c>
      <c r="P28" s="19">
        <v>0</v>
      </c>
      <c r="Q28" s="19">
        <v>20</v>
      </c>
      <c r="R28" s="19">
        <v>20</v>
      </c>
      <c r="S28" s="19" t="s">
        <v>76</v>
      </c>
    </row>
    <row r="29" spans="1:19" ht="15" thickBot="1" x14ac:dyDescent="0.25">
      <c r="A29" s="48" t="s">
        <v>79</v>
      </c>
      <c r="B29" s="87">
        <v>41426</v>
      </c>
      <c r="C29" s="48" t="s">
        <v>76</v>
      </c>
      <c r="D29" s="48" t="s">
        <v>76</v>
      </c>
      <c r="E29" s="48" t="s">
        <v>76</v>
      </c>
      <c r="F29" s="123">
        <v>0.2</v>
      </c>
      <c r="G29" s="123">
        <v>0.1</v>
      </c>
      <c r="H29" s="123">
        <v>0.3</v>
      </c>
      <c r="I29" s="90">
        <f t="shared" si="0"/>
        <v>2.2166666666666668</v>
      </c>
      <c r="J29" s="33">
        <v>4</v>
      </c>
      <c r="K29" s="115" t="s">
        <v>340</v>
      </c>
      <c r="L29" s="48">
        <v>60</v>
      </c>
      <c r="M29" s="48">
        <v>5</v>
      </c>
      <c r="N29" s="48">
        <v>5</v>
      </c>
      <c r="O29" s="48">
        <v>5</v>
      </c>
      <c r="P29" s="48">
        <v>0</v>
      </c>
      <c r="Q29" s="48">
        <v>10</v>
      </c>
      <c r="R29" s="48">
        <v>15</v>
      </c>
      <c r="S29" s="48" t="s">
        <v>76</v>
      </c>
    </row>
    <row r="30" spans="1:19" x14ac:dyDescent="0.2">
      <c r="A30" s="50" t="s">
        <v>82</v>
      </c>
      <c r="B30" s="71">
        <v>41456</v>
      </c>
      <c r="C30" s="50" t="s">
        <v>76</v>
      </c>
      <c r="D30" s="50" t="s">
        <v>76</v>
      </c>
      <c r="E30" s="50" t="s">
        <v>76</v>
      </c>
      <c r="F30" s="116">
        <v>0.3</v>
      </c>
      <c r="G30" s="116">
        <v>0.3</v>
      </c>
      <c r="H30" s="116">
        <v>0.6</v>
      </c>
      <c r="I30" s="89">
        <f t="shared" si="0"/>
        <v>1.8583333333333334</v>
      </c>
      <c r="J30" s="22">
        <v>4</v>
      </c>
      <c r="K30" s="116" t="s">
        <v>338</v>
      </c>
      <c r="L30" s="50">
        <v>50</v>
      </c>
      <c r="M30" s="50">
        <v>20</v>
      </c>
      <c r="N30" s="50">
        <v>0</v>
      </c>
      <c r="O30" s="50">
        <v>0</v>
      </c>
      <c r="P30" s="50">
        <v>0</v>
      </c>
      <c r="Q30" s="34">
        <v>1</v>
      </c>
      <c r="R30" s="50">
        <v>30</v>
      </c>
      <c r="S30" s="50" t="s">
        <v>76</v>
      </c>
    </row>
    <row r="31" spans="1:19" x14ac:dyDescent="0.2">
      <c r="A31" s="19" t="s">
        <v>82</v>
      </c>
      <c r="B31" s="82">
        <v>41487</v>
      </c>
      <c r="C31" s="19" t="s">
        <v>76</v>
      </c>
      <c r="D31" s="19" t="s">
        <v>76</v>
      </c>
      <c r="E31" s="19" t="s">
        <v>76</v>
      </c>
      <c r="F31" s="117">
        <v>0.5</v>
      </c>
      <c r="G31" s="117">
        <v>0.9</v>
      </c>
      <c r="H31" s="117">
        <v>1.4</v>
      </c>
      <c r="I31" s="35">
        <f t="shared" si="0"/>
        <v>1.8916666666666666</v>
      </c>
      <c r="J31" s="28">
        <v>4</v>
      </c>
      <c r="K31" s="118" t="s">
        <v>335</v>
      </c>
      <c r="L31" s="19">
        <v>30</v>
      </c>
      <c r="M31" s="19">
        <v>25</v>
      </c>
      <c r="N31" s="19">
        <v>0</v>
      </c>
      <c r="O31" s="19">
        <v>5</v>
      </c>
      <c r="P31" s="19">
        <v>0</v>
      </c>
      <c r="Q31" s="26">
        <v>1</v>
      </c>
      <c r="R31" s="19">
        <v>40</v>
      </c>
      <c r="S31" s="19" t="s">
        <v>76</v>
      </c>
    </row>
    <row r="32" spans="1:19" x14ac:dyDescent="0.2">
      <c r="A32" s="19" t="s">
        <v>82</v>
      </c>
      <c r="B32" s="82">
        <v>41518</v>
      </c>
      <c r="C32" s="19" t="s">
        <v>76</v>
      </c>
      <c r="D32" s="19" t="s">
        <v>76</v>
      </c>
      <c r="E32" s="19" t="s">
        <v>76</v>
      </c>
      <c r="F32" s="117">
        <v>0.7</v>
      </c>
      <c r="G32" s="117">
        <v>1.4</v>
      </c>
      <c r="H32" s="117">
        <v>2.1</v>
      </c>
      <c r="I32" s="35">
        <f t="shared" si="0"/>
        <v>1.9500000000000002</v>
      </c>
      <c r="J32" s="28">
        <v>4</v>
      </c>
      <c r="K32" s="118" t="s">
        <v>335</v>
      </c>
      <c r="L32" s="19">
        <v>30</v>
      </c>
      <c r="M32" s="19">
        <v>10</v>
      </c>
      <c r="N32" s="19">
        <v>10</v>
      </c>
      <c r="O32" s="19">
        <v>0</v>
      </c>
      <c r="P32" s="19">
        <v>0</v>
      </c>
      <c r="Q32" s="19">
        <v>35</v>
      </c>
      <c r="R32" s="19">
        <v>15</v>
      </c>
      <c r="S32" s="19" t="s">
        <v>76</v>
      </c>
    </row>
    <row r="33" spans="1:19" x14ac:dyDescent="0.2">
      <c r="A33" s="19" t="s">
        <v>82</v>
      </c>
      <c r="B33" s="82">
        <v>41548</v>
      </c>
      <c r="C33" s="19" t="s">
        <v>76</v>
      </c>
      <c r="D33" s="19" t="s">
        <v>76</v>
      </c>
      <c r="E33" s="19" t="s">
        <v>76</v>
      </c>
      <c r="F33" s="117">
        <v>0.7</v>
      </c>
      <c r="G33" s="117">
        <v>0.2</v>
      </c>
      <c r="H33" s="117">
        <v>0.9</v>
      </c>
      <c r="I33" s="35">
        <f t="shared" si="0"/>
        <v>1.8833333333333335</v>
      </c>
      <c r="J33" s="28">
        <v>4</v>
      </c>
      <c r="K33" s="117" t="s">
        <v>338</v>
      </c>
      <c r="L33" s="19">
        <v>30</v>
      </c>
      <c r="M33" s="19">
        <v>20</v>
      </c>
      <c r="N33" s="19">
        <v>0</v>
      </c>
      <c r="O33" s="19">
        <v>0</v>
      </c>
      <c r="P33" s="19">
        <v>0</v>
      </c>
      <c r="Q33" s="19">
        <v>10</v>
      </c>
      <c r="R33" s="19">
        <v>40</v>
      </c>
      <c r="S33" s="19" t="s">
        <v>76</v>
      </c>
    </row>
    <row r="34" spans="1:19" x14ac:dyDescent="0.2">
      <c r="A34" s="19" t="s">
        <v>82</v>
      </c>
      <c r="B34" s="82">
        <v>41579</v>
      </c>
      <c r="C34" s="19" t="s">
        <v>76</v>
      </c>
      <c r="D34" s="19" t="s">
        <v>76</v>
      </c>
      <c r="E34" s="19" t="s">
        <v>76</v>
      </c>
      <c r="F34" s="117">
        <v>0.9</v>
      </c>
      <c r="G34" s="117">
        <v>1.1000000000000001</v>
      </c>
      <c r="H34" s="117">
        <v>2</v>
      </c>
      <c r="I34" s="35">
        <f t="shared" si="0"/>
        <v>1.9083333333333334</v>
      </c>
      <c r="J34" s="28">
        <v>4</v>
      </c>
      <c r="K34" s="117" t="s">
        <v>332</v>
      </c>
      <c r="L34" s="19">
        <v>665</v>
      </c>
      <c r="M34" s="19">
        <v>5</v>
      </c>
      <c r="N34" s="19">
        <v>10</v>
      </c>
      <c r="O34" s="19">
        <v>0</v>
      </c>
      <c r="P34" s="19">
        <v>0</v>
      </c>
      <c r="Q34" s="19">
        <v>5</v>
      </c>
      <c r="R34" s="19">
        <v>15</v>
      </c>
      <c r="S34" s="19" t="s">
        <v>76</v>
      </c>
    </row>
    <row r="35" spans="1:19" x14ac:dyDescent="0.2">
      <c r="A35" s="19" t="s">
        <v>82</v>
      </c>
      <c r="B35" s="82">
        <v>41609</v>
      </c>
      <c r="C35" s="19" t="s">
        <v>76</v>
      </c>
      <c r="D35" s="19" t="s">
        <v>76</v>
      </c>
      <c r="E35" s="19" t="s">
        <v>76</v>
      </c>
      <c r="F35" s="117">
        <v>0.6</v>
      </c>
      <c r="G35" s="117">
        <v>1</v>
      </c>
      <c r="H35" s="117">
        <v>1.6</v>
      </c>
      <c r="I35" s="35">
        <f t="shared" si="0"/>
        <v>1.7833333333333334</v>
      </c>
      <c r="J35" s="28">
        <v>4</v>
      </c>
      <c r="K35" s="117" t="s">
        <v>332</v>
      </c>
      <c r="L35" s="19">
        <v>25</v>
      </c>
      <c r="M35" s="19">
        <v>10</v>
      </c>
      <c r="N35" s="19">
        <v>45</v>
      </c>
      <c r="O35" s="19">
        <v>0</v>
      </c>
      <c r="P35" s="19">
        <v>0</v>
      </c>
      <c r="Q35" s="19">
        <v>5</v>
      </c>
      <c r="R35" s="19">
        <v>15</v>
      </c>
      <c r="S35" s="19" t="s">
        <v>76</v>
      </c>
    </row>
    <row r="36" spans="1:19" x14ac:dyDescent="0.2">
      <c r="A36" s="19" t="s">
        <v>82</v>
      </c>
      <c r="B36" s="82">
        <v>41640</v>
      </c>
      <c r="C36" s="19" t="s">
        <v>76</v>
      </c>
      <c r="D36" s="19" t="s">
        <v>76</v>
      </c>
      <c r="E36" s="19" t="s">
        <v>76</v>
      </c>
      <c r="F36" s="117">
        <v>1</v>
      </c>
      <c r="G36" s="117">
        <v>1.1000000000000001</v>
      </c>
      <c r="H36" s="117">
        <v>2.1</v>
      </c>
      <c r="I36" s="35">
        <f t="shared" si="0"/>
        <v>1.6500000000000004</v>
      </c>
      <c r="J36" s="28">
        <v>4</v>
      </c>
      <c r="K36" s="117" t="s">
        <v>332</v>
      </c>
      <c r="L36" s="19">
        <v>30</v>
      </c>
      <c r="M36" s="19">
        <v>5</v>
      </c>
      <c r="N36" s="19">
        <v>35</v>
      </c>
      <c r="O36" s="19">
        <v>0</v>
      </c>
      <c r="P36" s="19">
        <v>0</v>
      </c>
      <c r="Q36" s="26">
        <v>1</v>
      </c>
      <c r="R36" s="19">
        <v>30</v>
      </c>
      <c r="S36" s="19" t="s">
        <v>76</v>
      </c>
    </row>
    <row r="37" spans="1:19" x14ac:dyDescent="0.2">
      <c r="A37" s="19" t="s">
        <v>82</v>
      </c>
      <c r="B37" s="82">
        <v>41671</v>
      </c>
      <c r="C37" s="19" t="s">
        <v>76</v>
      </c>
      <c r="D37" s="19" t="s">
        <v>76</v>
      </c>
      <c r="E37" s="19" t="s">
        <v>76</v>
      </c>
      <c r="F37" s="117">
        <v>0.7</v>
      </c>
      <c r="G37" s="117">
        <v>1</v>
      </c>
      <c r="H37" s="117">
        <v>1.7</v>
      </c>
      <c r="I37" s="35">
        <f t="shared" si="0"/>
        <v>1.5333333333333332</v>
      </c>
      <c r="J37" s="28">
        <v>4</v>
      </c>
      <c r="K37" s="117" t="s">
        <v>332</v>
      </c>
      <c r="L37" s="19">
        <v>50</v>
      </c>
      <c r="M37" s="19">
        <v>5</v>
      </c>
      <c r="N37" s="19">
        <v>20</v>
      </c>
      <c r="O37" s="19">
        <v>0</v>
      </c>
      <c r="P37" s="19">
        <v>0</v>
      </c>
      <c r="Q37" s="19">
        <v>15</v>
      </c>
      <c r="R37" s="19">
        <v>10</v>
      </c>
      <c r="S37" s="19" t="s">
        <v>76</v>
      </c>
    </row>
    <row r="38" spans="1:19" x14ac:dyDescent="0.2">
      <c r="A38" s="19" t="s">
        <v>82</v>
      </c>
      <c r="B38" s="82">
        <v>41699</v>
      </c>
      <c r="C38" s="19" t="s">
        <v>76</v>
      </c>
      <c r="D38" s="19" t="s">
        <v>76</v>
      </c>
      <c r="E38" s="19" t="s">
        <v>76</v>
      </c>
      <c r="F38" s="19">
        <v>0.7</v>
      </c>
      <c r="G38" s="19">
        <v>1.6</v>
      </c>
      <c r="H38" s="19">
        <v>2.2999999999999998</v>
      </c>
      <c r="I38" s="35">
        <f t="shared" si="0"/>
        <v>1.575</v>
      </c>
      <c r="J38" s="28">
        <v>4</v>
      </c>
      <c r="K38" s="117" t="s">
        <v>332</v>
      </c>
      <c r="L38" s="19">
        <v>10</v>
      </c>
      <c r="M38" s="19">
        <v>25</v>
      </c>
      <c r="N38" s="19">
        <v>20</v>
      </c>
      <c r="O38" s="19">
        <v>0</v>
      </c>
      <c r="P38" s="19">
        <v>0</v>
      </c>
      <c r="Q38" s="19">
        <v>35</v>
      </c>
      <c r="R38" s="19">
        <v>10</v>
      </c>
      <c r="S38" s="19" t="s">
        <v>76</v>
      </c>
    </row>
    <row r="39" spans="1:19" x14ac:dyDescent="0.2">
      <c r="A39" s="19" t="s">
        <v>82</v>
      </c>
      <c r="B39" s="82">
        <v>41730</v>
      </c>
      <c r="C39" s="19" t="s">
        <v>76</v>
      </c>
      <c r="D39" s="19" t="s">
        <v>76</v>
      </c>
      <c r="E39" s="19" t="s">
        <v>76</v>
      </c>
      <c r="F39" s="19">
        <v>0.7</v>
      </c>
      <c r="G39" s="19">
        <v>0.9</v>
      </c>
      <c r="H39" s="19">
        <v>1.6</v>
      </c>
      <c r="I39" s="35">
        <f t="shared" si="0"/>
        <v>1.5416666666666667</v>
      </c>
      <c r="J39" s="28">
        <v>4</v>
      </c>
      <c r="K39" s="117" t="s">
        <v>332</v>
      </c>
      <c r="L39" s="19">
        <v>70</v>
      </c>
      <c r="M39" s="19">
        <v>10</v>
      </c>
      <c r="N39" s="19">
        <v>0</v>
      </c>
      <c r="O39" s="19">
        <v>0</v>
      </c>
      <c r="P39" s="19">
        <v>0</v>
      </c>
      <c r="Q39" s="19">
        <v>20</v>
      </c>
      <c r="R39" s="26">
        <v>1</v>
      </c>
      <c r="S39" s="19" t="s">
        <v>76</v>
      </c>
    </row>
    <row r="40" spans="1:19" x14ac:dyDescent="0.2">
      <c r="A40" s="19" t="s">
        <v>82</v>
      </c>
      <c r="B40" s="82">
        <v>41760</v>
      </c>
      <c r="C40" s="19" t="s">
        <v>76</v>
      </c>
      <c r="D40" s="20">
        <v>41801</v>
      </c>
      <c r="E40" s="20">
        <v>41823</v>
      </c>
      <c r="F40" s="19">
        <v>0.3</v>
      </c>
      <c r="G40" s="19">
        <v>0.4</v>
      </c>
      <c r="H40" s="19">
        <v>0.7</v>
      </c>
      <c r="I40" s="35">
        <f t="shared" si="0"/>
        <v>1.4416666666666667</v>
      </c>
      <c r="J40" s="28">
        <v>4</v>
      </c>
      <c r="K40" s="117" t="s">
        <v>338</v>
      </c>
      <c r="L40" s="19">
        <v>80</v>
      </c>
      <c r="M40" s="19">
        <v>5</v>
      </c>
      <c r="N40" s="19">
        <v>5</v>
      </c>
      <c r="O40" s="19">
        <v>0</v>
      </c>
      <c r="P40" s="19">
        <v>0</v>
      </c>
      <c r="Q40" s="19">
        <v>5</v>
      </c>
      <c r="R40" s="19">
        <v>5</v>
      </c>
      <c r="S40" s="19" t="s">
        <v>76</v>
      </c>
    </row>
    <row r="41" spans="1:19" x14ac:dyDescent="0.2">
      <c r="A41" s="19" t="s">
        <v>82</v>
      </c>
      <c r="B41" s="82">
        <v>41791</v>
      </c>
      <c r="C41" s="19" t="s">
        <v>76</v>
      </c>
      <c r="D41" s="20">
        <v>41828</v>
      </c>
      <c r="E41" s="20">
        <v>41837</v>
      </c>
      <c r="F41" s="19">
        <v>0.1</v>
      </c>
      <c r="G41" s="19">
        <v>0.6</v>
      </c>
      <c r="H41" s="19">
        <v>0.7</v>
      </c>
      <c r="I41" s="35">
        <f t="shared" si="0"/>
        <v>1.4749999999999999</v>
      </c>
      <c r="J41" s="28">
        <v>4</v>
      </c>
      <c r="K41" s="117" t="s">
        <v>338</v>
      </c>
      <c r="L41" s="19">
        <v>50</v>
      </c>
      <c r="M41" s="19">
        <v>5</v>
      </c>
      <c r="N41" s="19">
        <v>0</v>
      </c>
      <c r="O41" s="19">
        <v>0</v>
      </c>
      <c r="P41" s="19">
        <v>0</v>
      </c>
      <c r="Q41" s="19">
        <v>20</v>
      </c>
      <c r="R41" s="19">
        <v>25</v>
      </c>
      <c r="S41" s="19" t="s">
        <v>76</v>
      </c>
    </row>
  </sheetData>
  <conditionalFormatting sqref="I1:I9 I22:I1048576">
    <cfRule type="cellIs" dxfId="268" priority="1" operator="greaterThan">
      <formula>4</formula>
    </cfRule>
  </conditionalFormatting>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T121"/>
  <sheetViews>
    <sheetView showGridLines="0" zoomScale="90" zoomScaleNormal="90" workbookViewId="0">
      <pane ySplit="9" topLeftCell="A103" activePane="bottomLeft" state="frozenSplit"/>
      <selection pane="bottomLeft" activeCell="A2" sqref="A2"/>
    </sheetView>
  </sheetViews>
  <sheetFormatPr defaultColWidth="9.140625" defaultRowHeight="14.25" x14ac:dyDescent="0.2"/>
  <cols>
    <col min="1" max="1" width="12.42578125" style="1" customWidth="1"/>
    <col min="2" max="2" width="12.140625" style="1" customWidth="1"/>
    <col min="3" max="3" width="11.85546875" style="1" customWidth="1"/>
    <col min="4" max="5" width="12.42578125" style="1" customWidth="1"/>
    <col min="6" max="7" width="9.7109375" style="1" customWidth="1"/>
    <col min="8" max="9" width="10.42578125" style="1" customWidth="1"/>
    <col min="10" max="10" width="42.140625" style="1" customWidth="1"/>
    <col min="11" max="11" width="4.7109375" style="1" customWidth="1"/>
    <col min="12" max="12" width="12.42578125" style="1" customWidth="1"/>
    <col min="13" max="13" width="12.140625" style="1" customWidth="1"/>
    <col min="14" max="14" width="11.85546875" style="1" customWidth="1"/>
    <col min="15" max="16" width="12.42578125" style="1" customWidth="1"/>
    <col min="17" max="18" width="9.7109375" style="1" customWidth="1"/>
    <col min="19" max="19" width="10.42578125" style="1" customWidth="1"/>
    <col min="20" max="20" width="42.140625" style="1" customWidth="1"/>
    <col min="21" max="16384" width="9.140625" style="1"/>
  </cols>
  <sheetData>
    <row r="1" spans="1:20" ht="34.5" x14ac:dyDescent="0.5">
      <c r="A1" s="186" t="s">
        <v>1053</v>
      </c>
      <c r="B1" s="186"/>
      <c r="C1" s="186"/>
      <c r="D1" s="186"/>
      <c r="E1" s="186"/>
      <c r="F1" s="186"/>
      <c r="G1" s="186"/>
      <c r="H1" s="186"/>
      <c r="I1" s="186"/>
      <c r="J1" s="186"/>
      <c r="K1" s="186"/>
      <c r="L1" s="186"/>
      <c r="M1" s="186"/>
      <c r="N1" s="186"/>
      <c r="O1" s="186"/>
      <c r="P1" s="186"/>
      <c r="Q1" s="186"/>
      <c r="R1" s="186"/>
      <c r="S1" s="186"/>
      <c r="T1" s="186"/>
    </row>
    <row r="2" spans="1:20" ht="19.5" x14ac:dyDescent="0.3">
      <c r="A2" s="188" t="s">
        <v>491</v>
      </c>
      <c r="B2" s="188"/>
      <c r="C2" s="188"/>
      <c r="D2" s="188"/>
      <c r="E2" s="188"/>
      <c r="F2" s="188"/>
      <c r="G2" s="188"/>
      <c r="H2" s="188"/>
      <c r="I2" s="188"/>
      <c r="J2" s="188"/>
      <c r="K2" s="188"/>
      <c r="L2" s="188"/>
      <c r="M2" s="188"/>
      <c r="N2" s="188"/>
      <c r="O2" s="188"/>
      <c r="P2" s="188"/>
      <c r="Q2" s="188"/>
      <c r="R2" s="188"/>
      <c r="S2" s="188"/>
      <c r="T2" s="188"/>
    </row>
    <row r="4" spans="1:20" ht="15" x14ac:dyDescent="0.25">
      <c r="A4" s="8" t="s">
        <v>492</v>
      </c>
      <c r="B4" s="158"/>
      <c r="C4" s="158"/>
      <c r="D4" s="158"/>
      <c r="E4" s="158"/>
      <c r="F4" s="158"/>
      <c r="G4" s="158"/>
      <c r="H4" s="158"/>
      <c r="I4" s="158"/>
      <c r="J4" s="158"/>
      <c r="K4" s="158"/>
      <c r="L4" s="217"/>
      <c r="M4" s="14" t="s">
        <v>47</v>
      </c>
      <c r="N4" s="158"/>
      <c r="O4" s="158"/>
      <c r="P4" s="158"/>
      <c r="Q4" s="158"/>
      <c r="R4" s="158"/>
      <c r="S4" s="158"/>
      <c r="T4" s="158"/>
    </row>
    <row r="5" spans="1:20" ht="15" x14ac:dyDescent="0.25">
      <c r="A5" s="8" t="s">
        <v>493</v>
      </c>
      <c r="B5" s="158"/>
      <c r="C5" s="158"/>
      <c r="D5" s="158"/>
      <c r="E5" s="158"/>
      <c r="F5" s="158"/>
      <c r="G5" s="158"/>
      <c r="H5" s="158"/>
      <c r="I5" s="158"/>
      <c r="J5" s="158"/>
      <c r="K5" s="158"/>
      <c r="L5" s="158"/>
      <c r="M5" s="158"/>
      <c r="N5" s="158"/>
      <c r="O5" s="158"/>
      <c r="P5" s="158"/>
      <c r="Q5" s="158"/>
      <c r="R5" s="158"/>
      <c r="S5" s="158"/>
      <c r="T5" s="158"/>
    </row>
    <row r="6" spans="1:20" ht="15" x14ac:dyDescent="0.25">
      <c r="A6" s="8" t="s">
        <v>50</v>
      </c>
      <c r="B6" s="158"/>
      <c r="C6" s="158"/>
      <c r="D6" s="158"/>
      <c r="E6" s="158"/>
      <c r="F6" s="158"/>
      <c r="G6" s="158"/>
      <c r="H6" s="158"/>
      <c r="I6" s="158"/>
      <c r="J6" s="158"/>
      <c r="K6" s="158"/>
      <c r="L6" s="158"/>
      <c r="M6" s="158"/>
      <c r="N6" s="158"/>
      <c r="O6" s="158"/>
      <c r="P6" s="158"/>
      <c r="Q6" s="158"/>
      <c r="R6" s="158"/>
      <c r="S6" s="158"/>
      <c r="T6" s="158"/>
    </row>
    <row r="7" spans="1:20" s="259" customFormat="1" ht="15" x14ac:dyDescent="0.25">
      <c r="A7" s="260" t="s">
        <v>494</v>
      </c>
      <c r="B7" s="258"/>
      <c r="C7" s="258"/>
      <c r="D7" s="258"/>
      <c r="E7" s="258"/>
      <c r="F7" s="258"/>
      <c r="G7" s="258"/>
      <c r="H7" s="258"/>
      <c r="I7" s="258"/>
      <c r="J7" s="258"/>
      <c r="K7" s="258"/>
      <c r="L7" s="258"/>
      <c r="M7" s="258"/>
      <c r="N7" s="258"/>
      <c r="O7" s="258"/>
      <c r="P7" s="258"/>
      <c r="Q7" s="258"/>
      <c r="R7" s="258"/>
      <c r="S7" s="258"/>
      <c r="T7" s="258"/>
    </row>
    <row r="8" spans="1:20" x14ac:dyDescent="0.2">
      <c r="A8" s="8"/>
      <c r="B8" s="158"/>
      <c r="C8" s="158"/>
      <c r="D8" s="158"/>
      <c r="E8" s="158"/>
      <c r="F8" s="158"/>
      <c r="G8" s="158"/>
      <c r="H8" s="158"/>
      <c r="I8" s="158"/>
      <c r="J8" s="158"/>
      <c r="K8" s="158"/>
      <c r="L8" s="158"/>
      <c r="M8" s="158"/>
      <c r="N8" s="158"/>
      <c r="O8" s="158"/>
      <c r="P8" s="158"/>
      <c r="Q8" s="158"/>
      <c r="R8" s="158"/>
      <c r="S8" s="158"/>
      <c r="T8" s="158"/>
    </row>
    <row r="9" spans="1:20" s="16" customFormat="1" ht="45" x14ac:dyDescent="0.25">
      <c r="A9" s="36" t="s">
        <v>51</v>
      </c>
      <c r="B9" s="36" t="s">
        <v>495</v>
      </c>
      <c r="C9" s="36" t="s">
        <v>53</v>
      </c>
      <c r="D9" s="36" t="s">
        <v>54</v>
      </c>
      <c r="E9" s="36" t="s">
        <v>55</v>
      </c>
      <c r="F9" s="36" t="s">
        <v>496</v>
      </c>
      <c r="G9" s="36" t="s">
        <v>497</v>
      </c>
      <c r="H9" s="38" t="s">
        <v>498</v>
      </c>
      <c r="I9" s="38" t="s">
        <v>499</v>
      </c>
      <c r="J9" s="36" t="s">
        <v>73</v>
      </c>
      <c r="L9" s="36" t="s">
        <v>51</v>
      </c>
      <c r="M9" s="36" t="s">
        <v>495</v>
      </c>
      <c r="N9" s="36" t="s">
        <v>53</v>
      </c>
      <c r="O9" s="36" t="s">
        <v>54</v>
      </c>
      <c r="P9" s="36" t="s">
        <v>55</v>
      </c>
      <c r="Q9" s="36" t="s">
        <v>500</v>
      </c>
      <c r="R9" s="36" t="s">
        <v>497</v>
      </c>
      <c r="S9" s="38" t="s">
        <v>501</v>
      </c>
      <c r="T9" s="36" t="s">
        <v>73</v>
      </c>
    </row>
    <row r="10" spans="1:20" x14ac:dyDescent="0.2">
      <c r="A10" s="19" t="s">
        <v>74</v>
      </c>
      <c r="B10" s="20">
        <v>41013</v>
      </c>
      <c r="C10" s="19" t="s">
        <v>76</v>
      </c>
      <c r="D10" s="19" t="s">
        <v>76</v>
      </c>
      <c r="E10" s="20">
        <v>41089</v>
      </c>
      <c r="F10" s="35">
        <v>15.8</v>
      </c>
      <c r="G10" s="19" t="s">
        <v>76</v>
      </c>
      <c r="H10" s="28">
        <v>50</v>
      </c>
      <c r="I10" s="28">
        <v>30</v>
      </c>
      <c r="J10" s="19" t="s">
        <v>76</v>
      </c>
      <c r="K10" s="158"/>
      <c r="L10" s="19" t="s">
        <v>74</v>
      </c>
      <c r="M10" s="20">
        <v>41001</v>
      </c>
      <c r="N10" s="19" t="s">
        <v>76</v>
      </c>
      <c r="O10" s="19" t="s">
        <v>76</v>
      </c>
      <c r="P10" s="20">
        <v>41089</v>
      </c>
      <c r="Q10" s="19">
        <v>25.7</v>
      </c>
      <c r="R10" s="19" t="s">
        <v>76</v>
      </c>
      <c r="S10" s="28">
        <v>90</v>
      </c>
      <c r="T10" s="19" t="s">
        <v>76</v>
      </c>
    </row>
    <row r="11" spans="1:20" x14ac:dyDescent="0.2">
      <c r="A11" s="19" t="s">
        <v>74</v>
      </c>
      <c r="B11" s="20">
        <v>41037</v>
      </c>
      <c r="C11" s="19" t="s">
        <v>76</v>
      </c>
      <c r="D11" s="19" t="s">
        <v>76</v>
      </c>
      <c r="E11" s="20">
        <v>41089</v>
      </c>
      <c r="F11" s="35">
        <v>21.7</v>
      </c>
      <c r="G11" s="19" t="s">
        <v>76</v>
      </c>
      <c r="H11" s="28">
        <v>50</v>
      </c>
      <c r="I11" s="28">
        <v>30</v>
      </c>
      <c r="J11" s="19" t="s">
        <v>76</v>
      </c>
      <c r="K11" s="158"/>
      <c r="L11" s="19" t="s">
        <v>74</v>
      </c>
      <c r="M11" s="20">
        <v>41046</v>
      </c>
      <c r="N11" s="19" t="s">
        <v>76</v>
      </c>
      <c r="O11" s="19" t="s">
        <v>76</v>
      </c>
      <c r="P11" s="20">
        <v>41089</v>
      </c>
      <c r="Q11" s="19">
        <v>27.6</v>
      </c>
      <c r="R11" s="19" t="s">
        <v>76</v>
      </c>
      <c r="S11" s="28">
        <v>90</v>
      </c>
      <c r="T11" s="19" t="s">
        <v>76</v>
      </c>
    </row>
    <row r="12" spans="1:20" ht="15" thickBot="1" x14ac:dyDescent="0.25">
      <c r="A12" s="48" t="s">
        <v>74</v>
      </c>
      <c r="B12" s="65">
        <v>41079</v>
      </c>
      <c r="C12" s="48" t="s">
        <v>76</v>
      </c>
      <c r="D12" s="65">
        <v>41092</v>
      </c>
      <c r="E12" s="65">
        <v>41102</v>
      </c>
      <c r="F12" s="90">
        <v>14.3</v>
      </c>
      <c r="G12" s="48" t="s">
        <v>76</v>
      </c>
      <c r="H12" s="33">
        <v>50</v>
      </c>
      <c r="I12" s="33">
        <v>30</v>
      </c>
      <c r="J12" s="48" t="s">
        <v>76</v>
      </c>
      <c r="K12" s="158"/>
      <c r="L12" s="48" t="s">
        <v>74</v>
      </c>
      <c r="M12" s="65">
        <v>41067</v>
      </c>
      <c r="N12" s="48" t="s">
        <v>76</v>
      </c>
      <c r="O12" s="65">
        <v>41081</v>
      </c>
      <c r="P12" s="65">
        <v>41089</v>
      </c>
      <c r="Q12" s="48">
        <v>14.7</v>
      </c>
      <c r="R12" s="48" t="s">
        <v>76</v>
      </c>
      <c r="S12" s="33">
        <v>90</v>
      </c>
      <c r="T12" s="48" t="s">
        <v>76</v>
      </c>
    </row>
    <row r="13" spans="1:20" x14ac:dyDescent="0.2">
      <c r="A13" s="50" t="s">
        <v>79</v>
      </c>
      <c r="B13" s="81">
        <v>41097</v>
      </c>
      <c r="C13" s="50" t="s">
        <v>76</v>
      </c>
      <c r="D13" s="81">
        <v>41110</v>
      </c>
      <c r="E13" s="81">
        <v>41116</v>
      </c>
      <c r="F13" s="89">
        <v>5.0999999999999996</v>
      </c>
      <c r="G13" s="50" t="s">
        <v>76</v>
      </c>
      <c r="H13" s="22">
        <v>50</v>
      </c>
      <c r="I13" s="22">
        <v>30</v>
      </c>
      <c r="J13" s="50" t="s">
        <v>76</v>
      </c>
      <c r="K13" s="158"/>
      <c r="L13" s="50" t="s">
        <v>79</v>
      </c>
      <c r="M13" s="81">
        <v>41109</v>
      </c>
      <c r="N13" s="50" t="s">
        <v>76</v>
      </c>
      <c r="O13" s="81">
        <v>41121</v>
      </c>
      <c r="P13" s="81">
        <v>41129</v>
      </c>
      <c r="Q13" s="50">
        <v>19.5</v>
      </c>
      <c r="R13" s="50" t="s">
        <v>76</v>
      </c>
      <c r="S13" s="22">
        <v>90</v>
      </c>
      <c r="T13" s="50" t="s">
        <v>76</v>
      </c>
    </row>
    <row r="14" spans="1:20" x14ac:dyDescent="0.2">
      <c r="A14" s="19" t="s">
        <v>79</v>
      </c>
      <c r="B14" s="20">
        <v>41139</v>
      </c>
      <c r="C14" s="19" t="s">
        <v>76</v>
      </c>
      <c r="D14" s="20">
        <v>41149</v>
      </c>
      <c r="E14" s="20">
        <v>41158</v>
      </c>
      <c r="F14" s="35">
        <v>9.6999999999999993</v>
      </c>
      <c r="G14" s="19" t="s">
        <v>76</v>
      </c>
      <c r="H14" s="28">
        <v>50</v>
      </c>
      <c r="I14" s="28">
        <v>30</v>
      </c>
      <c r="J14" s="19" t="s">
        <v>76</v>
      </c>
      <c r="K14" s="158"/>
      <c r="L14" s="19" t="s">
        <v>79</v>
      </c>
      <c r="M14" s="20">
        <v>41127</v>
      </c>
      <c r="N14" s="19" t="s">
        <v>76</v>
      </c>
      <c r="O14" s="20">
        <v>41142</v>
      </c>
      <c r="P14" s="20">
        <v>41144</v>
      </c>
      <c r="Q14" s="19">
        <v>24.7</v>
      </c>
      <c r="R14" s="19" t="s">
        <v>76</v>
      </c>
      <c r="S14" s="28">
        <v>90</v>
      </c>
      <c r="T14" s="19" t="s">
        <v>76</v>
      </c>
    </row>
    <row r="15" spans="1:20" x14ac:dyDescent="0.2">
      <c r="A15" s="19" t="s">
        <v>79</v>
      </c>
      <c r="B15" s="20">
        <v>41157</v>
      </c>
      <c r="C15" s="19" t="s">
        <v>76</v>
      </c>
      <c r="D15" s="20">
        <v>41170</v>
      </c>
      <c r="E15" s="20">
        <v>41172</v>
      </c>
      <c r="F15" s="35">
        <v>22</v>
      </c>
      <c r="G15" s="19" t="s">
        <v>76</v>
      </c>
      <c r="H15" s="28">
        <v>50</v>
      </c>
      <c r="I15" s="28">
        <v>30</v>
      </c>
      <c r="J15" s="19" t="s">
        <v>76</v>
      </c>
      <c r="K15" s="158"/>
      <c r="L15" s="19" t="s">
        <v>79</v>
      </c>
      <c r="M15" s="20">
        <v>41169</v>
      </c>
      <c r="N15" s="19" t="s">
        <v>76</v>
      </c>
      <c r="O15" s="20">
        <v>41178</v>
      </c>
      <c r="P15" s="20">
        <v>41186</v>
      </c>
      <c r="Q15" s="19">
        <v>36.700000000000003</v>
      </c>
      <c r="R15" s="19" t="s">
        <v>76</v>
      </c>
      <c r="S15" s="28">
        <v>90</v>
      </c>
      <c r="T15" s="19" t="s">
        <v>76</v>
      </c>
    </row>
    <row r="16" spans="1:20" x14ac:dyDescent="0.2">
      <c r="A16" s="19" t="s">
        <v>79</v>
      </c>
      <c r="B16" s="20">
        <v>41199</v>
      </c>
      <c r="C16" s="19" t="s">
        <v>76</v>
      </c>
      <c r="D16" s="20">
        <v>41212</v>
      </c>
      <c r="E16" s="20">
        <v>41213</v>
      </c>
      <c r="F16" s="35">
        <v>23.5</v>
      </c>
      <c r="G16" s="19" t="s">
        <v>76</v>
      </c>
      <c r="H16" s="28">
        <v>50</v>
      </c>
      <c r="I16" s="28">
        <v>30</v>
      </c>
      <c r="J16" s="19" t="s">
        <v>76</v>
      </c>
      <c r="K16" s="158"/>
      <c r="L16" s="19" t="s">
        <v>79</v>
      </c>
      <c r="M16" s="20">
        <v>41187</v>
      </c>
      <c r="N16" s="19" t="s">
        <v>76</v>
      </c>
      <c r="O16" s="20">
        <v>41200</v>
      </c>
      <c r="P16" s="20">
        <v>41213</v>
      </c>
      <c r="Q16" s="19">
        <v>64.400000000000006</v>
      </c>
      <c r="R16" s="19" t="s">
        <v>76</v>
      </c>
      <c r="S16" s="28">
        <v>90</v>
      </c>
      <c r="T16" s="19" t="s">
        <v>76</v>
      </c>
    </row>
    <row r="17" spans="1:20" x14ac:dyDescent="0.2">
      <c r="A17" s="19" t="s">
        <v>79</v>
      </c>
      <c r="B17" s="20">
        <v>41217</v>
      </c>
      <c r="C17" s="19" t="s">
        <v>76</v>
      </c>
      <c r="D17" s="20">
        <v>41233</v>
      </c>
      <c r="E17" s="20">
        <v>41242</v>
      </c>
      <c r="F17" s="35">
        <v>14.8</v>
      </c>
      <c r="G17" s="19" t="s">
        <v>76</v>
      </c>
      <c r="H17" s="28">
        <v>50</v>
      </c>
      <c r="I17" s="28">
        <v>30</v>
      </c>
      <c r="J17" s="19" t="s">
        <v>76</v>
      </c>
      <c r="K17" s="158"/>
      <c r="L17" s="19" t="s">
        <v>79</v>
      </c>
      <c r="M17" s="20">
        <v>41229</v>
      </c>
      <c r="N17" s="19" t="s">
        <v>76</v>
      </c>
      <c r="O17" s="20">
        <v>41240</v>
      </c>
      <c r="P17" s="20">
        <v>41242</v>
      </c>
      <c r="Q17" s="19">
        <v>30</v>
      </c>
      <c r="R17" s="19" t="s">
        <v>76</v>
      </c>
      <c r="S17" s="28">
        <v>90</v>
      </c>
      <c r="T17" s="19" t="s">
        <v>76</v>
      </c>
    </row>
    <row r="18" spans="1:20" x14ac:dyDescent="0.2">
      <c r="A18" s="19" t="s">
        <v>79</v>
      </c>
      <c r="B18" s="20">
        <v>41259</v>
      </c>
      <c r="C18" s="19" t="s">
        <v>76</v>
      </c>
      <c r="D18" s="20">
        <v>41277</v>
      </c>
      <c r="E18" s="20">
        <v>41278</v>
      </c>
      <c r="F18" s="35">
        <v>21.4</v>
      </c>
      <c r="G18" s="19" t="s">
        <v>76</v>
      </c>
      <c r="H18" s="28">
        <v>50</v>
      </c>
      <c r="I18" s="28">
        <v>30</v>
      </c>
      <c r="J18" s="19" t="s">
        <v>76</v>
      </c>
      <c r="K18" s="158"/>
      <c r="L18" s="19" t="s">
        <v>79</v>
      </c>
      <c r="M18" s="20">
        <v>41247</v>
      </c>
      <c r="N18" s="19" t="s">
        <v>76</v>
      </c>
      <c r="O18" s="20">
        <v>41256</v>
      </c>
      <c r="P18" s="20">
        <v>41256</v>
      </c>
      <c r="Q18" s="19">
        <v>48.3</v>
      </c>
      <c r="R18" s="19" t="s">
        <v>76</v>
      </c>
      <c r="S18" s="28">
        <v>90</v>
      </c>
      <c r="T18" s="19" t="s">
        <v>76</v>
      </c>
    </row>
    <row r="19" spans="1:20" x14ac:dyDescent="0.2">
      <c r="A19" s="19" t="s">
        <v>79</v>
      </c>
      <c r="B19" s="20">
        <v>41277</v>
      </c>
      <c r="C19" s="19" t="s">
        <v>76</v>
      </c>
      <c r="D19" s="20">
        <v>41293</v>
      </c>
      <c r="E19" s="20">
        <v>41305</v>
      </c>
      <c r="F19" s="35">
        <v>19.5</v>
      </c>
      <c r="G19" s="19" t="s">
        <v>76</v>
      </c>
      <c r="H19" s="28">
        <v>50</v>
      </c>
      <c r="I19" s="28">
        <v>30</v>
      </c>
      <c r="J19" s="19" t="s">
        <v>76</v>
      </c>
      <c r="K19" s="158"/>
      <c r="L19" s="19" t="s">
        <v>79</v>
      </c>
      <c r="M19" s="20">
        <v>41289</v>
      </c>
      <c r="N19" s="19" t="s">
        <v>76</v>
      </c>
      <c r="O19" s="20">
        <v>41297</v>
      </c>
      <c r="P19" s="20">
        <v>41305</v>
      </c>
      <c r="Q19" s="19">
        <v>31.2</v>
      </c>
      <c r="R19" s="19" t="s">
        <v>76</v>
      </c>
      <c r="S19" s="28">
        <v>90</v>
      </c>
      <c r="T19" s="19" t="s">
        <v>76</v>
      </c>
    </row>
    <row r="20" spans="1:20" x14ac:dyDescent="0.2">
      <c r="A20" s="19" t="s">
        <v>79</v>
      </c>
      <c r="B20" s="20">
        <v>41319</v>
      </c>
      <c r="C20" s="19" t="s">
        <v>76</v>
      </c>
      <c r="D20" s="20">
        <v>41331</v>
      </c>
      <c r="E20" s="20">
        <v>41333</v>
      </c>
      <c r="F20" s="35">
        <v>12.2</v>
      </c>
      <c r="G20" s="19" t="s">
        <v>76</v>
      </c>
      <c r="H20" s="28">
        <v>50</v>
      </c>
      <c r="I20" s="28">
        <v>30</v>
      </c>
      <c r="J20" s="19" t="s">
        <v>76</v>
      </c>
      <c r="K20" s="158"/>
      <c r="L20" s="19" t="s">
        <v>79</v>
      </c>
      <c r="M20" s="20">
        <v>41307</v>
      </c>
      <c r="N20" s="19" t="s">
        <v>76</v>
      </c>
      <c r="O20" s="20">
        <v>41319</v>
      </c>
      <c r="P20" s="20">
        <v>41319</v>
      </c>
      <c r="Q20" s="19">
        <v>28</v>
      </c>
      <c r="R20" s="19" t="s">
        <v>76</v>
      </c>
      <c r="S20" s="28">
        <v>90</v>
      </c>
      <c r="T20" s="19" t="s">
        <v>76</v>
      </c>
    </row>
    <row r="21" spans="1:20" x14ac:dyDescent="0.2">
      <c r="A21" s="19" t="s">
        <v>79</v>
      </c>
      <c r="B21" s="20">
        <v>41337</v>
      </c>
      <c r="C21" s="19" t="s">
        <v>76</v>
      </c>
      <c r="D21" s="20">
        <v>41346</v>
      </c>
      <c r="E21" s="20">
        <v>41354</v>
      </c>
      <c r="F21" s="35">
        <v>14.9</v>
      </c>
      <c r="G21" s="35">
        <f t="shared" ref="G21:G84" si="0">AVERAGE(F10:F21)</f>
        <v>16.241666666666664</v>
      </c>
      <c r="H21" s="28">
        <v>50</v>
      </c>
      <c r="I21" s="28">
        <v>30</v>
      </c>
      <c r="J21" s="19" t="s">
        <v>76</v>
      </c>
      <c r="K21" s="158"/>
      <c r="L21" s="19" t="s">
        <v>79</v>
      </c>
      <c r="M21" s="20">
        <v>41349</v>
      </c>
      <c r="N21" s="19" t="s">
        <v>76</v>
      </c>
      <c r="O21" s="20">
        <v>41358</v>
      </c>
      <c r="P21" s="20">
        <v>41338</v>
      </c>
      <c r="Q21" s="19">
        <v>46.8</v>
      </c>
      <c r="R21" s="35">
        <f>AVERAGE(Q10:Q21)</f>
        <v>33.133333333333333</v>
      </c>
      <c r="S21" s="28">
        <v>90</v>
      </c>
      <c r="T21" s="19" t="s">
        <v>76</v>
      </c>
    </row>
    <row r="22" spans="1:20" x14ac:dyDescent="0.2">
      <c r="A22" s="19" t="s">
        <v>79</v>
      </c>
      <c r="B22" s="20">
        <v>41379</v>
      </c>
      <c r="C22" s="19" t="s">
        <v>76</v>
      </c>
      <c r="D22" s="20">
        <v>41390</v>
      </c>
      <c r="E22" s="20">
        <v>41396</v>
      </c>
      <c r="F22" s="35">
        <v>19.7</v>
      </c>
      <c r="G22" s="35">
        <f t="shared" si="0"/>
        <v>16.566666666666666</v>
      </c>
      <c r="H22" s="28">
        <v>50</v>
      </c>
      <c r="I22" s="28">
        <v>30</v>
      </c>
      <c r="J22" s="19" t="s">
        <v>76</v>
      </c>
      <c r="K22" s="158"/>
      <c r="L22" s="19" t="s">
        <v>79</v>
      </c>
      <c r="M22" s="20">
        <v>41376</v>
      </c>
      <c r="N22" s="19" t="s">
        <v>76</v>
      </c>
      <c r="O22" s="20">
        <v>41381</v>
      </c>
      <c r="P22" s="20">
        <v>41382</v>
      </c>
      <c r="Q22" s="19">
        <v>32.200000000000003</v>
      </c>
      <c r="R22" s="35">
        <f t="shared" ref="R22:R85" si="1">AVERAGE(Q11:Q22)</f>
        <v>33.675000000000004</v>
      </c>
      <c r="S22" s="28">
        <v>90</v>
      </c>
      <c r="T22" s="19" t="s">
        <v>76</v>
      </c>
    </row>
    <row r="23" spans="1:20" x14ac:dyDescent="0.2">
      <c r="A23" s="19" t="s">
        <v>79</v>
      </c>
      <c r="B23" s="20">
        <v>41397</v>
      </c>
      <c r="C23" s="19" t="s">
        <v>76</v>
      </c>
      <c r="D23" s="20">
        <v>41408</v>
      </c>
      <c r="E23" s="20">
        <v>41410</v>
      </c>
      <c r="F23" s="35">
        <v>6.2</v>
      </c>
      <c r="G23" s="35">
        <f t="shared" si="0"/>
        <v>15.274999999999997</v>
      </c>
      <c r="H23" s="28">
        <v>50</v>
      </c>
      <c r="I23" s="28">
        <v>30</v>
      </c>
      <c r="J23" s="19" t="s">
        <v>76</v>
      </c>
      <c r="K23" s="158"/>
      <c r="L23" s="19" t="s">
        <v>79</v>
      </c>
      <c r="M23" s="20">
        <v>41412</v>
      </c>
      <c r="N23" s="19" t="s">
        <v>76</v>
      </c>
      <c r="O23" s="20">
        <v>41424</v>
      </c>
      <c r="P23" s="20">
        <v>41438</v>
      </c>
      <c r="Q23" s="19">
        <v>17.5</v>
      </c>
      <c r="R23" s="35">
        <f t="shared" si="1"/>
        <v>32.833333333333336</v>
      </c>
      <c r="S23" s="28">
        <v>90</v>
      </c>
      <c r="T23" s="19" t="s">
        <v>76</v>
      </c>
    </row>
    <row r="24" spans="1:20" ht="15" thickBot="1" x14ac:dyDescent="0.25">
      <c r="A24" s="48" t="s">
        <v>79</v>
      </c>
      <c r="B24" s="65">
        <v>41439</v>
      </c>
      <c r="C24" s="48" t="s">
        <v>76</v>
      </c>
      <c r="D24" s="65">
        <v>41451</v>
      </c>
      <c r="E24" s="65">
        <v>41452</v>
      </c>
      <c r="F24" s="90">
        <v>4.4000000000000004</v>
      </c>
      <c r="G24" s="35">
        <f t="shared" si="0"/>
        <v>14.449999999999998</v>
      </c>
      <c r="H24" s="33">
        <v>50</v>
      </c>
      <c r="I24" s="33">
        <v>30</v>
      </c>
      <c r="J24" s="48" t="s">
        <v>76</v>
      </c>
      <c r="K24" s="158"/>
      <c r="L24" s="48" t="s">
        <v>79</v>
      </c>
      <c r="M24" s="65">
        <v>41431</v>
      </c>
      <c r="N24" s="48" t="s">
        <v>76</v>
      </c>
      <c r="O24" s="65">
        <v>41444</v>
      </c>
      <c r="P24" s="65">
        <v>41452</v>
      </c>
      <c r="Q24" s="48">
        <v>16.7</v>
      </c>
      <c r="R24" s="35">
        <f t="shared" si="1"/>
        <v>33</v>
      </c>
      <c r="S24" s="33">
        <v>90</v>
      </c>
      <c r="T24" s="48" t="s">
        <v>76</v>
      </c>
    </row>
    <row r="25" spans="1:20" x14ac:dyDescent="0.2">
      <c r="A25" s="50" t="s">
        <v>82</v>
      </c>
      <c r="B25" s="81">
        <v>41457</v>
      </c>
      <c r="C25" s="50" t="s">
        <v>76</v>
      </c>
      <c r="D25" s="81">
        <v>41466</v>
      </c>
      <c r="E25" s="81">
        <v>41466</v>
      </c>
      <c r="F25" s="89">
        <v>7.3</v>
      </c>
      <c r="G25" s="35">
        <f t="shared" si="0"/>
        <v>14.633333333333333</v>
      </c>
      <c r="H25" s="22">
        <v>50</v>
      </c>
      <c r="I25" s="22">
        <v>30</v>
      </c>
      <c r="J25" s="50" t="s">
        <v>76</v>
      </c>
      <c r="K25" s="158"/>
      <c r="L25" s="50" t="s">
        <v>82</v>
      </c>
      <c r="M25" s="81">
        <v>41469</v>
      </c>
      <c r="N25" s="50" t="s">
        <v>76</v>
      </c>
      <c r="O25" s="81">
        <v>41479</v>
      </c>
      <c r="P25" s="81">
        <v>41480</v>
      </c>
      <c r="Q25" s="50">
        <v>29.6</v>
      </c>
      <c r="R25" s="35">
        <f t="shared" si="1"/>
        <v>33.841666666666669</v>
      </c>
      <c r="S25" s="22">
        <v>90</v>
      </c>
      <c r="T25" s="50" t="s">
        <v>76</v>
      </c>
    </row>
    <row r="26" spans="1:20" x14ac:dyDescent="0.2">
      <c r="A26" s="19" t="s">
        <v>82</v>
      </c>
      <c r="B26" s="20">
        <v>41498</v>
      </c>
      <c r="C26" s="19" t="s">
        <v>76</v>
      </c>
      <c r="D26" s="20">
        <v>41512</v>
      </c>
      <c r="E26" s="20">
        <v>41522</v>
      </c>
      <c r="F26" s="35">
        <v>3.9</v>
      </c>
      <c r="G26" s="35">
        <f t="shared" si="0"/>
        <v>14.149999999999999</v>
      </c>
      <c r="H26" s="28">
        <v>50</v>
      </c>
      <c r="I26" s="28">
        <v>30</v>
      </c>
      <c r="J26" s="19" t="s">
        <v>76</v>
      </c>
      <c r="K26" s="158"/>
      <c r="L26" s="19" t="s">
        <v>82</v>
      </c>
      <c r="M26" s="20">
        <v>41505</v>
      </c>
      <c r="N26" s="19" t="s">
        <v>76</v>
      </c>
      <c r="O26" s="20">
        <v>41520</v>
      </c>
      <c r="P26" s="20">
        <v>41522</v>
      </c>
      <c r="Q26" s="19">
        <v>13.9</v>
      </c>
      <c r="R26" s="35">
        <f t="shared" si="1"/>
        <v>32.94166666666667</v>
      </c>
      <c r="S26" s="28">
        <v>90</v>
      </c>
      <c r="T26" s="19" t="s">
        <v>76</v>
      </c>
    </row>
    <row r="27" spans="1:20" x14ac:dyDescent="0.2">
      <c r="A27" s="19" t="s">
        <v>82</v>
      </c>
      <c r="B27" s="20">
        <v>41530</v>
      </c>
      <c r="C27" s="19" t="s">
        <v>76</v>
      </c>
      <c r="D27" s="20">
        <v>41540</v>
      </c>
      <c r="E27" s="20">
        <v>41550</v>
      </c>
      <c r="F27" s="35">
        <v>25.2</v>
      </c>
      <c r="G27" s="35">
        <f t="shared" si="0"/>
        <v>14.416666666666666</v>
      </c>
      <c r="H27" s="28">
        <v>50</v>
      </c>
      <c r="I27" s="28">
        <v>30</v>
      </c>
      <c r="J27" s="19" t="s">
        <v>76</v>
      </c>
      <c r="K27" s="158"/>
      <c r="L27" s="19" t="s">
        <v>82</v>
      </c>
      <c r="M27" s="20">
        <v>41547</v>
      </c>
      <c r="N27" s="19" t="s">
        <v>76</v>
      </c>
      <c r="O27" s="20">
        <v>41557</v>
      </c>
      <c r="P27" s="20">
        <v>41564</v>
      </c>
      <c r="Q27" s="19">
        <v>28.8</v>
      </c>
      <c r="R27" s="35">
        <f t="shared" si="1"/>
        <v>32.283333333333331</v>
      </c>
      <c r="S27" s="28">
        <v>90</v>
      </c>
      <c r="T27" s="19" t="s">
        <v>76</v>
      </c>
    </row>
    <row r="28" spans="1:20" x14ac:dyDescent="0.2">
      <c r="A28" s="19" t="s">
        <v>82</v>
      </c>
      <c r="B28" s="20">
        <v>41558</v>
      </c>
      <c r="C28" s="19" t="s">
        <v>76</v>
      </c>
      <c r="D28" s="20">
        <v>41565</v>
      </c>
      <c r="E28" s="20">
        <v>41578</v>
      </c>
      <c r="F28" s="35">
        <v>12.2</v>
      </c>
      <c r="G28" s="35">
        <f t="shared" si="0"/>
        <v>13.475000000000001</v>
      </c>
      <c r="H28" s="28">
        <v>50</v>
      </c>
      <c r="I28" s="28">
        <v>30</v>
      </c>
      <c r="J28" s="19" t="s">
        <v>76</v>
      </c>
      <c r="K28" s="158"/>
      <c r="L28" s="19" t="s">
        <v>82</v>
      </c>
      <c r="M28" s="20">
        <v>41570</v>
      </c>
      <c r="N28" s="19" t="s">
        <v>76</v>
      </c>
      <c r="O28" s="20">
        <v>41578</v>
      </c>
      <c r="P28" s="20">
        <v>41578</v>
      </c>
      <c r="Q28" s="19">
        <v>75.400000000000006</v>
      </c>
      <c r="R28" s="35">
        <f t="shared" si="1"/>
        <v>33.199999999999996</v>
      </c>
      <c r="S28" s="28">
        <v>90</v>
      </c>
      <c r="T28" s="19" t="s">
        <v>502</v>
      </c>
    </row>
    <row r="29" spans="1:20" x14ac:dyDescent="0.2">
      <c r="A29" s="19" t="s">
        <v>82</v>
      </c>
      <c r="B29" s="20">
        <v>41607</v>
      </c>
      <c r="C29" s="19" t="s">
        <v>76</v>
      </c>
      <c r="D29" s="20">
        <v>41618</v>
      </c>
      <c r="E29" s="20">
        <v>41620</v>
      </c>
      <c r="F29" s="35">
        <v>20.399999999999999</v>
      </c>
      <c r="G29" s="35">
        <f t="shared" si="0"/>
        <v>13.941666666666668</v>
      </c>
      <c r="H29" s="28">
        <v>50</v>
      </c>
      <c r="I29" s="28">
        <v>30</v>
      </c>
      <c r="J29" s="19" t="s">
        <v>76</v>
      </c>
      <c r="K29" s="158"/>
      <c r="L29" s="19" t="s">
        <v>82</v>
      </c>
      <c r="M29" s="20">
        <v>41605</v>
      </c>
      <c r="N29" s="19" t="s">
        <v>76</v>
      </c>
      <c r="O29" s="20">
        <v>41618</v>
      </c>
      <c r="P29" s="20">
        <v>41620</v>
      </c>
      <c r="Q29" s="19">
        <v>24.5</v>
      </c>
      <c r="R29" s="35">
        <f t="shared" si="1"/>
        <v>32.741666666666667</v>
      </c>
      <c r="S29" s="28">
        <v>90</v>
      </c>
      <c r="T29" s="19" t="s">
        <v>76</v>
      </c>
    </row>
    <row r="30" spans="1:20" x14ac:dyDescent="0.2">
      <c r="A30" s="19" t="s">
        <v>82</v>
      </c>
      <c r="B30" s="20">
        <v>41613</v>
      </c>
      <c r="C30" s="19" t="s">
        <v>76</v>
      </c>
      <c r="D30" s="20">
        <v>41625</v>
      </c>
      <c r="E30" s="20">
        <v>41627</v>
      </c>
      <c r="F30" s="35">
        <v>7.1</v>
      </c>
      <c r="G30" s="35">
        <f t="shared" si="0"/>
        <v>12.75</v>
      </c>
      <c r="H30" s="28">
        <v>50</v>
      </c>
      <c r="I30" s="28">
        <v>30</v>
      </c>
      <c r="J30" s="19" t="s">
        <v>76</v>
      </c>
      <c r="K30" s="158"/>
      <c r="L30" s="19" t="s">
        <v>82</v>
      </c>
      <c r="M30" s="20">
        <v>41615</v>
      </c>
      <c r="N30" s="19" t="s">
        <v>76</v>
      </c>
      <c r="O30" s="20">
        <v>41626</v>
      </c>
      <c r="P30" s="20">
        <v>41627</v>
      </c>
      <c r="Q30" s="19">
        <v>16.7</v>
      </c>
      <c r="R30" s="35">
        <f t="shared" si="1"/>
        <v>30.108333333333334</v>
      </c>
      <c r="S30" s="28">
        <v>90</v>
      </c>
      <c r="T30" s="19" t="s">
        <v>76</v>
      </c>
    </row>
    <row r="31" spans="1:20" x14ac:dyDescent="0.2">
      <c r="A31" s="19" t="s">
        <v>82</v>
      </c>
      <c r="B31" s="20">
        <v>41660</v>
      </c>
      <c r="C31" s="19" t="s">
        <v>76</v>
      </c>
      <c r="D31" s="20">
        <v>41680</v>
      </c>
      <c r="E31" s="20">
        <v>41683</v>
      </c>
      <c r="F31" s="35">
        <v>17</v>
      </c>
      <c r="G31" s="35">
        <f t="shared" si="0"/>
        <v>12.541666666666666</v>
      </c>
      <c r="H31" s="28">
        <v>50</v>
      </c>
      <c r="I31" s="28">
        <v>30</v>
      </c>
      <c r="J31" s="19" t="s">
        <v>76</v>
      </c>
      <c r="K31" s="158"/>
      <c r="L31" s="19" t="s">
        <v>82</v>
      </c>
      <c r="M31" s="20">
        <v>41657</v>
      </c>
      <c r="N31" s="19" t="s">
        <v>76</v>
      </c>
      <c r="O31" s="20">
        <v>41680</v>
      </c>
      <c r="P31" s="20">
        <v>41683</v>
      </c>
      <c r="Q31" s="19">
        <v>33.200000000000003</v>
      </c>
      <c r="R31" s="35">
        <f t="shared" si="1"/>
        <v>30.274999999999995</v>
      </c>
      <c r="S31" s="28">
        <v>90</v>
      </c>
      <c r="T31" s="19" t="s">
        <v>76</v>
      </c>
    </row>
    <row r="32" spans="1:20" ht="25.5" x14ac:dyDescent="0.2">
      <c r="A32" s="19" t="s">
        <v>82</v>
      </c>
      <c r="B32" s="20">
        <v>41674</v>
      </c>
      <c r="C32" s="19" t="s">
        <v>76</v>
      </c>
      <c r="D32" s="20">
        <v>41684</v>
      </c>
      <c r="E32" s="20">
        <v>41711</v>
      </c>
      <c r="F32" s="35">
        <v>16.5</v>
      </c>
      <c r="G32" s="35">
        <f t="shared" si="0"/>
        <v>12.899999999999999</v>
      </c>
      <c r="H32" s="28">
        <v>50</v>
      </c>
      <c r="I32" s="28">
        <v>30</v>
      </c>
      <c r="J32" s="121" t="s">
        <v>503</v>
      </c>
      <c r="K32" s="158"/>
      <c r="L32" s="19" t="s">
        <v>82</v>
      </c>
      <c r="M32" s="20">
        <v>41676</v>
      </c>
      <c r="N32" s="19" t="s">
        <v>76</v>
      </c>
      <c r="O32" s="20">
        <v>41688</v>
      </c>
      <c r="P32" s="20">
        <v>41697</v>
      </c>
      <c r="Q32" s="19">
        <v>21.2</v>
      </c>
      <c r="R32" s="35">
        <f t="shared" si="1"/>
        <v>29.708333333333332</v>
      </c>
      <c r="S32" s="28">
        <v>90</v>
      </c>
      <c r="T32" s="19" t="s">
        <v>76</v>
      </c>
    </row>
    <row r="33" spans="1:20" x14ac:dyDescent="0.2">
      <c r="A33" s="19" t="s">
        <v>82</v>
      </c>
      <c r="B33" s="20">
        <v>41718</v>
      </c>
      <c r="C33" s="19" t="s">
        <v>76</v>
      </c>
      <c r="D33" s="20">
        <v>41730</v>
      </c>
      <c r="E33" s="20">
        <v>41739</v>
      </c>
      <c r="F33" s="35">
        <v>18.8</v>
      </c>
      <c r="G33" s="35">
        <f t="shared" si="0"/>
        <v>13.225</v>
      </c>
      <c r="H33" s="28">
        <v>50</v>
      </c>
      <c r="I33" s="28">
        <v>30</v>
      </c>
      <c r="J33" s="19" t="s">
        <v>76</v>
      </c>
      <c r="K33" s="158"/>
      <c r="L33" s="19" t="s">
        <v>82</v>
      </c>
      <c r="M33" s="20">
        <v>41714</v>
      </c>
      <c r="N33" s="19" t="s">
        <v>76</v>
      </c>
      <c r="O33" s="20">
        <v>41725</v>
      </c>
      <c r="P33" s="20">
        <v>41739</v>
      </c>
      <c r="Q33" s="19">
        <v>27.9</v>
      </c>
      <c r="R33" s="35">
        <f t="shared" si="1"/>
        <v>28.133333333333329</v>
      </c>
      <c r="S33" s="28">
        <v>90</v>
      </c>
      <c r="T33" s="19" t="s">
        <v>76</v>
      </c>
    </row>
    <row r="34" spans="1:20" x14ac:dyDescent="0.2">
      <c r="A34" s="19" t="s">
        <v>82</v>
      </c>
      <c r="B34" s="20">
        <v>41732</v>
      </c>
      <c r="C34" s="19" t="s">
        <v>76</v>
      </c>
      <c r="D34" s="20">
        <v>41746</v>
      </c>
      <c r="E34" s="20">
        <v>41753</v>
      </c>
      <c r="F34" s="35">
        <v>17</v>
      </c>
      <c r="G34" s="35">
        <f t="shared" si="0"/>
        <v>13</v>
      </c>
      <c r="H34" s="28">
        <v>50</v>
      </c>
      <c r="I34" s="28">
        <v>30</v>
      </c>
      <c r="J34" s="19" t="s">
        <v>76</v>
      </c>
      <c r="K34" s="158"/>
      <c r="L34" s="19" t="s">
        <v>82</v>
      </c>
      <c r="M34" s="20">
        <v>41730</v>
      </c>
      <c r="N34" s="19" t="s">
        <v>76</v>
      </c>
      <c r="O34" s="20">
        <v>41746</v>
      </c>
      <c r="P34" s="20">
        <v>41753</v>
      </c>
      <c r="Q34" s="19">
        <v>21</v>
      </c>
      <c r="R34" s="35">
        <f t="shared" si="1"/>
        <v>27.2</v>
      </c>
      <c r="S34" s="28">
        <v>90</v>
      </c>
      <c r="T34" s="19" t="s">
        <v>76</v>
      </c>
    </row>
    <row r="35" spans="1:20" x14ac:dyDescent="0.2">
      <c r="A35" s="19" t="s">
        <v>82</v>
      </c>
      <c r="B35" s="20">
        <v>41761</v>
      </c>
      <c r="C35" s="19" t="s">
        <v>76</v>
      </c>
      <c r="D35" s="20">
        <v>41774</v>
      </c>
      <c r="E35" s="20">
        <v>41781</v>
      </c>
      <c r="F35" s="35">
        <v>10.9</v>
      </c>
      <c r="G35" s="35">
        <f t="shared" si="0"/>
        <v>13.391666666666667</v>
      </c>
      <c r="H35" s="28">
        <v>50</v>
      </c>
      <c r="I35" s="28">
        <v>30</v>
      </c>
      <c r="J35" s="19" t="s">
        <v>76</v>
      </c>
      <c r="K35" s="158"/>
      <c r="L35" s="19" t="s">
        <v>82</v>
      </c>
      <c r="M35" s="20">
        <v>41765</v>
      </c>
      <c r="N35" s="19" t="s">
        <v>76</v>
      </c>
      <c r="O35" s="20">
        <v>41774</v>
      </c>
      <c r="P35" s="20">
        <v>41781</v>
      </c>
      <c r="Q35" s="19">
        <v>11.1</v>
      </c>
      <c r="R35" s="35">
        <f t="shared" si="1"/>
        <v>26.666666666666668</v>
      </c>
      <c r="S35" s="28">
        <v>90</v>
      </c>
      <c r="T35" s="19" t="s">
        <v>76</v>
      </c>
    </row>
    <row r="36" spans="1:20" ht="26.25" thickBot="1" x14ac:dyDescent="0.25">
      <c r="A36" s="48" t="s">
        <v>82</v>
      </c>
      <c r="B36" s="65">
        <v>41798</v>
      </c>
      <c r="C36" s="48" t="s">
        <v>76</v>
      </c>
      <c r="D36" s="65">
        <v>41813</v>
      </c>
      <c r="E36" s="65">
        <v>41851</v>
      </c>
      <c r="F36" s="90">
        <v>7.3</v>
      </c>
      <c r="G36" s="35">
        <f t="shared" si="0"/>
        <v>13.633333333333335</v>
      </c>
      <c r="H36" s="33">
        <v>50</v>
      </c>
      <c r="I36" s="33">
        <v>30</v>
      </c>
      <c r="J36" s="125" t="s">
        <v>503</v>
      </c>
      <c r="K36" s="158"/>
      <c r="L36" s="48" t="s">
        <v>82</v>
      </c>
      <c r="M36" s="65">
        <v>41795</v>
      </c>
      <c r="N36" s="48" t="s">
        <v>76</v>
      </c>
      <c r="O36" s="65">
        <v>41807</v>
      </c>
      <c r="P36" s="65">
        <v>41823</v>
      </c>
      <c r="Q36" s="48">
        <v>17.600000000000001</v>
      </c>
      <c r="R36" s="35">
        <f t="shared" si="1"/>
        <v>26.741666666666664</v>
      </c>
      <c r="S36" s="33">
        <v>90</v>
      </c>
      <c r="T36" s="125" t="s">
        <v>503</v>
      </c>
    </row>
    <row r="37" spans="1:20" ht="25.5" x14ac:dyDescent="0.2">
      <c r="A37" s="50" t="s">
        <v>84</v>
      </c>
      <c r="B37" s="81">
        <v>41821</v>
      </c>
      <c r="C37" s="50" t="s">
        <v>76</v>
      </c>
      <c r="D37" s="81">
        <v>41836</v>
      </c>
      <c r="E37" s="81">
        <v>41851</v>
      </c>
      <c r="F37" s="89">
        <v>8</v>
      </c>
      <c r="G37" s="35">
        <f t="shared" si="0"/>
        <v>13.691666666666668</v>
      </c>
      <c r="H37" s="22">
        <v>50</v>
      </c>
      <c r="I37" s="22">
        <v>30</v>
      </c>
      <c r="J37" s="120" t="s">
        <v>503</v>
      </c>
      <c r="K37" s="158"/>
      <c r="L37" s="50" t="s">
        <v>84</v>
      </c>
      <c r="M37" s="81">
        <v>41823</v>
      </c>
      <c r="N37" s="50" t="s">
        <v>76</v>
      </c>
      <c r="O37" s="81">
        <v>41836</v>
      </c>
      <c r="P37" s="81">
        <v>41851</v>
      </c>
      <c r="Q37" s="50">
        <v>21.5</v>
      </c>
      <c r="R37" s="35">
        <f t="shared" si="1"/>
        <v>26.066666666666674</v>
      </c>
      <c r="S37" s="22">
        <v>90</v>
      </c>
      <c r="T37" s="120" t="s">
        <v>503</v>
      </c>
    </row>
    <row r="38" spans="1:20" x14ac:dyDescent="0.2">
      <c r="A38" s="19" t="s">
        <v>84</v>
      </c>
      <c r="B38" s="20">
        <v>41857</v>
      </c>
      <c r="C38" s="19" t="s">
        <v>76</v>
      </c>
      <c r="D38" s="20">
        <v>41869</v>
      </c>
      <c r="E38" s="20">
        <v>41879</v>
      </c>
      <c r="F38" s="35">
        <v>8.9</v>
      </c>
      <c r="G38" s="35">
        <f t="shared" si="0"/>
        <v>14.108333333333334</v>
      </c>
      <c r="H38" s="28">
        <v>50</v>
      </c>
      <c r="I38" s="28">
        <v>30</v>
      </c>
      <c r="J38" s="121" t="s">
        <v>75</v>
      </c>
      <c r="K38" s="158"/>
      <c r="L38" s="19" t="s">
        <v>84</v>
      </c>
      <c r="M38" s="20">
        <v>41855</v>
      </c>
      <c r="N38" s="19" t="s">
        <v>76</v>
      </c>
      <c r="O38" s="20">
        <v>41869</v>
      </c>
      <c r="P38" s="20">
        <v>41879</v>
      </c>
      <c r="Q38" s="19">
        <v>26.2</v>
      </c>
      <c r="R38" s="35">
        <f t="shared" si="1"/>
        <v>27.091666666666665</v>
      </c>
      <c r="S38" s="28">
        <v>90</v>
      </c>
      <c r="T38" s="19" t="s">
        <v>76</v>
      </c>
    </row>
    <row r="39" spans="1:20" x14ac:dyDescent="0.2">
      <c r="A39" s="19" t="s">
        <v>84</v>
      </c>
      <c r="B39" s="20">
        <v>41885</v>
      </c>
      <c r="C39" s="19" t="s">
        <v>76</v>
      </c>
      <c r="D39" s="20">
        <v>41904</v>
      </c>
      <c r="E39" s="20">
        <v>41907</v>
      </c>
      <c r="F39" s="104">
        <v>0.1</v>
      </c>
      <c r="G39" s="35">
        <f t="shared" si="0"/>
        <v>12.016666666666666</v>
      </c>
      <c r="H39" s="28">
        <v>50</v>
      </c>
      <c r="I39" s="28">
        <v>30</v>
      </c>
      <c r="J39" s="121" t="s">
        <v>75</v>
      </c>
      <c r="K39" s="158"/>
      <c r="L39" s="19" t="s">
        <v>84</v>
      </c>
      <c r="M39" s="20">
        <v>41896</v>
      </c>
      <c r="N39" s="19" t="s">
        <v>76</v>
      </c>
      <c r="O39" s="20">
        <v>41904</v>
      </c>
      <c r="P39" s="20">
        <v>41907</v>
      </c>
      <c r="Q39" s="19">
        <v>25.9</v>
      </c>
      <c r="R39" s="35">
        <f t="shared" si="1"/>
        <v>26.849999999999998</v>
      </c>
      <c r="S39" s="28">
        <v>90</v>
      </c>
      <c r="T39" s="19" t="s">
        <v>76</v>
      </c>
    </row>
    <row r="40" spans="1:20" x14ac:dyDescent="0.2">
      <c r="A40" s="19" t="s">
        <v>84</v>
      </c>
      <c r="B40" s="20">
        <v>41940</v>
      </c>
      <c r="C40" s="19" t="s">
        <v>504</v>
      </c>
      <c r="D40" s="20">
        <v>41947</v>
      </c>
      <c r="E40" s="20">
        <v>41949</v>
      </c>
      <c r="F40" s="35">
        <v>15.5</v>
      </c>
      <c r="G40" s="35">
        <f t="shared" si="0"/>
        <v>12.291666666666666</v>
      </c>
      <c r="H40" s="28">
        <v>50</v>
      </c>
      <c r="I40" s="28">
        <v>30</v>
      </c>
      <c r="J40" s="121" t="s">
        <v>75</v>
      </c>
      <c r="K40" s="158"/>
      <c r="L40" s="19" t="s">
        <v>84</v>
      </c>
      <c r="M40" s="20">
        <v>41914</v>
      </c>
      <c r="N40" s="19" t="s">
        <v>504</v>
      </c>
      <c r="O40" s="20">
        <v>41947</v>
      </c>
      <c r="P40" s="20">
        <v>41949</v>
      </c>
      <c r="Q40" s="19">
        <v>15.6</v>
      </c>
      <c r="R40" s="35">
        <f t="shared" si="1"/>
        <v>21.866666666666664</v>
      </c>
      <c r="S40" s="28">
        <v>90</v>
      </c>
      <c r="T40" s="19" t="s">
        <v>76</v>
      </c>
    </row>
    <row r="41" spans="1:20" x14ac:dyDescent="0.2">
      <c r="A41" s="19" t="s">
        <v>84</v>
      </c>
      <c r="B41" s="20">
        <v>41968</v>
      </c>
      <c r="C41" s="19" t="s">
        <v>505</v>
      </c>
      <c r="D41" s="20">
        <v>41976</v>
      </c>
      <c r="E41" s="20">
        <v>41977</v>
      </c>
      <c r="F41" s="35">
        <v>16.7</v>
      </c>
      <c r="G41" s="35">
        <f t="shared" si="0"/>
        <v>11.983333333333334</v>
      </c>
      <c r="H41" s="28">
        <v>50</v>
      </c>
      <c r="I41" s="28">
        <v>30</v>
      </c>
      <c r="J41" s="121" t="s">
        <v>75</v>
      </c>
      <c r="K41" s="158"/>
      <c r="L41" s="19" t="s">
        <v>84</v>
      </c>
      <c r="M41" s="20">
        <v>41969</v>
      </c>
      <c r="N41" s="19" t="s">
        <v>505</v>
      </c>
      <c r="O41" s="20">
        <v>41976</v>
      </c>
      <c r="P41" s="20">
        <v>41977</v>
      </c>
      <c r="Q41" s="19">
        <v>21.1</v>
      </c>
      <c r="R41" s="35">
        <f t="shared" si="1"/>
        <v>21.583333333333332</v>
      </c>
      <c r="S41" s="28">
        <v>90</v>
      </c>
      <c r="T41" s="19" t="s">
        <v>76</v>
      </c>
    </row>
    <row r="42" spans="1:20" x14ac:dyDescent="0.2">
      <c r="A42" s="19" t="s">
        <v>84</v>
      </c>
      <c r="B42" s="20">
        <v>41991</v>
      </c>
      <c r="C42" s="19" t="s">
        <v>506</v>
      </c>
      <c r="D42" s="20">
        <v>42002</v>
      </c>
      <c r="E42" s="20">
        <v>42019</v>
      </c>
      <c r="F42" s="35">
        <v>22.1</v>
      </c>
      <c r="G42" s="35">
        <f t="shared" si="0"/>
        <v>13.233333333333333</v>
      </c>
      <c r="H42" s="28">
        <v>50</v>
      </c>
      <c r="I42" s="28">
        <v>30</v>
      </c>
      <c r="J42" s="121" t="s">
        <v>75</v>
      </c>
      <c r="K42" s="158"/>
      <c r="L42" s="19" t="s">
        <v>84</v>
      </c>
      <c r="M42" s="20">
        <v>41975</v>
      </c>
      <c r="N42" s="19" t="s">
        <v>506</v>
      </c>
      <c r="O42" s="20">
        <v>42002</v>
      </c>
      <c r="P42" s="20">
        <v>42019</v>
      </c>
      <c r="Q42" s="19">
        <v>21.8</v>
      </c>
      <c r="R42" s="35">
        <f t="shared" si="1"/>
        <v>22.008333333333329</v>
      </c>
      <c r="S42" s="28">
        <v>90</v>
      </c>
      <c r="T42" s="19" t="s">
        <v>76</v>
      </c>
    </row>
    <row r="43" spans="1:20" x14ac:dyDescent="0.2">
      <c r="A43" s="19" t="s">
        <v>84</v>
      </c>
      <c r="B43" s="20">
        <v>42011</v>
      </c>
      <c r="C43" s="19" t="s">
        <v>507</v>
      </c>
      <c r="D43" s="20">
        <v>42024</v>
      </c>
      <c r="E43" s="20">
        <v>42033</v>
      </c>
      <c r="F43" s="35">
        <v>13.1</v>
      </c>
      <c r="G43" s="35">
        <f t="shared" si="0"/>
        <v>12.908333333333333</v>
      </c>
      <c r="H43" s="28">
        <v>50</v>
      </c>
      <c r="I43" s="28">
        <v>30</v>
      </c>
      <c r="J43" s="121" t="s">
        <v>75</v>
      </c>
      <c r="K43" s="158"/>
      <c r="L43" s="19" t="s">
        <v>84</v>
      </c>
      <c r="M43" s="20">
        <v>42014</v>
      </c>
      <c r="N43" s="19" t="s">
        <v>507</v>
      </c>
      <c r="O43" s="20">
        <v>42024</v>
      </c>
      <c r="P43" s="20">
        <v>42033</v>
      </c>
      <c r="Q43" s="19">
        <v>9.8000000000000007</v>
      </c>
      <c r="R43" s="35">
        <f t="shared" si="1"/>
        <v>20.058333333333334</v>
      </c>
      <c r="S43" s="28">
        <v>90</v>
      </c>
      <c r="T43" s="19" t="s">
        <v>76</v>
      </c>
    </row>
    <row r="44" spans="1:20" x14ac:dyDescent="0.2">
      <c r="A44" s="19" t="s">
        <v>84</v>
      </c>
      <c r="B44" s="20">
        <v>42047</v>
      </c>
      <c r="C44" s="19" t="s">
        <v>508</v>
      </c>
      <c r="D44" s="20">
        <v>42059</v>
      </c>
      <c r="E44" s="20">
        <v>42061</v>
      </c>
      <c r="F44" s="35">
        <v>17.100000000000001</v>
      </c>
      <c r="G44" s="35">
        <f t="shared" si="0"/>
        <v>12.95833333333333</v>
      </c>
      <c r="H44" s="28">
        <v>50</v>
      </c>
      <c r="I44" s="28">
        <v>30</v>
      </c>
      <c r="J44" s="121" t="s">
        <v>75</v>
      </c>
      <c r="K44" s="158"/>
      <c r="L44" s="19" t="s">
        <v>84</v>
      </c>
      <c r="M44" s="20">
        <v>42041</v>
      </c>
      <c r="N44" s="19" t="s">
        <v>508</v>
      </c>
      <c r="O44" s="20">
        <v>42059</v>
      </c>
      <c r="P44" s="20">
        <v>42061</v>
      </c>
      <c r="Q44" s="19">
        <v>17.5</v>
      </c>
      <c r="R44" s="35">
        <f t="shared" si="1"/>
        <v>19.75</v>
      </c>
      <c r="S44" s="28">
        <v>90</v>
      </c>
      <c r="T44" s="19" t="s">
        <v>76</v>
      </c>
    </row>
    <row r="45" spans="1:20" ht="25.5" x14ac:dyDescent="0.2">
      <c r="A45" s="19" t="s">
        <v>84</v>
      </c>
      <c r="B45" s="20">
        <v>42080</v>
      </c>
      <c r="C45" s="19" t="s">
        <v>509</v>
      </c>
      <c r="D45" s="20">
        <v>42107</v>
      </c>
      <c r="E45" s="20">
        <v>42131</v>
      </c>
      <c r="F45" s="35">
        <v>13.3</v>
      </c>
      <c r="G45" s="35">
        <f t="shared" si="0"/>
        <v>12.5</v>
      </c>
      <c r="H45" s="28">
        <v>50</v>
      </c>
      <c r="I45" s="28">
        <v>30</v>
      </c>
      <c r="J45" s="121" t="s">
        <v>503</v>
      </c>
      <c r="K45" s="158"/>
      <c r="L45" s="19" t="s">
        <v>84</v>
      </c>
      <c r="M45" s="20">
        <v>42088</v>
      </c>
      <c r="N45" s="19" t="s">
        <v>509</v>
      </c>
      <c r="O45" s="20">
        <v>42107</v>
      </c>
      <c r="P45" s="20">
        <v>42131</v>
      </c>
      <c r="Q45" s="19">
        <v>21.8</v>
      </c>
      <c r="R45" s="35">
        <f t="shared" si="1"/>
        <v>19.241666666666671</v>
      </c>
      <c r="S45" s="28">
        <v>90</v>
      </c>
      <c r="T45" s="121" t="s">
        <v>503</v>
      </c>
    </row>
    <row r="46" spans="1:20" x14ac:dyDescent="0.2">
      <c r="A46" s="19" t="s">
        <v>84</v>
      </c>
      <c r="B46" s="20">
        <v>42108</v>
      </c>
      <c r="C46" s="19" t="s">
        <v>510</v>
      </c>
      <c r="D46" s="20">
        <v>42122</v>
      </c>
      <c r="E46" s="20">
        <v>42131</v>
      </c>
      <c r="F46" s="35">
        <v>16.600000000000001</v>
      </c>
      <c r="G46" s="35">
        <f t="shared" si="0"/>
        <v>12.466666666666667</v>
      </c>
      <c r="H46" s="28">
        <v>50</v>
      </c>
      <c r="I46" s="28">
        <v>30</v>
      </c>
      <c r="J46" s="121" t="s">
        <v>75</v>
      </c>
      <c r="K46" s="158"/>
      <c r="L46" s="19" t="s">
        <v>84</v>
      </c>
      <c r="M46" s="20">
        <v>42104</v>
      </c>
      <c r="N46" s="19" t="s">
        <v>510</v>
      </c>
      <c r="O46" s="20">
        <v>42122</v>
      </c>
      <c r="P46" s="20">
        <v>42131</v>
      </c>
      <c r="Q46" s="19">
        <v>12.1</v>
      </c>
      <c r="R46" s="35">
        <f t="shared" si="1"/>
        <v>18.500000000000004</v>
      </c>
      <c r="S46" s="28">
        <v>90</v>
      </c>
      <c r="T46" s="121" t="s">
        <v>470</v>
      </c>
    </row>
    <row r="47" spans="1:20" x14ac:dyDescent="0.2">
      <c r="A47" s="19" t="s">
        <v>84</v>
      </c>
      <c r="B47" s="20">
        <v>42129</v>
      </c>
      <c r="C47" s="19" t="s">
        <v>511</v>
      </c>
      <c r="D47" s="20">
        <v>42157</v>
      </c>
      <c r="E47" s="20">
        <v>42173</v>
      </c>
      <c r="F47" s="35">
        <v>20.7</v>
      </c>
      <c r="G47" s="35">
        <f t="shared" si="0"/>
        <v>13.283333333333331</v>
      </c>
      <c r="H47" s="28">
        <v>50</v>
      </c>
      <c r="I47" s="28">
        <v>30</v>
      </c>
      <c r="J47" s="121" t="s">
        <v>75</v>
      </c>
      <c r="K47" s="158"/>
      <c r="L47" s="19" t="s">
        <v>84</v>
      </c>
      <c r="M47" s="20">
        <v>42150</v>
      </c>
      <c r="N47" s="19" t="s">
        <v>511</v>
      </c>
      <c r="O47" s="20">
        <v>42157</v>
      </c>
      <c r="P47" s="20">
        <v>42173</v>
      </c>
      <c r="Q47" s="19">
        <v>13.5</v>
      </c>
      <c r="R47" s="35">
        <f t="shared" si="1"/>
        <v>18.7</v>
      </c>
      <c r="S47" s="28">
        <v>90</v>
      </c>
      <c r="T47" s="121" t="s">
        <v>470</v>
      </c>
    </row>
    <row r="48" spans="1:20" ht="15" thickBot="1" x14ac:dyDescent="0.25">
      <c r="A48" s="48" t="s">
        <v>84</v>
      </c>
      <c r="B48" s="65">
        <v>42160</v>
      </c>
      <c r="C48" s="48" t="s">
        <v>512</v>
      </c>
      <c r="D48" s="65">
        <v>42167</v>
      </c>
      <c r="E48" s="65">
        <v>42173</v>
      </c>
      <c r="F48" s="90">
        <v>5.5</v>
      </c>
      <c r="G48" s="35">
        <f t="shared" si="0"/>
        <v>13.133333333333333</v>
      </c>
      <c r="H48" s="33">
        <v>50</v>
      </c>
      <c r="I48" s="33">
        <v>30</v>
      </c>
      <c r="J48" s="125" t="s">
        <v>75</v>
      </c>
      <c r="K48" s="158"/>
      <c r="L48" s="48" t="s">
        <v>84</v>
      </c>
      <c r="M48" s="65">
        <v>42158</v>
      </c>
      <c r="N48" s="48" t="s">
        <v>512</v>
      </c>
      <c r="O48" s="65">
        <v>42167</v>
      </c>
      <c r="P48" s="65">
        <v>42173</v>
      </c>
      <c r="Q48" s="48">
        <v>13.2</v>
      </c>
      <c r="R48" s="35">
        <f t="shared" si="1"/>
        <v>18.333333333333332</v>
      </c>
      <c r="S48" s="33">
        <v>90</v>
      </c>
      <c r="T48" s="125" t="s">
        <v>470</v>
      </c>
    </row>
    <row r="49" spans="1:20" x14ac:dyDescent="0.2">
      <c r="A49" s="50" t="s">
        <v>95</v>
      </c>
      <c r="B49" s="81">
        <v>42189</v>
      </c>
      <c r="C49" s="50" t="s">
        <v>513</v>
      </c>
      <c r="D49" s="81">
        <v>42208</v>
      </c>
      <c r="E49" s="81">
        <v>42215</v>
      </c>
      <c r="F49" s="89">
        <v>6.4</v>
      </c>
      <c r="G49" s="35">
        <f t="shared" si="0"/>
        <v>13</v>
      </c>
      <c r="H49" s="22">
        <v>50</v>
      </c>
      <c r="I49" s="22">
        <v>30</v>
      </c>
      <c r="J49" s="120" t="s">
        <v>75</v>
      </c>
      <c r="K49" s="158"/>
      <c r="L49" s="50" t="s">
        <v>95</v>
      </c>
      <c r="M49" s="81">
        <v>42195</v>
      </c>
      <c r="N49" s="50" t="s">
        <v>513</v>
      </c>
      <c r="O49" s="81">
        <v>42208</v>
      </c>
      <c r="P49" s="81">
        <v>42215</v>
      </c>
      <c r="Q49" s="50">
        <v>7.9</v>
      </c>
      <c r="R49" s="35">
        <f t="shared" si="1"/>
        <v>17.2</v>
      </c>
      <c r="S49" s="22">
        <v>90</v>
      </c>
      <c r="T49" s="120" t="s">
        <v>470</v>
      </c>
    </row>
    <row r="50" spans="1:20" x14ac:dyDescent="0.2">
      <c r="A50" s="19" t="s">
        <v>95</v>
      </c>
      <c r="B50" s="20">
        <v>42235</v>
      </c>
      <c r="C50" s="19" t="s">
        <v>514</v>
      </c>
      <c r="D50" s="20">
        <v>42244</v>
      </c>
      <c r="E50" s="20">
        <v>42258</v>
      </c>
      <c r="F50" s="35">
        <v>7.7</v>
      </c>
      <c r="G50" s="35">
        <f t="shared" si="0"/>
        <v>12.899999999999999</v>
      </c>
      <c r="H50" s="28">
        <v>50</v>
      </c>
      <c r="I50" s="28">
        <v>30</v>
      </c>
      <c r="J50" s="121" t="s">
        <v>75</v>
      </c>
      <c r="K50" s="158"/>
      <c r="L50" s="19" t="s">
        <v>95</v>
      </c>
      <c r="M50" s="20">
        <v>42233</v>
      </c>
      <c r="N50" s="19" t="s">
        <v>514</v>
      </c>
      <c r="O50" s="20">
        <v>42244</v>
      </c>
      <c r="P50" s="20">
        <v>42258</v>
      </c>
      <c r="Q50" s="19">
        <v>31.8</v>
      </c>
      <c r="R50" s="35">
        <f t="shared" si="1"/>
        <v>17.666666666666668</v>
      </c>
      <c r="S50" s="28">
        <v>90</v>
      </c>
      <c r="T50" s="121" t="s">
        <v>470</v>
      </c>
    </row>
    <row r="51" spans="1:20" x14ac:dyDescent="0.2">
      <c r="A51" s="19" t="s">
        <v>95</v>
      </c>
      <c r="B51" s="20">
        <v>42266</v>
      </c>
      <c r="C51" s="19" t="s">
        <v>515</v>
      </c>
      <c r="D51" s="20">
        <v>42289</v>
      </c>
      <c r="E51" s="20">
        <v>42299</v>
      </c>
      <c r="F51" s="35">
        <v>7.4</v>
      </c>
      <c r="G51" s="35">
        <f t="shared" si="0"/>
        <v>13.508333333333333</v>
      </c>
      <c r="H51" s="28">
        <v>50</v>
      </c>
      <c r="I51" s="28">
        <v>30</v>
      </c>
      <c r="J51" s="121" t="s">
        <v>75</v>
      </c>
      <c r="K51" s="158"/>
      <c r="L51" s="19" t="s">
        <v>95</v>
      </c>
      <c r="M51" s="20">
        <v>42275</v>
      </c>
      <c r="N51" s="19" t="s">
        <v>515</v>
      </c>
      <c r="O51" s="20">
        <v>42289</v>
      </c>
      <c r="P51" s="20">
        <v>42299</v>
      </c>
      <c r="Q51" s="19">
        <v>14</v>
      </c>
      <c r="R51" s="35">
        <f t="shared" si="1"/>
        <v>16.675000000000001</v>
      </c>
      <c r="S51" s="28">
        <v>90</v>
      </c>
      <c r="T51" s="121" t="s">
        <v>470</v>
      </c>
    </row>
    <row r="52" spans="1:20" x14ac:dyDescent="0.2">
      <c r="A52" s="19" t="s">
        <v>95</v>
      </c>
      <c r="B52" s="20">
        <v>42291</v>
      </c>
      <c r="C52" s="19" t="s">
        <v>516</v>
      </c>
      <c r="D52" s="20">
        <v>42303</v>
      </c>
      <c r="E52" s="20">
        <v>42313</v>
      </c>
      <c r="F52" s="35">
        <v>17.399999999999999</v>
      </c>
      <c r="G52" s="35">
        <f t="shared" si="0"/>
        <v>13.666666666666666</v>
      </c>
      <c r="H52" s="28">
        <v>50</v>
      </c>
      <c r="I52" s="28">
        <v>30</v>
      </c>
      <c r="J52" s="121" t="s">
        <v>75</v>
      </c>
      <c r="K52" s="158"/>
      <c r="L52" s="19" t="s">
        <v>95</v>
      </c>
      <c r="M52" s="20">
        <v>42284</v>
      </c>
      <c r="N52" s="19" t="s">
        <v>516</v>
      </c>
      <c r="O52" s="20">
        <v>42303</v>
      </c>
      <c r="P52" s="20">
        <v>42313</v>
      </c>
      <c r="Q52" s="19">
        <v>48</v>
      </c>
      <c r="R52" s="35">
        <f t="shared" si="1"/>
        <v>19.375</v>
      </c>
      <c r="S52" s="28">
        <v>90</v>
      </c>
      <c r="T52" s="121" t="s">
        <v>470</v>
      </c>
    </row>
    <row r="53" spans="1:20" x14ac:dyDescent="0.2">
      <c r="A53" s="19" t="s">
        <v>95</v>
      </c>
      <c r="B53" s="20">
        <v>42322</v>
      </c>
      <c r="C53" s="19" t="s">
        <v>517</v>
      </c>
      <c r="D53" s="20">
        <v>42333</v>
      </c>
      <c r="E53" s="20">
        <v>42348</v>
      </c>
      <c r="F53" s="35">
        <v>10.4</v>
      </c>
      <c r="G53" s="35">
        <f t="shared" si="0"/>
        <v>13.141666666666671</v>
      </c>
      <c r="H53" s="28">
        <v>50</v>
      </c>
      <c r="I53" s="28">
        <v>30</v>
      </c>
      <c r="J53" s="121" t="s">
        <v>75</v>
      </c>
      <c r="K53" s="158"/>
      <c r="L53" s="19" t="s">
        <v>95</v>
      </c>
      <c r="M53" s="20">
        <v>42325</v>
      </c>
      <c r="N53" s="19" t="s">
        <v>517</v>
      </c>
      <c r="O53" s="20">
        <v>42333</v>
      </c>
      <c r="P53" s="20">
        <v>42348</v>
      </c>
      <c r="Q53" s="19">
        <v>26.8</v>
      </c>
      <c r="R53" s="35">
        <f t="shared" si="1"/>
        <v>19.850000000000001</v>
      </c>
      <c r="S53" s="28">
        <v>90</v>
      </c>
      <c r="T53" s="121" t="s">
        <v>470</v>
      </c>
    </row>
    <row r="54" spans="1:20" x14ac:dyDescent="0.2">
      <c r="A54" s="19" t="s">
        <v>95</v>
      </c>
      <c r="B54" s="20">
        <v>42352</v>
      </c>
      <c r="C54" s="19" t="s">
        <v>518</v>
      </c>
      <c r="D54" s="20">
        <v>42359</v>
      </c>
      <c r="E54" s="20">
        <v>42361</v>
      </c>
      <c r="F54" s="35">
        <v>24.9</v>
      </c>
      <c r="G54" s="35">
        <f t="shared" si="0"/>
        <v>13.375000000000002</v>
      </c>
      <c r="H54" s="28">
        <v>50</v>
      </c>
      <c r="I54" s="28">
        <v>30</v>
      </c>
      <c r="J54" s="121" t="s">
        <v>75</v>
      </c>
      <c r="K54" s="158"/>
      <c r="L54" s="19" t="s">
        <v>95</v>
      </c>
      <c r="M54" s="20">
        <v>42352</v>
      </c>
      <c r="N54" s="19" t="s">
        <v>518</v>
      </c>
      <c r="O54" s="20">
        <v>42359</v>
      </c>
      <c r="P54" s="20">
        <v>42361</v>
      </c>
      <c r="Q54" s="19">
        <v>43.4</v>
      </c>
      <c r="R54" s="35">
        <f t="shared" si="1"/>
        <v>21.650000000000002</v>
      </c>
      <c r="S54" s="28">
        <v>90</v>
      </c>
      <c r="T54" s="121" t="s">
        <v>470</v>
      </c>
    </row>
    <row r="55" spans="1:20" x14ac:dyDescent="0.2">
      <c r="A55" s="19" t="s">
        <v>95</v>
      </c>
      <c r="B55" s="20">
        <v>42387</v>
      </c>
      <c r="C55" s="19" t="s">
        <v>519</v>
      </c>
      <c r="D55" s="20">
        <v>42404</v>
      </c>
      <c r="E55" s="20">
        <v>42418</v>
      </c>
      <c r="F55" s="35">
        <v>14.6</v>
      </c>
      <c r="G55" s="35">
        <f t="shared" si="0"/>
        <v>13.500000000000002</v>
      </c>
      <c r="H55" s="28">
        <v>50</v>
      </c>
      <c r="I55" s="28">
        <v>30</v>
      </c>
      <c r="J55" s="121" t="s">
        <v>75</v>
      </c>
      <c r="K55" s="158"/>
      <c r="L55" s="19" t="s">
        <v>95</v>
      </c>
      <c r="M55" s="20">
        <v>42388</v>
      </c>
      <c r="N55" s="19" t="s">
        <v>519</v>
      </c>
      <c r="O55" s="20">
        <v>42404</v>
      </c>
      <c r="P55" s="20">
        <v>42418</v>
      </c>
      <c r="Q55" s="19">
        <v>39.200000000000003</v>
      </c>
      <c r="R55" s="35">
        <f t="shared" si="1"/>
        <v>24.100000000000005</v>
      </c>
      <c r="S55" s="28">
        <v>90</v>
      </c>
      <c r="T55" s="121" t="s">
        <v>470</v>
      </c>
    </row>
    <row r="56" spans="1:20" x14ac:dyDescent="0.2">
      <c r="A56" s="19" t="s">
        <v>95</v>
      </c>
      <c r="B56" s="20">
        <v>42424</v>
      </c>
      <c r="C56" s="19" t="s">
        <v>520</v>
      </c>
      <c r="D56" s="20">
        <v>42433</v>
      </c>
      <c r="E56" s="20">
        <v>42446</v>
      </c>
      <c r="F56" s="35">
        <v>26</v>
      </c>
      <c r="G56" s="35">
        <f t="shared" si="0"/>
        <v>14.241666666666667</v>
      </c>
      <c r="H56" s="28">
        <v>50</v>
      </c>
      <c r="I56" s="28">
        <v>30</v>
      </c>
      <c r="J56" s="121" t="s">
        <v>75</v>
      </c>
      <c r="K56" s="158"/>
      <c r="L56" s="19" t="s">
        <v>95</v>
      </c>
      <c r="M56" s="20">
        <v>42423</v>
      </c>
      <c r="N56" s="19" t="s">
        <v>520</v>
      </c>
      <c r="O56" s="20">
        <v>42433</v>
      </c>
      <c r="P56" s="20">
        <v>42446</v>
      </c>
      <c r="Q56" s="19">
        <v>12.8</v>
      </c>
      <c r="R56" s="35">
        <f t="shared" si="1"/>
        <v>23.708333333333339</v>
      </c>
      <c r="S56" s="28">
        <v>90</v>
      </c>
      <c r="T56" s="121" t="s">
        <v>470</v>
      </c>
    </row>
    <row r="57" spans="1:20" x14ac:dyDescent="0.2">
      <c r="A57" s="19" t="s">
        <v>95</v>
      </c>
      <c r="B57" s="20">
        <v>42444</v>
      </c>
      <c r="C57" s="19" t="s">
        <v>521</v>
      </c>
      <c r="D57" s="20">
        <v>42461</v>
      </c>
      <c r="E57" s="20">
        <v>42474</v>
      </c>
      <c r="F57" s="35">
        <v>6.8</v>
      </c>
      <c r="G57" s="35">
        <f t="shared" si="0"/>
        <v>13.700000000000001</v>
      </c>
      <c r="H57" s="28">
        <v>50</v>
      </c>
      <c r="I57" s="28">
        <v>30</v>
      </c>
      <c r="J57" s="121" t="s">
        <v>75</v>
      </c>
      <c r="K57" s="158"/>
      <c r="L57" s="19" t="s">
        <v>95</v>
      </c>
      <c r="M57" s="20">
        <v>42452</v>
      </c>
      <c r="N57" s="19" t="s">
        <v>521</v>
      </c>
      <c r="O57" s="20">
        <v>42461</v>
      </c>
      <c r="P57" s="20">
        <v>42474</v>
      </c>
      <c r="Q57" s="19">
        <v>22.9</v>
      </c>
      <c r="R57" s="35">
        <f t="shared" si="1"/>
        <v>23.8</v>
      </c>
      <c r="S57" s="28">
        <v>90</v>
      </c>
      <c r="T57" s="121" t="s">
        <v>75</v>
      </c>
    </row>
    <row r="58" spans="1:20" ht="25.5" x14ac:dyDescent="0.2">
      <c r="A58" s="19" t="s">
        <v>95</v>
      </c>
      <c r="B58" s="20">
        <v>42466</v>
      </c>
      <c r="C58" s="19" t="s">
        <v>522</v>
      </c>
      <c r="D58" s="20">
        <v>42494</v>
      </c>
      <c r="E58" s="20">
        <v>42502</v>
      </c>
      <c r="F58" s="35">
        <v>27.2</v>
      </c>
      <c r="G58" s="35">
        <f t="shared" si="0"/>
        <v>14.583333333333334</v>
      </c>
      <c r="H58" s="28">
        <v>50</v>
      </c>
      <c r="I58" s="28">
        <v>30</v>
      </c>
      <c r="J58" s="121" t="s">
        <v>523</v>
      </c>
      <c r="K58" s="158"/>
      <c r="L58" s="19" t="s">
        <v>95</v>
      </c>
      <c r="M58" s="20">
        <v>42482</v>
      </c>
      <c r="N58" s="19" t="s">
        <v>522</v>
      </c>
      <c r="O58" s="20">
        <v>42494</v>
      </c>
      <c r="P58" s="20">
        <v>42502</v>
      </c>
      <c r="Q58" s="19">
        <v>33.9</v>
      </c>
      <c r="R58" s="35">
        <f t="shared" si="1"/>
        <v>25.616666666666664</v>
      </c>
      <c r="S58" s="28">
        <v>90</v>
      </c>
      <c r="T58" s="121" t="s">
        <v>75</v>
      </c>
    </row>
    <row r="59" spans="1:20" x14ac:dyDescent="0.2">
      <c r="A59" s="19" t="s">
        <v>95</v>
      </c>
      <c r="B59" s="20">
        <v>42492</v>
      </c>
      <c r="C59" s="19" t="s">
        <v>524</v>
      </c>
      <c r="D59" s="20">
        <v>42521</v>
      </c>
      <c r="E59" s="20">
        <v>42529</v>
      </c>
      <c r="F59" s="35">
        <v>10.1</v>
      </c>
      <c r="G59" s="35">
        <f t="shared" si="0"/>
        <v>13.699999999999998</v>
      </c>
      <c r="H59" s="28">
        <v>50</v>
      </c>
      <c r="I59" s="28">
        <v>30</v>
      </c>
      <c r="J59" s="121" t="s">
        <v>75</v>
      </c>
      <c r="K59" s="158"/>
      <c r="L59" s="19" t="s">
        <v>95</v>
      </c>
      <c r="M59" s="20">
        <v>42508</v>
      </c>
      <c r="N59" s="19" t="s">
        <v>524</v>
      </c>
      <c r="O59" s="20">
        <v>42521</v>
      </c>
      <c r="P59" s="20">
        <v>42529</v>
      </c>
      <c r="Q59" s="19">
        <v>24.5</v>
      </c>
      <c r="R59" s="35">
        <f t="shared" si="1"/>
        <v>26.533333333333331</v>
      </c>
      <c r="S59" s="28">
        <v>90</v>
      </c>
      <c r="T59" s="121" t="s">
        <v>75</v>
      </c>
    </row>
    <row r="60" spans="1:20" ht="26.25" thickBot="1" x14ac:dyDescent="0.25">
      <c r="A60" s="48" t="s">
        <v>95</v>
      </c>
      <c r="B60" s="65">
        <v>42543</v>
      </c>
      <c r="C60" s="48" t="s">
        <v>525</v>
      </c>
      <c r="D60" s="65">
        <v>42555</v>
      </c>
      <c r="E60" s="65">
        <v>42558</v>
      </c>
      <c r="F60" s="202">
        <v>0.1</v>
      </c>
      <c r="G60" s="90">
        <f t="shared" si="0"/>
        <v>13.249999999999998</v>
      </c>
      <c r="H60" s="33">
        <v>50</v>
      </c>
      <c r="I60" s="33">
        <v>30</v>
      </c>
      <c r="J60" s="125" t="s">
        <v>526</v>
      </c>
      <c r="K60" s="219"/>
      <c r="L60" s="48" t="s">
        <v>95</v>
      </c>
      <c r="M60" s="65">
        <v>42537</v>
      </c>
      <c r="N60" s="48" t="s">
        <v>525</v>
      </c>
      <c r="O60" s="65">
        <v>42555</v>
      </c>
      <c r="P60" s="65">
        <v>42558</v>
      </c>
      <c r="Q60" s="48">
        <v>16.100000000000001</v>
      </c>
      <c r="R60" s="35">
        <f t="shared" si="1"/>
        <v>26.775000000000006</v>
      </c>
      <c r="S60" s="33">
        <v>90</v>
      </c>
      <c r="T60" s="125" t="s">
        <v>75</v>
      </c>
    </row>
    <row r="61" spans="1:20" x14ac:dyDescent="0.2">
      <c r="A61" s="50" t="s">
        <v>111</v>
      </c>
      <c r="B61" s="81">
        <v>42556</v>
      </c>
      <c r="C61" s="50" t="s">
        <v>527</v>
      </c>
      <c r="D61" s="81">
        <v>42594</v>
      </c>
      <c r="E61" s="81">
        <v>42600</v>
      </c>
      <c r="F61" s="89">
        <v>0.5</v>
      </c>
      <c r="G61" s="89">
        <f t="shared" si="0"/>
        <v>12.758333333333331</v>
      </c>
      <c r="H61" s="22">
        <v>50</v>
      </c>
      <c r="I61" s="22">
        <v>30</v>
      </c>
      <c r="J61" s="120" t="s">
        <v>75</v>
      </c>
      <c r="K61" s="158"/>
      <c r="L61" s="50" t="s">
        <v>111</v>
      </c>
      <c r="M61" s="81">
        <v>42579</v>
      </c>
      <c r="N61" s="50" t="s">
        <v>527</v>
      </c>
      <c r="O61" s="81">
        <v>42594</v>
      </c>
      <c r="P61" s="81">
        <v>42600</v>
      </c>
      <c r="Q61" s="50">
        <v>0.5</v>
      </c>
      <c r="R61" s="35">
        <f t="shared" si="1"/>
        <v>26.158333333333335</v>
      </c>
      <c r="S61" s="22">
        <v>90</v>
      </c>
      <c r="T61" s="120" t="s">
        <v>75</v>
      </c>
    </row>
    <row r="62" spans="1:20" x14ac:dyDescent="0.2">
      <c r="A62" s="19" t="s">
        <v>111</v>
      </c>
      <c r="B62" s="20">
        <v>42612</v>
      </c>
      <c r="C62" s="19" t="s">
        <v>528</v>
      </c>
      <c r="D62" s="20">
        <v>42626</v>
      </c>
      <c r="E62" s="20">
        <v>42642</v>
      </c>
      <c r="F62" s="35">
        <v>18.7</v>
      </c>
      <c r="G62" s="35">
        <f t="shared" si="0"/>
        <v>13.674999999999997</v>
      </c>
      <c r="H62" s="28">
        <v>50</v>
      </c>
      <c r="I62" s="28">
        <v>30</v>
      </c>
      <c r="J62" s="121" t="s">
        <v>75</v>
      </c>
      <c r="K62" s="158"/>
      <c r="L62" s="19" t="s">
        <v>111</v>
      </c>
      <c r="M62" s="20">
        <v>42597</v>
      </c>
      <c r="N62" s="19" t="s">
        <v>528</v>
      </c>
      <c r="O62" s="20">
        <v>42626</v>
      </c>
      <c r="P62" s="20">
        <v>42642</v>
      </c>
      <c r="Q62" s="19">
        <v>23.9</v>
      </c>
      <c r="R62" s="35">
        <f t="shared" si="1"/>
        <v>25.5</v>
      </c>
      <c r="S62" s="28">
        <v>90</v>
      </c>
      <c r="T62" s="121" t="s">
        <v>75</v>
      </c>
    </row>
    <row r="63" spans="1:20" x14ac:dyDescent="0.2">
      <c r="A63" s="19" t="s">
        <v>111</v>
      </c>
      <c r="B63" s="20">
        <v>42619</v>
      </c>
      <c r="C63" s="19" t="s">
        <v>529</v>
      </c>
      <c r="D63" s="20">
        <v>42636</v>
      </c>
      <c r="E63" s="20">
        <v>42642</v>
      </c>
      <c r="F63" s="35">
        <v>8.6</v>
      </c>
      <c r="G63" s="35">
        <f t="shared" si="0"/>
        <v>13.774999999999999</v>
      </c>
      <c r="H63" s="28">
        <v>50</v>
      </c>
      <c r="I63" s="28">
        <v>30</v>
      </c>
      <c r="J63" s="121" t="s">
        <v>75</v>
      </c>
      <c r="K63" s="158"/>
      <c r="L63" s="19" t="s">
        <v>111</v>
      </c>
      <c r="M63" s="20">
        <v>42627</v>
      </c>
      <c r="N63" s="19" t="s">
        <v>529</v>
      </c>
      <c r="O63" s="20">
        <v>42636</v>
      </c>
      <c r="P63" s="20">
        <v>42642</v>
      </c>
      <c r="Q63" s="19">
        <v>9.9</v>
      </c>
      <c r="R63" s="35">
        <f t="shared" si="1"/>
        <v>25.158333333333331</v>
      </c>
      <c r="S63" s="28">
        <v>90</v>
      </c>
      <c r="T63" s="121" t="s">
        <v>75</v>
      </c>
    </row>
    <row r="64" spans="1:20" x14ac:dyDescent="0.2">
      <c r="A64" s="19" t="s">
        <v>111</v>
      </c>
      <c r="B64" s="20">
        <v>42671</v>
      </c>
      <c r="C64" s="19" t="s">
        <v>530</v>
      </c>
      <c r="D64" s="20">
        <v>42682</v>
      </c>
      <c r="E64" s="20">
        <v>42698</v>
      </c>
      <c r="F64" s="35">
        <v>7.4</v>
      </c>
      <c r="G64" s="35">
        <f t="shared" si="0"/>
        <v>12.941666666666665</v>
      </c>
      <c r="H64" s="28">
        <v>50</v>
      </c>
      <c r="I64" s="28">
        <v>30</v>
      </c>
      <c r="J64" s="121" t="s">
        <v>75</v>
      </c>
      <c r="K64" s="158"/>
      <c r="L64" s="19" t="s">
        <v>111</v>
      </c>
      <c r="M64" s="20">
        <v>42668</v>
      </c>
      <c r="N64" s="19" t="s">
        <v>530</v>
      </c>
      <c r="O64" s="20">
        <v>42682</v>
      </c>
      <c r="P64" s="20">
        <v>42698</v>
      </c>
      <c r="Q64" s="19">
        <v>17.5</v>
      </c>
      <c r="R64" s="35">
        <f t="shared" si="1"/>
        <v>22.616666666666664</v>
      </c>
      <c r="S64" s="28">
        <v>90</v>
      </c>
      <c r="T64" s="121" t="s">
        <v>75</v>
      </c>
    </row>
    <row r="65" spans="1:20" x14ac:dyDescent="0.2">
      <c r="A65" s="19" t="s">
        <v>111</v>
      </c>
      <c r="B65" s="20">
        <v>42685</v>
      </c>
      <c r="C65" s="19" t="s">
        <v>531</v>
      </c>
      <c r="D65" s="20">
        <v>42704</v>
      </c>
      <c r="E65" s="20">
        <v>42712</v>
      </c>
      <c r="F65" s="35">
        <v>21.6</v>
      </c>
      <c r="G65" s="35">
        <f t="shared" si="0"/>
        <v>13.874999999999998</v>
      </c>
      <c r="H65" s="28">
        <v>50</v>
      </c>
      <c r="I65" s="28">
        <v>30</v>
      </c>
      <c r="J65" s="121" t="s">
        <v>75</v>
      </c>
      <c r="K65" s="158"/>
      <c r="L65" s="19" t="s">
        <v>111</v>
      </c>
      <c r="M65" s="20">
        <v>42676</v>
      </c>
      <c r="N65" s="19" t="s">
        <v>531</v>
      </c>
      <c r="O65" s="20">
        <v>42704</v>
      </c>
      <c r="P65" s="20">
        <v>42712</v>
      </c>
      <c r="Q65" s="19">
        <v>7.4</v>
      </c>
      <c r="R65" s="35">
        <f t="shared" si="1"/>
        <v>21</v>
      </c>
      <c r="S65" s="28">
        <v>90</v>
      </c>
      <c r="T65" s="121" t="s">
        <v>75</v>
      </c>
    </row>
    <row r="66" spans="1:20" x14ac:dyDescent="0.2">
      <c r="A66" s="19" t="s">
        <v>111</v>
      </c>
      <c r="B66" s="20">
        <v>42723</v>
      </c>
      <c r="C66" s="19" t="s">
        <v>532</v>
      </c>
      <c r="D66" s="20">
        <v>42726</v>
      </c>
      <c r="E66" s="20">
        <v>42748</v>
      </c>
      <c r="F66" s="35">
        <v>13.3</v>
      </c>
      <c r="G66" s="35">
        <f t="shared" si="0"/>
        <v>12.908333333333333</v>
      </c>
      <c r="H66" s="28">
        <v>50</v>
      </c>
      <c r="I66" s="28">
        <v>30</v>
      </c>
      <c r="J66" s="121"/>
      <c r="K66" s="158"/>
      <c r="L66" s="19" t="s">
        <v>111</v>
      </c>
      <c r="M66" s="20">
        <v>42718</v>
      </c>
      <c r="N66" s="19" t="s">
        <v>532</v>
      </c>
      <c r="O66" s="20">
        <v>42726</v>
      </c>
      <c r="P66" s="20">
        <v>42748</v>
      </c>
      <c r="Q66" s="19">
        <v>23.3</v>
      </c>
      <c r="R66" s="35">
        <f t="shared" si="1"/>
        <v>19.325000000000003</v>
      </c>
      <c r="S66" s="28">
        <v>90</v>
      </c>
      <c r="T66" s="121" t="s">
        <v>75</v>
      </c>
    </row>
    <row r="67" spans="1:20" x14ac:dyDescent="0.2">
      <c r="A67" s="19" t="s">
        <v>111</v>
      </c>
      <c r="B67" s="20">
        <v>42750</v>
      </c>
      <c r="C67" s="19" t="s">
        <v>533</v>
      </c>
      <c r="D67" s="20">
        <v>42774</v>
      </c>
      <c r="E67" s="20">
        <v>42782</v>
      </c>
      <c r="F67" s="35">
        <v>22.6</v>
      </c>
      <c r="G67" s="35">
        <f t="shared" si="0"/>
        <v>13.575000000000001</v>
      </c>
      <c r="H67" s="28">
        <v>50</v>
      </c>
      <c r="I67" s="28">
        <v>30</v>
      </c>
      <c r="J67" s="121" t="s">
        <v>75</v>
      </c>
      <c r="K67" s="158"/>
      <c r="L67" s="19" t="s">
        <v>111</v>
      </c>
      <c r="M67" s="20">
        <v>42752</v>
      </c>
      <c r="N67" s="19" t="s">
        <v>533</v>
      </c>
      <c r="O67" s="20">
        <v>42774</v>
      </c>
      <c r="P67" s="20">
        <v>42782</v>
      </c>
      <c r="Q67" s="19">
        <v>26</v>
      </c>
      <c r="R67" s="35">
        <f t="shared" si="1"/>
        <v>18.225000000000001</v>
      </c>
      <c r="S67" s="28">
        <v>90</v>
      </c>
      <c r="T67" s="121" t="s">
        <v>75</v>
      </c>
    </row>
    <row r="68" spans="1:20" x14ac:dyDescent="0.2">
      <c r="A68" s="19" t="s">
        <v>111</v>
      </c>
      <c r="B68" s="20">
        <v>42791</v>
      </c>
      <c r="C68" s="19" t="s">
        <v>534</v>
      </c>
      <c r="D68" s="20">
        <v>42804</v>
      </c>
      <c r="E68" s="20">
        <v>42810</v>
      </c>
      <c r="F68" s="35">
        <v>13.9</v>
      </c>
      <c r="G68" s="35">
        <f t="shared" si="0"/>
        <v>12.566666666666668</v>
      </c>
      <c r="H68" s="28">
        <v>50</v>
      </c>
      <c r="I68" s="28">
        <v>30</v>
      </c>
      <c r="J68" s="121" t="s">
        <v>75</v>
      </c>
      <c r="K68" s="158"/>
      <c r="L68" s="19" t="s">
        <v>111</v>
      </c>
      <c r="M68" s="20">
        <v>42789</v>
      </c>
      <c r="N68" s="19" t="s">
        <v>534</v>
      </c>
      <c r="O68" s="20">
        <v>42804</v>
      </c>
      <c r="P68" s="20">
        <v>42810</v>
      </c>
      <c r="Q68" s="19">
        <v>36.6</v>
      </c>
      <c r="R68" s="35">
        <f t="shared" si="1"/>
        <v>20.208333333333336</v>
      </c>
      <c r="S68" s="28">
        <v>90</v>
      </c>
      <c r="T68" s="121" t="s">
        <v>75</v>
      </c>
    </row>
    <row r="69" spans="1:20" x14ac:dyDescent="0.2">
      <c r="A69" s="19" t="s">
        <v>111</v>
      </c>
      <c r="B69" s="20">
        <v>42802</v>
      </c>
      <c r="C69" s="19" t="s">
        <v>535</v>
      </c>
      <c r="D69" s="20">
        <v>42828</v>
      </c>
      <c r="E69" s="20">
        <v>42838</v>
      </c>
      <c r="F69" s="35">
        <v>8.6</v>
      </c>
      <c r="G69" s="35">
        <f t="shared" si="0"/>
        <v>12.716666666666667</v>
      </c>
      <c r="H69" s="28">
        <v>50</v>
      </c>
      <c r="I69" s="28">
        <v>30</v>
      </c>
      <c r="J69" s="121" t="s">
        <v>75</v>
      </c>
      <c r="K69" s="158"/>
      <c r="L69" s="19" t="s">
        <v>111</v>
      </c>
      <c r="M69" s="20">
        <v>42808</v>
      </c>
      <c r="N69" s="19" t="s">
        <v>535</v>
      </c>
      <c r="O69" s="20">
        <v>42828</v>
      </c>
      <c r="P69" s="20">
        <v>42838</v>
      </c>
      <c r="Q69" s="19">
        <v>41.5</v>
      </c>
      <c r="R69" s="35">
        <f t="shared" si="1"/>
        <v>21.758333333333336</v>
      </c>
      <c r="S69" s="28">
        <v>90</v>
      </c>
      <c r="T69" s="121" t="s">
        <v>75</v>
      </c>
    </row>
    <row r="70" spans="1:20" x14ac:dyDescent="0.2">
      <c r="A70" s="19" t="s">
        <v>111</v>
      </c>
      <c r="B70" s="20">
        <v>42833</v>
      </c>
      <c r="C70" s="19" t="s">
        <v>536</v>
      </c>
      <c r="D70" s="20">
        <v>42845</v>
      </c>
      <c r="E70" s="20">
        <v>42852</v>
      </c>
      <c r="F70" s="35">
        <v>8.6</v>
      </c>
      <c r="G70" s="35">
        <f t="shared" si="0"/>
        <v>11.166666666666666</v>
      </c>
      <c r="H70" s="28">
        <v>50</v>
      </c>
      <c r="I70" s="28">
        <v>30</v>
      </c>
      <c r="J70" s="121" t="s">
        <v>75</v>
      </c>
      <c r="K70" s="158"/>
      <c r="L70" s="19" t="s">
        <v>111</v>
      </c>
      <c r="M70" s="20">
        <v>42830</v>
      </c>
      <c r="N70" s="19" t="s">
        <v>536</v>
      </c>
      <c r="O70" s="20">
        <v>42845</v>
      </c>
      <c r="P70" s="20">
        <v>42830</v>
      </c>
      <c r="Q70" s="19">
        <v>15.5</v>
      </c>
      <c r="R70" s="35">
        <f t="shared" si="1"/>
        <v>20.225000000000001</v>
      </c>
      <c r="S70" s="28">
        <v>90</v>
      </c>
      <c r="T70" s="121" t="s">
        <v>75</v>
      </c>
    </row>
    <row r="71" spans="1:20" x14ac:dyDescent="0.2">
      <c r="A71" s="19" t="s">
        <v>111</v>
      </c>
      <c r="B71" s="20">
        <v>42872</v>
      </c>
      <c r="C71" s="19" t="s">
        <v>537</v>
      </c>
      <c r="D71" s="20">
        <v>42905</v>
      </c>
      <c r="E71" s="20">
        <v>42908</v>
      </c>
      <c r="F71" s="35">
        <v>13.3</v>
      </c>
      <c r="G71" s="35">
        <f t="shared" si="0"/>
        <v>11.433333333333335</v>
      </c>
      <c r="H71" s="28">
        <v>50</v>
      </c>
      <c r="I71" s="28">
        <v>30</v>
      </c>
      <c r="J71" s="121" t="s">
        <v>75</v>
      </c>
      <c r="K71" s="158"/>
      <c r="L71" s="19" t="s">
        <v>111</v>
      </c>
      <c r="M71" s="20">
        <v>42873</v>
      </c>
      <c r="N71" s="19" t="s">
        <v>537</v>
      </c>
      <c r="O71" s="20">
        <v>42905</v>
      </c>
      <c r="P71" s="20">
        <v>42908</v>
      </c>
      <c r="Q71" s="19">
        <v>11.7</v>
      </c>
      <c r="R71" s="35">
        <f t="shared" si="1"/>
        <v>19.158333333333335</v>
      </c>
      <c r="S71" s="28">
        <v>90</v>
      </c>
      <c r="T71" s="121" t="s">
        <v>75</v>
      </c>
    </row>
    <row r="72" spans="1:20" ht="15" thickBot="1" x14ac:dyDescent="0.25">
      <c r="A72" s="48" t="s">
        <v>111</v>
      </c>
      <c r="B72" s="65">
        <v>42902</v>
      </c>
      <c r="C72" s="48" t="s">
        <v>538</v>
      </c>
      <c r="D72" s="65">
        <v>42937</v>
      </c>
      <c r="E72" s="65">
        <v>42950</v>
      </c>
      <c r="F72" s="90">
        <v>9.6999999999999993</v>
      </c>
      <c r="G72" s="90">
        <f t="shared" si="0"/>
        <v>12.233333333333333</v>
      </c>
      <c r="H72" s="33">
        <v>50</v>
      </c>
      <c r="I72" s="33">
        <v>30</v>
      </c>
      <c r="J72" s="125" t="s">
        <v>75</v>
      </c>
      <c r="K72" s="219"/>
      <c r="L72" s="48" t="s">
        <v>111</v>
      </c>
      <c r="M72" s="65">
        <v>42911</v>
      </c>
      <c r="N72" s="48" t="s">
        <v>538</v>
      </c>
      <c r="O72" s="65">
        <v>42937</v>
      </c>
      <c r="P72" s="65">
        <v>42950</v>
      </c>
      <c r="Q72" s="48">
        <v>20.399999999999999</v>
      </c>
      <c r="R72" s="35">
        <f t="shared" si="1"/>
        <v>19.516666666666666</v>
      </c>
      <c r="S72" s="33">
        <v>90</v>
      </c>
      <c r="T72" s="125" t="s">
        <v>75</v>
      </c>
    </row>
    <row r="73" spans="1:20" x14ac:dyDescent="0.2">
      <c r="A73" s="50" t="s">
        <v>124</v>
      </c>
      <c r="B73" s="81">
        <v>42928</v>
      </c>
      <c r="C73" s="50" t="s">
        <v>539</v>
      </c>
      <c r="D73" s="81">
        <v>42963</v>
      </c>
      <c r="E73" s="81">
        <v>42978</v>
      </c>
      <c r="F73" s="89">
        <v>9.5</v>
      </c>
      <c r="G73" s="89">
        <f t="shared" si="0"/>
        <v>12.983333333333333</v>
      </c>
      <c r="H73" s="22">
        <v>50</v>
      </c>
      <c r="I73" s="22">
        <v>30</v>
      </c>
      <c r="J73" s="120" t="s">
        <v>75</v>
      </c>
      <c r="K73" s="158"/>
      <c r="L73" s="50" t="s">
        <v>124</v>
      </c>
      <c r="M73" s="81">
        <v>42930</v>
      </c>
      <c r="N73" s="50" t="s">
        <v>539</v>
      </c>
      <c r="O73" s="81">
        <v>42963</v>
      </c>
      <c r="P73" s="81">
        <v>42978</v>
      </c>
      <c r="Q73" s="50">
        <v>7.7</v>
      </c>
      <c r="R73" s="35">
        <f t="shared" si="1"/>
        <v>20.116666666666664</v>
      </c>
      <c r="S73" s="22">
        <v>90</v>
      </c>
      <c r="T73" s="120" t="s">
        <v>75</v>
      </c>
    </row>
    <row r="74" spans="1:20" x14ac:dyDescent="0.2">
      <c r="A74" s="19" t="s">
        <v>124</v>
      </c>
      <c r="B74" s="20">
        <v>42961</v>
      </c>
      <c r="C74" s="19" t="s">
        <v>540</v>
      </c>
      <c r="D74" s="20">
        <v>42970</v>
      </c>
      <c r="E74" s="20">
        <v>42978</v>
      </c>
      <c r="F74" s="35">
        <v>2.8</v>
      </c>
      <c r="G74" s="35">
        <f t="shared" si="0"/>
        <v>11.658333333333333</v>
      </c>
      <c r="H74" s="28">
        <v>50</v>
      </c>
      <c r="I74" s="28">
        <v>30</v>
      </c>
      <c r="J74" s="121" t="s">
        <v>75</v>
      </c>
      <c r="K74" s="158"/>
      <c r="L74" s="19" t="s">
        <v>124</v>
      </c>
      <c r="M74" s="20">
        <v>42959</v>
      </c>
      <c r="N74" s="19" t="s">
        <v>540</v>
      </c>
      <c r="O74" s="20">
        <v>42970</v>
      </c>
      <c r="P74" s="20">
        <v>42978</v>
      </c>
      <c r="Q74" s="19">
        <v>0.9</v>
      </c>
      <c r="R74" s="35">
        <f t="shared" si="1"/>
        <v>18.2</v>
      </c>
      <c r="S74" s="28">
        <v>90</v>
      </c>
      <c r="T74" s="121" t="s">
        <v>75</v>
      </c>
    </row>
    <row r="75" spans="1:20" x14ac:dyDescent="0.2">
      <c r="A75" s="19" t="s">
        <v>124</v>
      </c>
      <c r="B75" s="20">
        <v>42996</v>
      </c>
      <c r="C75" s="19" t="s">
        <v>541</v>
      </c>
      <c r="D75" s="20">
        <v>43004</v>
      </c>
      <c r="E75" s="20">
        <v>43006</v>
      </c>
      <c r="F75" s="35">
        <v>17.899999999999999</v>
      </c>
      <c r="G75" s="35">
        <f t="shared" si="0"/>
        <v>12.433333333333335</v>
      </c>
      <c r="H75" s="28">
        <v>50</v>
      </c>
      <c r="I75" s="28">
        <v>30</v>
      </c>
      <c r="J75" s="121" t="s">
        <v>75</v>
      </c>
      <c r="K75" s="158"/>
      <c r="L75" s="19" t="s">
        <v>124</v>
      </c>
      <c r="M75" s="20">
        <v>42990</v>
      </c>
      <c r="N75" s="19" t="s">
        <v>541</v>
      </c>
      <c r="O75" s="20">
        <v>43004</v>
      </c>
      <c r="P75" s="20">
        <v>43006</v>
      </c>
      <c r="Q75" s="19">
        <v>33.9</v>
      </c>
      <c r="R75" s="35">
        <f t="shared" si="1"/>
        <v>20.2</v>
      </c>
      <c r="S75" s="28">
        <v>90</v>
      </c>
      <c r="T75" s="121" t="s">
        <v>75</v>
      </c>
    </row>
    <row r="76" spans="1:20" x14ac:dyDescent="0.2">
      <c r="A76" s="19" t="s">
        <v>124</v>
      </c>
      <c r="B76" s="20">
        <v>43012</v>
      </c>
      <c r="C76" s="19" t="s">
        <v>542</v>
      </c>
      <c r="D76" s="20">
        <v>43028</v>
      </c>
      <c r="E76" s="20">
        <v>43034</v>
      </c>
      <c r="F76" s="35">
        <v>14</v>
      </c>
      <c r="G76" s="35">
        <f t="shared" si="0"/>
        <v>12.983333333333333</v>
      </c>
      <c r="H76" s="28">
        <v>50</v>
      </c>
      <c r="I76" s="28">
        <v>30</v>
      </c>
      <c r="J76" s="121" t="s">
        <v>75</v>
      </c>
      <c r="K76" s="158"/>
      <c r="L76" s="19" t="s">
        <v>124</v>
      </c>
      <c r="M76" s="20">
        <v>43019</v>
      </c>
      <c r="N76" s="19" t="s">
        <v>542</v>
      </c>
      <c r="O76" s="20">
        <v>43028</v>
      </c>
      <c r="P76" s="20">
        <v>43034</v>
      </c>
      <c r="Q76" s="19">
        <v>29</v>
      </c>
      <c r="R76" s="35">
        <f t="shared" si="1"/>
        <v>21.158333333333335</v>
      </c>
      <c r="S76" s="28">
        <v>90</v>
      </c>
      <c r="T76" s="121" t="s">
        <v>75</v>
      </c>
    </row>
    <row r="77" spans="1:20" x14ac:dyDescent="0.2">
      <c r="A77" s="19" t="s">
        <v>124</v>
      </c>
      <c r="B77" s="20">
        <v>43056</v>
      </c>
      <c r="C77" s="19" t="s">
        <v>543</v>
      </c>
      <c r="D77" s="20">
        <v>43091</v>
      </c>
      <c r="E77" s="20">
        <v>43104</v>
      </c>
      <c r="F77" s="35">
        <v>10.4</v>
      </c>
      <c r="G77" s="35">
        <f t="shared" si="0"/>
        <v>12.049999999999999</v>
      </c>
      <c r="H77" s="28">
        <v>50</v>
      </c>
      <c r="I77" s="28">
        <v>30</v>
      </c>
      <c r="J77" s="121" t="s">
        <v>75</v>
      </c>
      <c r="K77" s="158"/>
      <c r="L77" s="19" t="s">
        <v>124</v>
      </c>
      <c r="M77" s="20">
        <v>43061</v>
      </c>
      <c r="N77" s="19" t="s">
        <v>543</v>
      </c>
      <c r="O77" s="20">
        <v>43091</v>
      </c>
      <c r="P77" s="20">
        <v>43104</v>
      </c>
      <c r="Q77" s="19">
        <v>33.700000000000003</v>
      </c>
      <c r="R77" s="35">
        <f t="shared" si="1"/>
        <v>23.349999999999998</v>
      </c>
      <c r="S77" s="28">
        <v>90</v>
      </c>
      <c r="T77" s="121" t="s">
        <v>75</v>
      </c>
    </row>
    <row r="78" spans="1:20" x14ac:dyDescent="0.2">
      <c r="A78" s="19" t="s">
        <v>124</v>
      </c>
      <c r="B78" s="20">
        <v>43088</v>
      </c>
      <c r="C78" s="19" t="s">
        <v>544</v>
      </c>
      <c r="D78" s="20">
        <v>43133</v>
      </c>
      <c r="E78" s="20">
        <v>43146</v>
      </c>
      <c r="F78" s="35">
        <v>49.3</v>
      </c>
      <c r="G78" s="35">
        <f t="shared" si="0"/>
        <v>15.050000000000002</v>
      </c>
      <c r="H78" s="28">
        <v>50</v>
      </c>
      <c r="I78" s="28">
        <v>30</v>
      </c>
      <c r="J78" s="121" t="s">
        <v>75</v>
      </c>
      <c r="K78" s="158"/>
      <c r="L78" s="19" t="s">
        <v>124</v>
      </c>
      <c r="M78" s="20">
        <v>43085</v>
      </c>
      <c r="N78" s="19" t="s">
        <v>544</v>
      </c>
      <c r="O78" s="20">
        <v>43133</v>
      </c>
      <c r="P78" s="20">
        <v>43146</v>
      </c>
      <c r="Q78" s="19">
        <v>16.3</v>
      </c>
      <c r="R78" s="35">
        <f t="shared" si="1"/>
        <v>22.766666666666666</v>
      </c>
      <c r="S78" s="28">
        <v>90</v>
      </c>
      <c r="T78" s="121" t="s">
        <v>75</v>
      </c>
    </row>
    <row r="79" spans="1:20" x14ac:dyDescent="0.2">
      <c r="A79" s="19" t="s">
        <v>124</v>
      </c>
      <c r="B79" s="20">
        <v>43117</v>
      </c>
      <c r="C79" s="19" t="s">
        <v>545</v>
      </c>
      <c r="D79" s="20">
        <v>43140</v>
      </c>
      <c r="E79" s="20">
        <v>43146</v>
      </c>
      <c r="F79" s="35">
        <v>12.9</v>
      </c>
      <c r="G79" s="35">
        <f t="shared" si="0"/>
        <v>14.241666666666667</v>
      </c>
      <c r="H79" s="28">
        <v>50</v>
      </c>
      <c r="I79" s="28">
        <v>30</v>
      </c>
      <c r="J79" s="121" t="s">
        <v>75</v>
      </c>
      <c r="K79" s="158"/>
      <c r="L79" s="19" t="s">
        <v>124</v>
      </c>
      <c r="M79" s="20">
        <v>43128</v>
      </c>
      <c r="N79" s="19" t="s">
        <v>545</v>
      </c>
      <c r="O79" s="20">
        <v>43140</v>
      </c>
      <c r="P79" s="20">
        <v>43146</v>
      </c>
      <c r="Q79" s="19">
        <v>33.700000000000003</v>
      </c>
      <c r="R79" s="35">
        <f t="shared" si="1"/>
        <v>23.408333333333331</v>
      </c>
      <c r="S79" s="28">
        <v>90</v>
      </c>
      <c r="T79" s="121" t="s">
        <v>75</v>
      </c>
    </row>
    <row r="80" spans="1:20" s="160" customFormat="1" x14ac:dyDescent="0.2">
      <c r="A80" s="19" t="s">
        <v>124</v>
      </c>
      <c r="B80" s="20">
        <v>43136</v>
      </c>
      <c r="C80" s="19" t="s">
        <v>546</v>
      </c>
      <c r="D80" s="20">
        <v>43174</v>
      </c>
      <c r="E80" s="20">
        <v>43201</v>
      </c>
      <c r="F80" s="35">
        <v>12.4</v>
      </c>
      <c r="G80" s="35">
        <f t="shared" si="0"/>
        <v>14.116666666666669</v>
      </c>
      <c r="H80" s="28">
        <v>50</v>
      </c>
      <c r="I80" s="28">
        <v>30</v>
      </c>
      <c r="J80" s="169" t="s">
        <v>76</v>
      </c>
      <c r="L80" s="19" t="s">
        <v>124</v>
      </c>
      <c r="M80" s="20">
        <v>43136</v>
      </c>
      <c r="N80" s="19" t="s">
        <v>546</v>
      </c>
      <c r="O80" s="20">
        <v>43174</v>
      </c>
      <c r="P80" s="20">
        <v>43201</v>
      </c>
      <c r="Q80" s="19">
        <v>10.8</v>
      </c>
      <c r="R80" s="35">
        <f t="shared" si="1"/>
        <v>21.258333333333336</v>
      </c>
      <c r="S80" s="28">
        <v>90</v>
      </c>
      <c r="T80" s="169" t="s">
        <v>76</v>
      </c>
    </row>
    <row r="81" spans="1:20" s="160" customFormat="1" x14ac:dyDescent="0.2">
      <c r="A81" s="19" t="s">
        <v>124</v>
      </c>
      <c r="B81" s="20">
        <v>43179</v>
      </c>
      <c r="C81" s="19" t="s">
        <v>547</v>
      </c>
      <c r="D81" s="20">
        <v>43229</v>
      </c>
      <c r="E81" s="20">
        <v>43235</v>
      </c>
      <c r="F81" s="35">
        <v>17</v>
      </c>
      <c r="G81" s="35">
        <f t="shared" si="0"/>
        <v>14.816666666666668</v>
      </c>
      <c r="H81" s="28">
        <v>50</v>
      </c>
      <c r="I81" s="28">
        <v>30</v>
      </c>
      <c r="J81" s="169" t="s">
        <v>76</v>
      </c>
      <c r="L81" s="19" t="s">
        <v>124</v>
      </c>
      <c r="M81" s="20">
        <v>43176</v>
      </c>
      <c r="N81" s="19" t="s">
        <v>547</v>
      </c>
      <c r="O81" s="20">
        <v>43229</v>
      </c>
      <c r="P81" s="20">
        <v>43235</v>
      </c>
      <c r="Q81" s="19">
        <v>14.2</v>
      </c>
      <c r="R81" s="35">
        <f t="shared" si="1"/>
        <v>18.983333333333334</v>
      </c>
      <c r="S81" s="28">
        <v>90</v>
      </c>
      <c r="T81" s="169" t="s">
        <v>76</v>
      </c>
    </row>
    <row r="82" spans="1:20" s="160" customFormat="1" x14ac:dyDescent="0.2">
      <c r="A82" s="19" t="s">
        <v>124</v>
      </c>
      <c r="B82" s="20">
        <v>43214</v>
      </c>
      <c r="C82" s="19" t="s">
        <v>548</v>
      </c>
      <c r="D82" s="20">
        <v>43229</v>
      </c>
      <c r="E82" s="20">
        <v>43235</v>
      </c>
      <c r="F82" s="35">
        <v>6.9</v>
      </c>
      <c r="G82" s="35">
        <f t="shared" si="0"/>
        <v>14.674999999999999</v>
      </c>
      <c r="H82" s="28">
        <v>50</v>
      </c>
      <c r="I82" s="28">
        <v>30</v>
      </c>
      <c r="J82" s="169" t="s">
        <v>76</v>
      </c>
      <c r="L82" s="19" t="s">
        <v>124</v>
      </c>
      <c r="M82" s="20">
        <v>43209</v>
      </c>
      <c r="N82" s="19" t="s">
        <v>548</v>
      </c>
      <c r="O82" s="20">
        <v>43229</v>
      </c>
      <c r="P82" s="20">
        <v>43235</v>
      </c>
      <c r="Q82" s="19">
        <v>35.299999999999997</v>
      </c>
      <c r="R82" s="35">
        <f t="shared" si="1"/>
        <v>20.633333333333336</v>
      </c>
      <c r="S82" s="28">
        <v>90</v>
      </c>
      <c r="T82" s="169" t="s">
        <v>76</v>
      </c>
    </row>
    <row r="83" spans="1:20" s="160" customFormat="1" x14ac:dyDescent="0.2">
      <c r="A83" s="19" t="s">
        <v>124</v>
      </c>
      <c r="B83" s="20">
        <v>43238</v>
      </c>
      <c r="C83" s="19" t="s">
        <v>549</v>
      </c>
      <c r="D83" s="20">
        <v>43265</v>
      </c>
      <c r="E83" s="20">
        <v>43272</v>
      </c>
      <c r="F83" s="35">
        <v>12.5</v>
      </c>
      <c r="G83" s="35">
        <f t="shared" si="0"/>
        <v>14.608333333333334</v>
      </c>
      <c r="H83" s="28">
        <v>50</v>
      </c>
      <c r="I83" s="28">
        <v>30</v>
      </c>
      <c r="J83" s="169" t="s">
        <v>76</v>
      </c>
      <c r="L83" s="19" t="s">
        <v>124</v>
      </c>
      <c r="M83" s="20">
        <v>43244</v>
      </c>
      <c r="N83" s="19" t="s">
        <v>549</v>
      </c>
      <c r="O83" s="20">
        <v>43265</v>
      </c>
      <c r="P83" s="20">
        <v>43272</v>
      </c>
      <c r="Q83" s="19">
        <v>31.6</v>
      </c>
      <c r="R83" s="35">
        <f t="shared" si="1"/>
        <v>22.291666666666671</v>
      </c>
      <c r="S83" s="28">
        <v>90</v>
      </c>
      <c r="T83" s="169" t="s">
        <v>76</v>
      </c>
    </row>
    <row r="84" spans="1:20" s="160" customFormat="1" ht="15" thickBot="1" x14ac:dyDescent="0.25">
      <c r="A84" s="48" t="s">
        <v>124</v>
      </c>
      <c r="B84" s="65">
        <v>43258</v>
      </c>
      <c r="C84" s="48" t="s">
        <v>550</v>
      </c>
      <c r="D84" s="65">
        <v>43294</v>
      </c>
      <c r="E84" s="65">
        <v>43299</v>
      </c>
      <c r="F84" s="90">
        <v>4.7</v>
      </c>
      <c r="G84" s="90">
        <f t="shared" si="0"/>
        <v>14.191666666666668</v>
      </c>
      <c r="H84" s="33">
        <v>50</v>
      </c>
      <c r="I84" s="33">
        <v>30</v>
      </c>
      <c r="J84" s="204" t="s">
        <v>76</v>
      </c>
      <c r="K84" s="205"/>
      <c r="L84" s="48" t="s">
        <v>124</v>
      </c>
      <c r="M84" s="65">
        <v>43265</v>
      </c>
      <c r="N84" s="48" t="s">
        <v>550</v>
      </c>
      <c r="O84" s="65">
        <v>43294</v>
      </c>
      <c r="P84" s="65">
        <v>43299</v>
      </c>
      <c r="Q84" s="48">
        <v>11.6</v>
      </c>
      <c r="R84" s="35">
        <f t="shared" si="1"/>
        <v>21.558333333333334</v>
      </c>
      <c r="S84" s="33">
        <v>90</v>
      </c>
      <c r="T84" s="204" t="s">
        <v>76</v>
      </c>
    </row>
    <row r="85" spans="1:20" s="160" customFormat="1" x14ac:dyDescent="0.2">
      <c r="A85" s="50" t="s">
        <v>138</v>
      </c>
      <c r="B85" s="81">
        <v>43299</v>
      </c>
      <c r="C85" s="50" t="s">
        <v>551</v>
      </c>
      <c r="D85" s="81">
        <v>43329</v>
      </c>
      <c r="E85" s="81">
        <v>43341</v>
      </c>
      <c r="F85" s="89">
        <v>14.3</v>
      </c>
      <c r="G85" s="89">
        <f t="shared" ref="G85:G97" si="2">AVERAGE(F74:F85)</f>
        <v>14.591666666666669</v>
      </c>
      <c r="H85" s="22">
        <v>50</v>
      </c>
      <c r="I85" s="22">
        <v>30</v>
      </c>
      <c r="J85" s="203" t="s">
        <v>76</v>
      </c>
      <c r="L85" s="50" t="s">
        <v>138</v>
      </c>
      <c r="M85" s="81">
        <v>43308</v>
      </c>
      <c r="N85" s="50" t="s">
        <v>551</v>
      </c>
      <c r="O85" s="81">
        <v>43329</v>
      </c>
      <c r="P85" s="81">
        <v>43341</v>
      </c>
      <c r="Q85" s="50">
        <v>19.2</v>
      </c>
      <c r="R85" s="35">
        <f t="shared" si="1"/>
        <v>22.516666666666666</v>
      </c>
      <c r="S85" s="22">
        <v>90</v>
      </c>
      <c r="T85" s="203" t="s">
        <v>76</v>
      </c>
    </row>
    <row r="86" spans="1:20" s="160" customFormat="1" x14ac:dyDescent="0.2">
      <c r="A86" s="19" t="s">
        <v>138</v>
      </c>
      <c r="B86" s="20">
        <v>43336</v>
      </c>
      <c r="C86" s="19" t="s">
        <v>552</v>
      </c>
      <c r="D86" s="20">
        <v>43356</v>
      </c>
      <c r="E86" s="20">
        <v>43369</v>
      </c>
      <c r="F86" s="35">
        <v>5.2</v>
      </c>
      <c r="G86" s="35">
        <f t="shared" si="2"/>
        <v>14.791666666666666</v>
      </c>
      <c r="H86" s="28">
        <v>50</v>
      </c>
      <c r="I86" s="28">
        <v>30</v>
      </c>
      <c r="J86" s="169" t="s">
        <v>76</v>
      </c>
      <c r="L86" s="19" t="s">
        <v>138</v>
      </c>
      <c r="M86" s="20">
        <v>43336</v>
      </c>
      <c r="N86" s="19" t="s">
        <v>552</v>
      </c>
      <c r="O86" s="20">
        <v>43356</v>
      </c>
      <c r="P86" s="20">
        <v>43369</v>
      </c>
      <c r="Q86" s="19">
        <v>21.6</v>
      </c>
      <c r="R86" s="35">
        <f t="shared" ref="R86:R100" si="3">AVERAGE(Q75:Q86)</f>
        <v>24.241666666666664</v>
      </c>
      <c r="S86" s="28">
        <v>90</v>
      </c>
      <c r="T86" s="169" t="s">
        <v>76</v>
      </c>
    </row>
    <row r="87" spans="1:20" x14ac:dyDescent="0.2">
      <c r="A87" s="19" t="s">
        <v>138</v>
      </c>
      <c r="B87" s="20">
        <v>43367</v>
      </c>
      <c r="C87" s="19" t="s">
        <v>553</v>
      </c>
      <c r="D87" s="20">
        <v>43381</v>
      </c>
      <c r="E87" s="20">
        <v>43383</v>
      </c>
      <c r="F87" s="35">
        <v>11.7</v>
      </c>
      <c r="G87" s="35">
        <f t="shared" si="2"/>
        <v>14.274999999999999</v>
      </c>
      <c r="H87" s="28">
        <v>50</v>
      </c>
      <c r="I87" s="28">
        <v>30</v>
      </c>
      <c r="J87" s="169" t="s">
        <v>76</v>
      </c>
      <c r="K87" s="158"/>
      <c r="L87" s="19" t="s">
        <v>138</v>
      </c>
      <c r="M87" s="20">
        <v>43360</v>
      </c>
      <c r="N87" s="19" t="s">
        <v>553</v>
      </c>
      <c r="O87" s="20">
        <v>43381</v>
      </c>
      <c r="P87" s="20">
        <v>43383</v>
      </c>
      <c r="Q87" s="19">
        <v>6.6</v>
      </c>
      <c r="R87" s="35">
        <f t="shared" si="3"/>
        <v>21.966666666666669</v>
      </c>
      <c r="S87" s="28">
        <v>90</v>
      </c>
      <c r="T87" s="169" t="s">
        <v>76</v>
      </c>
    </row>
    <row r="88" spans="1:20" x14ac:dyDescent="0.2">
      <c r="A88" s="19" t="s">
        <v>138</v>
      </c>
      <c r="B88" s="20">
        <v>43391</v>
      </c>
      <c r="C88" s="19" t="s">
        <v>554</v>
      </c>
      <c r="D88" s="20">
        <v>43406</v>
      </c>
      <c r="E88" s="20">
        <v>43412</v>
      </c>
      <c r="F88" s="35">
        <v>16.600000000000001</v>
      </c>
      <c r="G88" s="35">
        <f t="shared" si="2"/>
        <v>14.491666666666665</v>
      </c>
      <c r="H88" s="28">
        <v>50</v>
      </c>
      <c r="I88" s="28">
        <v>30</v>
      </c>
      <c r="J88" s="169" t="s">
        <v>76</v>
      </c>
      <c r="K88" s="158"/>
      <c r="L88" s="19" t="s">
        <v>138</v>
      </c>
      <c r="M88" s="20">
        <v>43389</v>
      </c>
      <c r="N88" s="19" t="s">
        <v>554</v>
      </c>
      <c r="O88" s="20">
        <v>43406</v>
      </c>
      <c r="P88" s="20">
        <v>43412</v>
      </c>
      <c r="Q88" s="19">
        <v>25.2</v>
      </c>
      <c r="R88" s="35">
        <f t="shared" si="3"/>
        <v>21.649999999999995</v>
      </c>
      <c r="S88" s="28">
        <v>90</v>
      </c>
      <c r="T88" s="169" t="s">
        <v>76</v>
      </c>
    </row>
    <row r="89" spans="1:20" x14ac:dyDescent="0.2">
      <c r="A89" s="19" t="s">
        <v>138</v>
      </c>
      <c r="B89" s="20">
        <v>43411</v>
      </c>
      <c r="C89" s="19" t="s">
        <v>555</v>
      </c>
      <c r="D89" s="20">
        <v>43444</v>
      </c>
      <c r="E89" s="20">
        <v>43453</v>
      </c>
      <c r="F89" s="35">
        <v>10.6</v>
      </c>
      <c r="G89" s="35">
        <f t="shared" si="2"/>
        <v>14.508333333333331</v>
      </c>
      <c r="H89" s="28">
        <v>50</v>
      </c>
      <c r="I89" s="28">
        <v>30</v>
      </c>
      <c r="J89" s="169" t="s">
        <v>76</v>
      </c>
      <c r="K89" s="158"/>
      <c r="L89" s="19" t="s">
        <v>138</v>
      </c>
      <c r="M89" s="20">
        <v>43412</v>
      </c>
      <c r="N89" s="19" t="s">
        <v>555</v>
      </c>
      <c r="O89" s="20">
        <v>43444</v>
      </c>
      <c r="P89" s="20">
        <v>43453</v>
      </c>
      <c r="Q89" s="19">
        <v>28.5</v>
      </c>
      <c r="R89" s="35">
        <f t="shared" si="3"/>
        <v>21.216666666666665</v>
      </c>
      <c r="S89" s="28">
        <v>90</v>
      </c>
      <c r="T89" s="169" t="s">
        <v>76</v>
      </c>
    </row>
    <row r="90" spans="1:20" x14ac:dyDescent="0.2">
      <c r="A90" s="19" t="s">
        <v>138</v>
      </c>
      <c r="B90" s="20">
        <v>43445</v>
      </c>
      <c r="C90" s="19" t="s">
        <v>556</v>
      </c>
      <c r="D90" s="20">
        <v>43455</v>
      </c>
      <c r="E90" s="20">
        <v>43467</v>
      </c>
      <c r="F90" s="35">
        <v>11.1</v>
      </c>
      <c r="G90" s="35">
        <f t="shared" si="2"/>
        <v>11.324999999999998</v>
      </c>
      <c r="H90" s="28">
        <v>50</v>
      </c>
      <c r="I90" s="28">
        <v>30</v>
      </c>
      <c r="J90" s="169" t="s">
        <v>76</v>
      </c>
      <c r="K90" s="158"/>
      <c r="L90" s="19" t="s">
        <v>138</v>
      </c>
      <c r="M90" s="20">
        <v>43444</v>
      </c>
      <c r="N90" s="19" t="s">
        <v>556</v>
      </c>
      <c r="O90" s="20">
        <v>43455</v>
      </c>
      <c r="P90" s="20">
        <v>43467</v>
      </c>
      <c r="Q90" s="19">
        <v>28.5</v>
      </c>
      <c r="R90" s="35">
        <f t="shared" si="3"/>
        <v>22.233333333333331</v>
      </c>
      <c r="S90" s="28">
        <v>90</v>
      </c>
      <c r="T90" s="169" t="s">
        <v>76</v>
      </c>
    </row>
    <row r="91" spans="1:20" x14ac:dyDescent="0.2">
      <c r="A91" s="19" t="s">
        <v>138</v>
      </c>
      <c r="B91" s="20">
        <v>43489</v>
      </c>
      <c r="C91" s="19" t="s">
        <v>557</v>
      </c>
      <c r="D91" s="20">
        <v>43679</v>
      </c>
      <c r="E91" s="20">
        <v>43679</v>
      </c>
      <c r="F91" s="35">
        <v>17.899999999999999</v>
      </c>
      <c r="G91" s="35">
        <f t="shared" si="2"/>
        <v>11.741666666666667</v>
      </c>
      <c r="H91" s="28">
        <v>50</v>
      </c>
      <c r="I91" s="28">
        <v>30</v>
      </c>
      <c r="J91" s="169" t="s">
        <v>76</v>
      </c>
      <c r="K91" s="158"/>
      <c r="L91" s="19" t="s">
        <v>138</v>
      </c>
      <c r="M91" s="20">
        <v>43489</v>
      </c>
      <c r="N91" s="19" t="s">
        <v>557</v>
      </c>
      <c r="O91" s="20">
        <v>43679</v>
      </c>
      <c r="P91" s="20">
        <v>43679</v>
      </c>
      <c r="Q91" s="19">
        <v>51</v>
      </c>
      <c r="R91" s="35">
        <f t="shared" si="3"/>
        <v>23.675000000000001</v>
      </c>
      <c r="S91" s="28">
        <v>90</v>
      </c>
      <c r="T91" s="169" t="s">
        <v>76</v>
      </c>
    </row>
    <row r="92" spans="1:20" x14ac:dyDescent="0.2">
      <c r="A92" s="19" t="s">
        <v>138</v>
      </c>
      <c r="B92" s="20">
        <v>43515</v>
      </c>
      <c r="C92" s="19" t="s">
        <v>558</v>
      </c>
      <c r="D92" s="20">
        <v>43525</v>
      </c>
      <c r="E92" s="20">
        <v>43537</v>
      </c>
      <c r="F92" s="35">
        <v>20.6</v>
      </c>
      <c r="G92" s="35">
        <f t="shared" si="2"/>
        <v>12.424999999999999</v>
      </c>
      <c r="H92" s="28">
        <v>50</v>
      </c>
      <c r="I92" s="28">
        <v>30</v>
      </c>
      <c r="J92" s="169" t="s">
        <v>76</v>
      </c>
      <c r="K92" s="158"/>
      <c r="L92" s="19" t="s">
        <v>138</v>
      </c>
      <c r="M92" s="20">
        <v>43517</v>
      </c>
      <c r="N92" s="19" t="s">
        <v>558</v>
      </c>
      <c r="O92" s="20">
        <v>43525</v>
      </c>
      <c r="P92" s="20">
        <v>43537</v>
      </c>
      <c r="Q92" s="19">
        <v>12.8</v>
      </c>
      <c r="R92" s="35">
        <f t="shared" si="3"/>
        <v>23.841666666666665</v>
      </c>
      <c r="S92" s="28">
        <v>90</v>
      </c>
      <c r="T92" s="169" t="s">
        <v>76</v>
      </c>
    </row>
    <row r="93" spans="1:20" x14ac:dyDescent="0.2">
      <c r="A93" s="19" t="s">
        <v>138</v>
      </c>
      <c r="B93" s="20">
        <v>43544</v>
      </c>
      <c r="C93" s="19" t="s">
        <v>559</v>
      </c>
      <c r="D93" s="20">
        <v>43557</v>
      </c>
      <c r="E93" s="20">
        <v>43565</v>
      </c>
      <c r="F93" s="35">
        <v>15</v>
      </c>
      <c r="G93" s="35">
        <f t="shared" si="2"/>
        <v>12.258333333333333</v>
      </c>
      <c r="H93" s="28">
        <v>50</v>
      </c>
      <c r="I93" s="28">
        <v>30</v>
      </c>
      <c r="J93" s="169" t="s">
        <v>76</v>
      </c>
      <c r="K93" s="158"/>
      <c r="L93" s="19" t="s">
        <v>138</v>
      </c>
      <c r="M93" s="20">
        <v>43550</v>
      </c>
      <c r="N93" s="19" t="s">
        <v>559</v>
      </c>
      <c r="O93" s="20">
        <v>43557</v>
      </c>
      <c r="P93" s="20">
        <v>43565</v>
      </c>
      <c r="Q93" s="19">
        <v>25.4</v>
      </c>
      <c r="R93" s="35">
        <f t="shared" si="3"/>
        <v>24.775000000000002</v>
      </c>
      <c r="S93" s="28">
        <v>90</v>
      </c>
      <c r="T93" s="169" t="s">
        <v>76</v>
      </c>
    </row>
    <row r="94" spans="1:20" x14ac:dyDescent="0.2">
      <c r="A94" s="19" t="s">
        <v>138</v>
      </c>
      <c r="B94" s="20">
        <v>43572</v>
      </c>
      <c r="C94" s="19" t="s">
        <v>560</v>
      </c>
      <c r="D94" s="20">
        <v>43585</v>
      </c>
      <c r="E94" s="20">
        <v>43595</v>
      </c>
      <c r="F94" s="35">
        <v>12.7</v>
      </c>
      <c r="G94" s="35">
        <f t="shared" si="2"/>
        <v>12.741666666666665</v>
      </c>
      <c r="H94" s="28">
        <v>50</v>
      </c>
      <c r="I94" s="28">
        <v>30</v>
      </c>
      <c r="J94" s="169" t="s">
        <v>76</v>
      </c>
      <c r="K94" s="158"/>
      <c r="L94" s="19" t="s">
        <v>138</v>
      </c>
      <c r="M94" s="20">
        <v>43570</v>
      </c>
      <c r="N94" s="19" t="s">
        <v>560</v>
      </c>
      <c r="O94" s="20">
        <v>43585</v>
      </c>
      <c r="P94" s="20">
        <v>43595</v>
      </c>
      <c r="Q94" s="19">
        <v>16.5</v>
      </c>
      <c r="R94" s="35">
        <f t="shared" si="3"/>
        <v>23.208333333333332</v>
      </c>
      <c r="S94" s="28">
        <v>90</v>
      </c>
      <c r="T94" s="169" t="s">
        <v>76</v>
      </c>
    </row>
    <row r="95" spans="1:20" ht="15" thickBot="1" x14ac:dyDescent="0.25">
      <c r="A95" s="48" t="s">
        <v>138</v>
      </c>
      <c r="B95" s="65">
        <v>43599</v>
      </c>
      <c r="C95" s="48" t="s">
        <v>561</v>
      </c>
      <c r="D95" s="65">
        <v>43606</v>
      </c>
      <c r="E95" s="65">
        <v>43609</v>
      </c>
      <c r="F95" s="90">
        <v>16.8</v>
      </c>
      <c r="G95" s="90">
        <f t="shared" si="2"/>
        <v>13.1</v>
      </c>
      <c r="H95" s="33">
        <v>50</v>
      </c>
      <c r="I95" s="33">
        <v>30</v>
      </c>
      <c r="J95" s="204" t="s">
        <v>76</v>
      </c>
      <c r="K95" s="219"/>
      <c r="L95" s="48" t="s">
        <v>138</v>
      </c>
      <c r="M95" s="65">
        <v>43600</v>
      </c>
      <c r="N95" s="48" t="s">
        <v>561</v>
      </c>
      <c r="O95" s="65">
        <v>43606</v>
      </c>
      <c r="P95" s="65">
        <v>43609</v>
      </c>
      <c r="Q95" s="48">
        <v>14.4</v>
      </c>
      <c r="R95" s="35">
        <f t="shared" si="3"/>
        <v>21.775000000000002</v>
      </c>
      <c r="S95" s="33">
        <v>90</v>
      </c>
      <c r="T95" s="204" t="s">
        <v>76</v>
      </c>
    </row>
    <row r="96" spans="1:20" x14ac:dyDescent="0.2">
      <c r="A96" s="50" t="s">
        <v>158</v>
      </c>
      <c r="B96" s="81">
        <v>43629</v>
      </c>
      <c r="C96" s="50" t="s">
        <v>562</v>
      </c>
      <c r="D96" s="81">
        <v>43642</v>
      </c>
      <c r="E96" s="81">
        <v>43651</v>
      </c>
      <c r="F96" s="89">
        <v>7.6</v>
      </c>
      <c r="G96" s="89">
        <f t="shared" si="2"/>
        <v>13.341666666666667</v>
      </c>
      <c r="H96" s="22">
        <v>50</v>
      </c>
      <c r="I96" s="22">
        <v>30</v>
      </c>
      <c r="J96" s="203" t="s">
        <v>75</v>
      </c>
      <c r="K96" s="158"/>
      <c r="L96" s="50" t="s">
        <v>158</v>
      </c>
      <c r="M96" s="81">
        <v>43627</v>
      </c>
      <c r="N96" s="50" t="s">
        <v>562</v>
      </c>
      <c r="O96" s="81">
        <v>43642</v>
      </c>
      <c r="P96" s="81">
        <v>43651</v>
      </c>
      <c r="Q96" s="50">
        <v>17.7</v>
      </c>
      <c r="R96" s="35">
        <f t="shared" si="3"/>
        <v>22.283333333333335</v>
      </c>
      <c r="S96" s="22">
        <v>90</v>
      </c>
      <c r="T96" s="203" t="s">
        <v>75</v>
      </c>
    </row>
    <row r="97" spans="1:20" x14ac:dyDescent="0.2">
      <c r="A97" s="50" t="s">
        <v>158</v>
      </c>
      <c r="B97" s="81">
        <v>43656</v>
      </c>
      <c r="C97" s="50" t="s">
        <v>563</v>
      </c>
      <c r="D97" s="81">
        <v>43665</v>
      </c>
      <c r="E97" s="81">
        <v>43679</v>
      </c>
      <c r="F97" s="89">
        <v>7.5</v>
      </c>
      <c r="G97" s="35">
        <f t="shared" si="2"/>
        <v>12.774999999999999</v>
      </c>
      <c r="H97" s="22">
        <v>50</v>
      </c>
      <c r="I97" s="22">
        <v>30</v>
      </c>
      <c r="J97" s="203" t="s">
        <v>75</v>
      </c>
      <c r="K97" s="158"/>
      <c r="L97" s="50" t="s">
        <v>158</v>
      </c>
      <c r="M97" s="81">
        <v>43655</v>
      </c>
      <c r="N97" s="50" t="s">
        <v>563</v>
      </c>
      <c r="O97" s="81">
        <v>43665</v>
      </c>
      <c r="P97" s="81">
        <v>43679</v>
      </c>
      <c r="Q97" s="50">
        <v>14</v>
      </c>
      <c r="R97" s="35">
        <f t="shared" si="3"/>
        <v>21.850000000000005</v>
      </c>
      <c r="S97" s="22">
        <v>90</v>
      </c>
      <c r="T97" s="203" t="s">
        <v>75</v>
      </c>
    </row>
    <row r="98" spans="1:20" x14ac:dyDescent="0.2">
      <c r="A98" s="50" t="s">
        <v>158</v>
      </c>
      <c r="B98" s="81">
        <v>43705</v>
      </c>
      <c r="C98" s="50" t="s">
        <v>564</v>
      </c>
      <c r="D98" s="81">
        <v>43705</v>
      </c>
      <c r="E98" s="81">
        <v>43707</v>
      </c>
      <c r="F98" s="89">
        <v>12</v>
      </c>
      <c r="G98" s="35">
        <f t="shared" ref="G98" si="4">AVERAGE(F87:F98)</f>
        <v>13.341666666666667</v>
      </c>
      <c r="H98" s="22">
        <v>50</v>
      </c>
      <c r="I98" s="22">
        <v>30</v>
      </c>
      <c r="J98" s="203" t="s">
        <v>75</v>
      </c>
      <c r="K98" s="158"/>
      <c r="L98" s="50" t="s">
        <v>158</v>
      </c>
      <c r="M98" s="81">
        <v>43689</v>
      </c>
      <c r="N98" s="50" t="s">
        <v>564</v>
      </c>
      <c r="O98" s="81">
        <v>43705</v>
      </c>
      <c r="P98" s="81">
        <v>43707</v>
      </c>
      <c r="Q98" s="50">
        <v>18.8</v>
      </c>
      <c r="R98" s="35">
        <f t="shared" si="3"/>
        <v>21.616666666666671</v>
      </c>
      <c r="S98" s="22">
        <v>90</v>
      </c>
      <c r="T98" s="203" t="s">
        <v>75</v>
      </c>
    </row>
    <row r="99" spans="1:20" x14ac:dyDescent="0.2">
      <c r="A99" s="50" t="s">
        <v>158</v>
      </c>
      <c r="B99" s="81">
        <v>43732</v>
      </c>
      <c r="C99" s="50" t="s">
        <v>565</v>
      </c>
      <c r="D99" s="81">
        <v>43742</v>
      </c>
      <c r="E99" s="81">
        <v>43749</v>
      </c>
      <c r="F99" s="89">
        <v>6.1</v>
      </c>
      <c r="G99" s="35">
        <f t="shared" ref="G99:G100" si="5">AVERAGE(F88:F99)</f>
        <v>12.875</v>
      </c>
      <c r="H99" s="22">
        <v>50</v>
      </c>
      <c r="I99" s="22">
        <v>30</v>
      </c>
      <c r="J99" s="203" t="s">
        <v>75</v>
      </c>
      <c r="K99" s="158"/>
      <c r="L99" s="50" t="s">
        <v>158</v>
      </c>
      <c r="M99" s="81">
        <v>43732</v>
      </c>
      <c r="N99" s="50" t="s">
        <v>565</v>
      </c>
      <c r="O99" s="81">
        <v>43742</v>
      </c>
      <c r="P99" s="81">
        <v>43749</v>
      </c>
      <c r="Q99" s="50">
        <v>17.8</v>
      </c>
      <c r="R99" s="35">
        <f t="shared" si="3"/>
        <v>22.55</v>
      </c>
      <c r="S99" s="22">
        <v>90</v>
      </c>
      <c r="T99" s="203" t="s">
        <v>75</v>
      </c>
    </row>
    <row r="100" spans="1:20" x14ac:dyDescent="0.2">
      <c r="A100" s="50" t="s">
        <v>158</v>
      </c>
      <c r="B100" s="81">
        <v>43760</v>
      </c>
      <c r="C100" s="50" t="s">
        <v>566</v>
      </c>
      <c r="D100" s="81">
        <v>43767</v>
      </c>
      <c r="E100" s="81">
        <v>43777</v>
      </c>
      <c r="F100" s="89">
        <v>10.8</v>
      </c>
      <c r="G100" s="35">
        <f t="shared" si="5"/>
        <v>12.391666666666666</v>
      </c>
      <c r="H100" s="22">
        <v>50</v>
      </c>
      <c r="I100" s="22">
        <v>30</v>
      </c>
      <c r="J100" s="203" t="s">
        <v>75</v>
      </c>
      <c r="K100" s="158"/>
      <c r="L100" s="50" t="s">
        <v>158</v>
      </c>
      <c r="M100" s="81">
        <v>43755</v>
      </c>
      <c r="N100" s="50" t="s">
        <v>566</v>
      </c>
      <c r="O100" s="81">
        <v>43767</v>
      </c>
      <c r="P100" s="81">
        <v>43777</v>
      </c>
      <c r="Q100" s="50">
        <v>25.1</v>
      </c>
      <c r="R100" s="35">
        <f t="shared" si="3"/>
        <v>22.541666666666668</v>
      </c>
      <c r="S100" s="22">
        <v>90</v>
      </c>
      <c r="T100" s="203" t="s">
        <v>75</v>
      </c>
    </row>
    <row r="101" spans="1:20" x14ac:dyDescent="0.2">
      <c r="A101" s="50" t="s">
        <v>158</v>
      </c>
      <c r="B101" s="81">
        <v>43789</v>
      </c>
      <c r="C101" s="50" t="s">
        <v>567</v>
      </c>
      <c r="D101" s="81">
        <v>43802</v>
      </c>
      <c r="E101" s="81">
        <v>43805</v>
      </c>
      <c r="F101" s="89">
        <v>29</v>
      </c>
      <c r="G101" s="35">
        <f t="shared" ref="G101" si="6">AVERAGE(F90:F101)</f>
        <v>13.924999999999999</v>
      </c>
      <c r="H101" s="22">
        <v>50</v>
      </c>
      <c r="I101" s="22">
        <v>30</v>
      </c>
      <c r="J101" s="210" t="s">
        <v>502</v>
      </c>
      <c r="K101" s="158"/>
      <c r="L101" s="50" t="s">
        <v>158</v>
      </c>
      <c r="M101" s="81">
        <v>43789</v>
      </c>
      <c r="N101" s="50" t="s">
        <v>567</v>
      </c>
      <c r="O101" s="81">
        <v>43802</v>
      </c>
      <c r="P101" s="81">
        <v>43805</v>
      </c>
      <c r="Q101" s="50">
        <v>55</v>
      </c>
      <c r="R101" s="35">
        <f t="shared" ref="R101:R106" si="7">AVERAGE(Q90:Q101)</f>
        <v>24.75</v>
      </c>
      <c r="S101" s="22">
        <v>90</v>
      </c>
      <c r="T101" s="210" t="s">
        <v>502</v>
      </c>
    </row>
    <row r="102" spans="1:20" x14ac:dyDescent="0.2">
      <c r="A102" s="19" t="s">
        <v>158</v>
      </c>
      <c r="B102" s="20">
        <v>43826</v>
      </c>
      <c r="C102" s="19" t="s">
        <v>568</v>
      </c>
      <c r="D102" s="20">
        <v>43845</v>
      </c>
      <c r="E102" s="20">
        <v>43847</v>
      </c>
      <c r="F102" s="35">
        <v>15.5</v>
      </c>
      <c r="G102" s="35">
        <f t="shared" ref="G102:G103" si="8">AVERAGE(F91:F102)</f>
        <v>14.291666666666666</v>
      </c>
      <c r="H102" s="28">
        <v>50</v>
      </c>
      <c r="I102" s="28">
        <v>30</v>
      </c>
      <c r="J102" s="210" t="s">
        <v>502</v>
      </c>
      <c r="K102" s="158"/>
      <c r="L102" s="19" t="s">
        <v>158</v>
      </c>
      <c r="M102" s="20">
        <v>43823</v>
      </c>
      <c r="N102" s="19" t="s">
        <v>568</v>
      </c>
      <c r="O102" s="20">
        <v>43845</v>
      </c>
      <c r="P102" s="20">
        <v>43847</v>
      </c>
      <c r="Q102" s="19">
        <v>43.4</v>
      </c>
      <c r="R102" s="35">
        <f t="shared" si="7"/>
        <v>25.991666666666664</v>
      </c>
      <c r="S102" s="28">
        <v>90</v>
      </c>
      <c r="T102" s="210" t="s">
        <v>502</v>
      </c>
    </row>
    <row r="103" spans="1:20" x14ac:dyDescent="0.2">
      <c r="A103" s="19" t="s">
        <v>158</v>
      </c>
      <c r="B103" s="20">
        <v>43859</v>
      </c>
      <c r="C103" s="19" t="s">
        <v>569</v>
      </c>
      <c r="D103" s="20">
        <v>43868</v>
      </c>
      <c r="E103" s="20">
        <v>43875</v>
      </c>
      <c r="F103" s="35">
        <v>16.899999999999999</v>
      </c>
      <c r="G103" s="35">
        <f t="shared" si="8"/>
        <v>14.20833333333333</v>
      </c>
      <c r="H103" s="28">
        <v>50</v>
      </c>
      <c r="I103" s="28">
        <v>30</v>
      </c>
      <c r="J103" s="203" t="s">
        <v>75</v>
      </c>
      <c r="K103" s="158"/>
      <c r="L103" s="19" t="s">
        <v>158</v>
      </c>
      <c r="M103" s="20">
        <v>43858</v>
      </c>
      <c r="N103" s="19" t="s">
        <v>569</v>
      </c>
      <c r="O103" s="20">
        <v>43868</v>
      </c>
      <c r="P103" s="20">
        <v>43875</v>
      </c>
      <c r="Q103" s="19">
        <v>46</v>
      </c>
      <c r="R103" s="35">
        <f t="shared" si="7"/>
        <v>25.574999999999999</v>
      </c>
      <c r="S103" s="28">
        <v>90</v>
      </c>
      <c r="T103" s="203" t="s">
        <v>75</v>
      </c>
    </row>
    <row r="104" spans="1:20" x14ac:dyDescent="0.2">
      <c r="A104" s="19" t="s">
        <v>158</v>
      </c>
      <c r="B104" s="20">
        <v>43886</v>
      </c>
      <c r="C104" s="19" t="s">
        <v>570</v>
      </c>
      <c r="D104" s="20">
        <v>43899</v>
      </c>
      <c r="E104" s="20">
        <v>43903</v>
      </c>
      <c r="F104" s="35">
        <v>18.399999999999999</v>
      </c>
      <c r="G104" s="35">
        <f t="shared" ref="G104:G107" si="9">AVERAGE(F93:F104)</f>
        <v>14.025</v>
      </c>
      <c r="H104" s="28">
        <v>50</v>
      </c>
      <c r="I104" s="28">
        <v>30</v>
      </c>
      <c r="J104" s="203" t="s">
        <v>75</v>
      </c>
      <c r="K104" s="158"/>
      <c r="L104" s="19" t="s">
        <v>158</v>
      </c>
      <c r="M104" s="20">
        <v>43887</v>
      </c>
      <c r="N104" s="19" t="s">
        <v>570</v>
      </c>
      <c r="O104" s="20">
        <v>43899</v>
      </c>
      <c r="P104" s="20">
        <v>43903</v>
      </c>
      <c r="Q104" s="19">
        <v>54.2</v>
      </c>
      <c r="R104" s="35">
        <f t="shared" si="7"/>
        <v>29.025000000000002</v>
      </c>
      <c r="S104" s="28">
        <v>90</v>
      </c>
      <c r="T104" s="203" t="s">
        <v>75</v>
      </c>
    </row>
    <row r="105" spans="1:20" x14ac:dyDescent="0.2">
      <c r="A105" s="19" t="s">
        <v>158</v>
      </c>
      <c r="B105" s="20">
        <v>43909</v>
      </c>
      <c r="C105" s="19" t="s">
        <v>571</v>
      </c>
      <c r="D105" s="20">
        <v>43924</v>
      </c>
      <c r="E105" s="20">
        <v>43930</v>
      </c>
      <c r="F105" s="35">
        <v>10.9</v>
      </c>
      <c r="G105" s="35">
        <f t="shared" si="9"/>
        <v>13.683333333333335</v>
      </c>
      <c r="H105" s="28">
        <v>50</v>
      </c>
      <c r="I105" s="28">
        <v>30</v>
      </c>
      <c r="J105" s="64" t="s">
        <v>75</v>
      </c>
      <c r="K105" s="158"/>
      <c r="L105" s="19" t="s">
        <v>158</v>
      </c>
      <c r="M105" s="20">
        <v>43913</v>
      </c>
      <c r="N105" s="19" t="s">
        <v>571</v>
      </c>
      <c r="O105" s="20">
        <v>43924</v>
      </c>
      <c r="P105" s="20">
        <v>43930</v>
      </c>
      <c r="Q105" s="19">
        <v>32.700000000000003</v>
      </c>
      <c r="R105" s="35">
        <f t="shared" si="7"/>
        <v>29.633333333333329</v>
      </c>
      <c r="S105" s="28">
        <v>90</v>
      </c>
      <c r="T105" s="64" t="s">
        <v>75</v>
      </c>
    </row>
    <row r="106" spans="1:20" x14ac:dyDescent="0.2">
      <c r="A106" s="19" t="s">
        <v>158</v>
      </c>
      <c r="B106" s="20">
        <v>43936</v>
      </c>
      <c r="C106" s="19" t="s">
        <v>572</v>
      </c>
      <c r="D106" s="20">
        <v>43950</v>
      </c>
      <c r="E106" s="20">
        <v>43959</v>
      </c>
      <c r="F106" s="35">
        <v>23.2</v>
      </c>
      <c r="G106" s="35">
        <f t="shared" si="9"/>
        <v>14.558333333333332</v>
      </c>
      <c r="H106" s="28">
        <v>50</v>
      </c>
      <c r="I106" s="28">
        <v>30</v>
      </c>
      <c r="J106" s="64" t="s">
        <v>75</v>
      </c>
      <c r="K106" s="158"/>
      <c r="L106" s="19" t="s">
        <v>158</v>
      </c>
      <c r="M106" s="20">
        <v>43937</v>
      </c>
      <c r="N106" s="19" t="s">
        <v>572</v>
      </c>
      <c r="O106" s="20">
        <v>43950</v>
      </c>
      <c r="P106" s="20">
        <v>43959</v>
      </c>
      <c r="Q106" s="19">
        <v>22</v>
      </c>
      <c r="R106" s="35">
        <f t="shared" si="7"/>
        <v>30.091666666666669</v>
      </c>
      <c r="S106" s="28">
        <v>90</v>
      </c>
      <c r="T106" s="64" t="s">
        <v>75</v>
      </c>
    </row>
    <row r="107" spans="1:20" x14ac:dyDescent="0.2">
      <c r="A107" s="19" t="s">
        <v>158</v>
      </c>
      <c r="B107" s="20">
        <v>43971</v>
      </c>
      <c r="C107" s="19" t="s">
        <v>573</v>
      </c>
      <c r="D107" s="20">
        <v>43985</v>
      </c>
      <c r="E107" s="20">
        <v>43987</v>
      </c>
      <c r="F107" s="35">
        <v>5</v>
      </c>
      <c r="G107" s="35">
        <f t="shared" si="9"/>
        <v>13.575000000000001</v>
      </c>
      <c r="H107" s="28">
        <v>50</v>
      </c>
      <c r="I107" s="28">
        <v>30</v>
      </c>
      <c r="J107" s="64" t="s">
        <v>75</v>
      </c>
      <c r="K107" s="158"/>
      <c r="L107" s="19" t="s">
        <v>158</v>
      </c>
      <c r="M107" s="20">
        <v>43964</v>
      </c>
      <c r="N107" s="19" t="s">
        <v>573</v>
      </c>
      <c r="O107" s="20">
        <v>43985</v>
      </c>
      <c r="P107" s="20">
        <v>43987</v>
      </c>
      <c r="Q107" s="19">
        <v>10.4</v>
      </c>
      <c r="R107" s="35">
        <f t="shared" ref="R107:R113" si="10">AVERAGE(Q96:Q107)</f>
        <v>29.758333333333329</v>
      </c>
      <c r="S107" s="28">
        <v>90</v>
      </c>
      <c r="T107" s="203" t="s">
        <v>75</v>
      </c>
    </row>
    <row r="108" spans="1:20" x14ac:dyDescent="0.2">
      <c r="A108" s="19" t="s">
        <v>158</v>
      </c>
      <c r="B108" s="20">
        <v>44005</v>
      </c>
      <c r="C108" s="19" t="s">
        <v>574</v>
      </c>
      <c r="D108" s="20">
        <v>44014</v>
      </c>
      <c r="E108" s="20">
        <v>44015</v>
      </c>
      <c r="F108" s="35">
        <v>2</v>
      </c>
      <c r="G108" s="35">
        <f t="shared" ref="G108" si="11">AVERAGE(F97:F108)</f>
        <v>13.108333333333334</v>
      </c>
      <c r="H108" s="28">
        <v>50</v>
      </c>
      <c r="I108" s="28">
        <v>30</v>
      </c>
      <c r="J108" s="64" t="s">
        <v>75</v>
      </c>
      <c r="K108" s="158"/>
      <c r="L108" s="19" t="s">
        <v>158</v>
      </c>
      <c r="M108" s="20">
        <v>44005</v>
      </c>
      <c r="N108" s="19" t="s">
        <v>574</v>
      </c>
      <c r="O108" s="20">
        <v>44014</v>
      </c>
      <c r="P108" s="20">
        <v>44015</v>
      </c>
      <c r="Q108" s="19">
        <v>71.400000000000006</v>
      </c>
      <c r="R108" s="35">
        <f t="shared" si="10"/>
        <v>34.233333333333327</v>
      </c>
      <c r="S108" s="28">
        <v>90</v>
      </c>
      <c r="T108" s="64" t="s">
        <v>76</v>
      </c>
    </row>
    <row r="109" spans="1:20" ht="39" thickBot="1" x14ac:dyDescent="0.25">
      <c r="A109" s="48" t="s">
        <v>158</v>
      </c>
      <c r="B109" s="65">
        <v>44038</v>
      </c>
      <c r="C109" s="48" t="s">
        <v>575</v>
      </c>
      <c r="D109" s="65">
        <v>44046</v>
      </c>
      <c r="E109" s="65">
        <v>44057</v>
      </c>
      <c r="F109" s="90">
        <v>5</v>
      </c>
      <c r="G109" s="90">
        <f>AVERAGE(F97:F109)</f>
        <v>12.484615384615385</v>
      </c>
      <c r="H109" s="33">
        <v>50</v>
      </c>
      <c r="I109" s="33">
        <v>30</v>
      </c>
      <c r="J109" s="53" t="s">
        <v>75</v>
      </c>
      <c r="K109" s="219"/>
      <c r="L109" s="48" t="s">
        <v>158</v>
      </c>
      <c r="M109" s="65">
        <v>44038</v>
      </c>
      <c r="N109" s="48" t="s">
        <v>575</v>
      </c>
      <c r="O109" s="65">
        <v>44046</v>
      </c>
      <c r="P109" s="65">
        <v>44057</v>
      </c>
      <c r="Q109" s="48">
        <v>2.2000000000000002</v>
      </c>
      <c r="R109" s="90">
        <f t="shared" si="10"/>
        <v>33.249999999999993</v>
      </c>
      <c r="S109" s="33">
        <v>90</v>
      </c>
      <c r="T109" s="53" t="s">
        <v>576</v>
      </c>
    </row>
    <row r="110" spans="1:20" x14ac:dyDescent="0.2">
      <c r="A110" s="50" t="s">
        <v>166</v>
      </c>
      <c r="B110" s="81">
        <v>44072</v>
      </c>
      <c r="C110" s="50" t="s">
        <v>577</v>
      </c>
      <c r="D110" s="81">
        <v>44081</v>
      </c>
      <c r="E110" s="81">
        <v>44085</v>
      </c>
      <c r="F110" s="89">
        <v>14.9</v>
      </c>
      <c r="G110" s="231">
        <f t="shared" ref="G110" si="12">AVERAGE(F98:F110)</f>
        <v>13.053846153846155</v>
      </c>
      <c r="H110" s="22">
        <v>50</v>
      </c>
      <c r="I110" s="22">
        <v>30</v>
      </c>
      <c r="J110" s="61" t="s">
        <v>75</v>
      </c>
      <c r="K110" s="158"/>
      <c r="L110" s="50" t="s">
        <v>166</v>
      </c>
      <c r="M110" s="81">
        <v>44071</v>
      </c>
      <c r="N110" s="50" t="s">
        <v>577</v>
      </c>
      <c r="O110" s="81">
        <v>44081</v>
      </c>
      <c r="P110" s="81">
        <v>44085</v>
      </c>
      <c r="Q110" s="50">
        <v>19.399999999999999</v>
      </c>
      <c r="R110" s="89">
        <f t="shared" si="10"/>
        <v>33.299999999999997</v>
      </c>
      <c r="S110" s="22">
        <v>90</v>
      </c>
      <c r="T110" s="61" t="s">
        <v>75</v>
      </c>
    </row>
    <row r="111" spans="1:20" x14ac:dyDescent="0.2">
      <c r="A111" s="19" t="s">
        <v>166</v>
      </c>
      <c r="B111" s="20">
        <v>44098</v>
      </c>
      <c r="C111" s="19" t="s">
        <v>578</v>
      </c>
      <c r="D111" s="20">
        <v>44118</v>
      </c>
      <c r="E111" s="20">
        <v>44127</v>
      </c>
      <c r="F111" s="35">
        <v>6.6</v>
      </c>
      <c r="G111" s="35">
        <f t="shared" ref="G111:G114" si="13">AVERAGE(F99:F111)</f>
        <v>12.638461538461538</v>
      </c>
      <c r="H111" s="22">
        <v>50</v>
      </c>
      <c r="I111" s="22">
        <v>30</v>
      </c>
      <c r="J111" s="64" t="s">
        <v>75</v>
      </c>
      <c r="K111" s="158"/>
      <c r="L111" s="19" t="s">
        <v>166</v>
      </c>
      <c r="M111" s="20">
        <v>44103</v>
      </c>
      <c r="N111" s="19" t="s">
        <v>578</v>
      </c>
      <c r="O111" s="20">
        <v>44118</v>
      </c>
      <c r="P111" s="20">
        <v>44127</v>
      </c>
      <c r="Q111" s="50">
        <v>21.1</v>
      </c>
      <c r="R111" s="89">
        <f t="shared" ref="R111" si="14">AVERAGE(Q100:Q111)</f>
        <v>33.574999999999996</v>
      </c>
      <c r="S111" s="22">
        <v>90</v>
      </c>
      <c r="T111" s="61" t="s">
        <v>75</v>
      </c>
    </row>
    <row r="112" spans="1:20" x14ac:dyDescent="0.2">
      <c r="A112" s="19" t="s">
        <v>166</v>
      </c>
      <c r="B112" s="20">
        <v>44123</v>
      </c>
      <c r="C112" s="19" t="s">
        <v>579</v>
      </c>
      <c r="D112" s="20">
        <v>44145</v>
      </c>
      <c r="E112" s="20">
        <v>44155</v>
      </c>
      <c r="F112" s="35">
        <v>11</v>
      </c>
      <c r="G112" s="35">
        <f t="shared" si="13"/>
        <v>13.015384615384615</v>
      </c>
      <c r="H112" s="22">
        <v>50</v>
      </c>
      <c r="I112" s="22">
        <v>30</v>
      </c>
      <c r="J112" s="64" t="s">
        <v>75</v>
      </c>
      <c r="K112" s="158"/>
      <c r="L112" s="19" t="s">
        <v>166</v>
      </c>
      <c r="M112" s="20">
        <v>44117</v>
      </c>
      <c r="N112" s="19" t="s">
        <v>579</v>
      </c>
      <c r="O112" s="20">
        <v>44145</v>
      </c>
      <c r="P112" s="20">
        <v>44155</v>
      </c>
      <c r="Q112" s="19">
        <v>37.9</v>
      </c>
      <c r="R112" s="89">
        <f t="shared" si="10"/>
        <v>34.641666666666666</v>
      </c>
      <c r="S112" s="22">
        <v>90</v>
      </c>
      <c r="T112" s="61" t="s">
        <v>75</v>
      </c>
    </row>
    <row r="113" spans="1:20" x14ac:dyDescent="0.2">
      <c r="A113" s="19" t="s">
        <v>166</v>
      </c>
      <c r="B113" s="20">
        <v>44153</v>
      </c>
      <c r="C113" s="19" t="s">
        <v>580</v>
      </c>
      <c r="D113" s="20">
        <v>44172</v>
      </c>
      <c r="E113" s="20">
        <v>44183</v>
      </c>
      <c r="F113" s="35">
        <v>13.6</v>
      </c>
      <c r="G113" s="35">
        <f t="shared" si="13"/>
        <v>13.23076923076923</v>
      </c>
      <c r="H113" s="22">
        <v>50</v>
      </c>
      <c r="I113" s="22">
        <v>30</v>
      </c>
      <c r="J113" s="64"/>
      <c r="K113" s="158"/>
      <c r="L113" s="19" t="s">
        <v>166</v>
      </c>
      <c r="M113" s="20">
        <v>44151</v>
      </c>
      <c r="N113" s="19" t="s">
        <v>580</v>
      </c>
      <c r="O113" s="20">
        <v>44172</v>
      </c>
      <c r="P113" s="20">
        <v>44183</v>
      </c>
      <c r="Q113" s="19">
        <v>45.8</v>
      </c>
      <c r="R113" s="89">
        <f t="shared" si="10"/>
        <v>33.875</v>
      </c>
      <c r="S113" s="22">
        <v>90</v>
      </c>
      <c r="T113" s="64"/>
    </row>
    <row r="114" spans="1:20" x14ac:dyDescent="0.2">
      <c r="A114" s="19" t="s">
        <v>166</v>
      </c>
      <c r="B114" s="20">
        <v>44186</v>
      </c>
      <c r="C114" s="19" t="s">
        <v>581</v>
      </c>
      <c r="D114" s="20">
        <v>44210</v>
      </c>
      <c r="E114" s="20">
        <v>44211</v>
      </c>
      <c r="F114" s="35">
        <v>7.4</v>
      </c>
      <c r="G114" s="35">
        <f t="shared" si="13"/>
        <v>11.569230769230767</v>
      </c>
      <c r="H114" s="22">
        <v>50</v>
      </c>
      <c r="I114" s="22">
        <v>30</v>
      </c>
      <c r="J114" s="64"/>
      <c r="K114" s="158"/>
      <c r="L114" s="19" t="s">
        <v>166</v>
      </c>
      <c r="M114" s="20">
        <v>44175</v>
      </c>
      <c r="N114" s="19" t="s">
        <v>581</v>
      </c>
      <c r="O114" s="20">
        <v>44210</v>
      </c>
      <c r="P114" s="20">
        <v>44211</v>
      </c>
      <c r="Q114" s="19">
        <v>26.4</v>
      </c>
      <c r="R114" s="89">
        <f t="shared" ref="R114:R119" si="15">AVERAGE(Q103:Q114)</f>
        <v>32.458333333333336</v>
      </c>
      <c r="S114" s="22">
        <v>90</v>
      </c>
      <c r="T114" s="64"/>
    </row>
    <row r="115" spans="1:20" x14ac:dyDescent="0.2">
      <c r="A115" s="19" t="s">
        <v>166</v>
      </c>
      <c r="B115" s="20">
        <v>44215</v>
      </c>
      <c r="C115" s="19" t="s">
        <v>582</v>
      </c>
      <c r="D115" s="20">
        <v>44224</v>
      </c>
      <c r="E115" s="20">
        <v>44242</v>
      </c>
      <c r="F115" s="35">
        <v>11.4</v>
      </c>
      <c r="G115" s="35">
        <f t="shared" ref="G115:G120" si="16">AVERAGE(F104:F115)</f>
        <v>10.783333333333333</v>
      </c>
      <c r="H115" s="28">
        <v>50</v>
      </c>
      <c r="I115" s="28">
        <v>30</v>
      </c>
      <c r="J115" s="64"/>
      <c r="K115" s="158"/>
      <c r="L115" s="19" t="s">
        <v>166</v>
      </c>
      <c r="M115" s="20">
        <v>44207</v>
      </c>
      <c r="N115" s="19" t="s">
        <v>582</v>
      </c>
      <c r="O115" s="20">
        <v>44224</v>
      </c>
      <c r="P115" s="20">
        <v>44242</v>
      </c>
      <c r="Q115" s="19">
        <v>16.8</v>
      </c>
      <c r="R115" s="35">
        <f t="shared" si="15"/>
        <v>30.025000000000002</v>
      </c>
      <c r="S115" s="28">
        <v>90</v>
      </c>
      <c r="T115" s="64"/>
    </row>
    <row r="116" spans="1:20" x14ac:dyDescent="0.2">
      <c r="A116" s="19" t="s">
        <v>166</v>
      </c>
      <c r="B116" s="20">
        <v>44249</v>
      </c>
      <c r="C116" s="19" t="s">
        <v>583</v>
      </c>
      <c r="D116" s="20">
        <v>44260</v>
      </c>
      <c r="E116" s="20">
        <v>44267</v>
      </c>
      <c r="F116" s="35">
        <v>10.4</v>
      </c>
      <c r="G116" s="35">
        <f t="shared" si="16"/>
        <v>10.116666666666667</v>
      </c>
      <c r="H116" s="28">
        <v>50</v>
      </c>
      <c r="I116" s="28">
        <v>30</v>
      </c>
      <c r="J116" s="64"/>
      <c r="K116" s="158"/>
      <c r="L116" s="19" t="s">
        <v>166</v>
      </c>
      <c r="M116" s="20">
        <v>44242</v>
      </c>
      <c r="N116" s="19" t="s">
        <v>583</v>
      </c>
      <c r="O116" s="20">
        <v>44260</v>
      </c>
      <c r="P116" s="20">
        <v>44267</v>
      </c>
      <c r="Q116" s="19">
        <v>12.7</v>
      </c>
      <c r="R116" s="35">
        <f t="shared" si="15"/>
        <v>26.566666666666663</v>
      </c>
      <c r="S116" s="28">
        <v>90</v>
      </c>
      <c r="T116" s="64"/>
    </row>
    <row r="117" spans="1:20" x14ac:dyDescent="0.2">
      <c r="A117" s="19" t="s">
        <v>166</v>
      </c>
      <c r="B117" s="20">
        <v>44271</v>
      </c>
      <c r="C117" s="19" t="s">
        <v>584</v>
      </c>
      <c r="D117" s="20">
        <v>44284</v>
      </c>
      <c r="E117" s="20">
        <v>44295</v>
      </c>
      <c r="F117" s="35">
        <v>10.3</v>
      </c>
      <c r="G117" s="35">
        <f t="shared" si="16"/>
        <v>10.066666666666668</v>
      </c>
      <c r="H117" s="28">
        <v>50</v>
      </c>
      <c r="I117" s="28">
        <v>30</v>
      </c>
      <c r="J117" s="64" t="s">
        <v>75</v>
      </c>
      <c r="K117" s="158"/>
      <c r="L117" s="19" t="s">
        <v>166</v>
      </c>
      <c r="M117" s="20">
        <v>44259</v>
      </c>
      <c r="N117" s="19" t="s">
        <v>584</v>
      </c>
      <c r="O117" s="20">
        <v>44284</v>
      </c>
      <c r="P117" s="20">
        <v>44295</v>
      </c>
      <c r="Q117" s="19">
        <v>25.9</v>
      </c>
      <c r="R117" s="35">
        <f t="shared" si="15"/>
        <v>25.999999999999996</v>
      </c>
      <c r="S117" s="28">
        <v>90</v>
      </c>
      <c r="T117" s="61" t="s">
        <v>75</v>
      </c>
    </row>
    <row r="118" spans="1:20" x14ac:dyDescent="0.2">
      <c r="A118" s="19" t="s">
        <v>166</v>
      </c>
      <c r="B118" s="20">
        <v>44307</v>
      </c>
      <c r="C118" s="19" t="s">
        <v>585</v>
      </c>
      <c r="D118" s="20">
        <v>44323</v>
      </c>
      <c r="E118" s="20">
        <v>44337</v>
      </c>
      <c r="F118" s="35">
        <v>13.9</v>
      </c>
      <c r="G118" s="35">
        <f t="shared" si="16"/>
        <v>9.2916666666666679</v>
      </c>
      <c r="H118" s="28">
        <v>50</v>
      </c>
      <c r="I118" s="28">
        <v>30</v>
      </c>
      <c r="J118" s="61" t="s">
        <v>75</v>
      </c>
      <c r="K118" s="158"/>
      <c r="L118" s="19" t="s">
        <v>166</v>
      </c>
      <c r="M118" s="20">
        <v>44308</v>
      </c>
      <c r="N118" s="19" t="s">
        <v>585</v>
      </c>
      <c r="O118" s="20">
        <v>44323</v>
      </c>
      <c r="P118" s="20">
        <v>44337</v>
      </c>
      <c r="Q118" s="19">
        <v>16.899999999999999</v>
      </c>
      <c r="R118" s="35">
        <f t="shared" si="15"/>
        <v>25.574999999999999</v>
      </c>
      <c r="S118" s="28">
        <v>90</v>
      </c>
      <c r="T118" s="61" t="s">
        <v>75</v>
      </c>
    </row>
    <row r="119" spans="1:20" x14ac:dyDescent="0.2">
      <c r="A119" s="19" t="s">
        <v>166</v>
      </c>
      <c r="B119" s="20">
        <v>44341</v>
      </c>
      <c r="C119" s="19" t="s">
        <v>586</v>
      </c>
      <c r="D119" s="20">
        <v>44358</v>
      </c>
      <c r="E119" s="20">
        <v>44368</v>
      </c>
      <c r="F119" s="35">
        <v>6.6</v>
      </c>
      <c r="G119" s="35">
        <f t="shared" si="16"/>
        <v>9.4250000000000007</v>
      </c>
      <c r="H119" s="28">
        <v>50</v>
      </c>
      <c r="I119" s="28">
        <v>30</v>
      </c>
      <c r="J119" s="64" t="s">
        <v>75</v>
      </c>
      <c r="K119" s="158"/>
      <c r="L119" s="19" t="s">
        <v>166</v>
      </c>
      <c r="M119" s="20">
        <v>44336</v>
      </c>
      <c r="N119" s="19" t="s">
        <v>586</v>
      </c>
      <c r="O119" s="20">
        <v>44358</v>
      </c>
      <c r="P119" s="20">
        <v>44368</v>
      </c>
      <c r="Q119" s="19">
        <v>10.4</v>
      </c>
      <c r="R119" s="35">
        <f t="shared" si="15"/>
        <v>25.574999999999999</v>
      </c>
      <c r="S119" s="28">
        <v>90</v>
      </c>
      <c r="T119" s="61" t="s">
        <v>75</v>
      </c>
    </row>
    <row r="120" spans="1:20" x14ac:dyDescent="0.2">
      <c r="A120" s="19" t="s">
        <v>166</v>
      </c>
      <c r="B120" s="20">
        <v>44369</v>
      </c>
      <c r="C120" s="19" t="s">
        <v>587</v>
      </c>
      <c r="D120" s="20">
        <v>44378</v>
      </c>
      <c r="E120" s="20">
        <v>44379</v>
      </c>
      <c r="F120" s="35">
        <v>5.6</v>
      </c>
      <c r="G120" s="35">
        <f t="shared" si="16"/>
        <v>9.7249999999999996</v>
      </c>
      <c r="H120" s="28">
        <v>50</v>
      </c>
      <c r="I120" s="28">
        <v>30</v>
      </c>
      <c r="J120" s="61" t="s">
        <v>75</v>
      </c>
      <c r="K120" s="158"/>
      <c r="L120" s="19" t="s">
        <v>166</v>
      </c>
      <c r="M120" s="20">
        <v>44363</v>
      </c>
      <c r="N120" s="19" t="s">
        <v>587</v>
      </c>
      <c r="O120" s="20">
        <v>44378</v>
      </c>
      <c r="P120" s="20">
        <v>44379</v>
      </c>
      <c r="Q120" s="19">
        <v>8.9</v>
      </c>
      <c r="R120" s="35">
        <f t="shared" ref="R120" si="17">AVERAGE(Q109:Q120)</f>
        <v>20.366666666666667</v>
      </c>
      <c r="S120" s="28">
        <v>90</v>
      </c>
      <c r="T120" s="61" t="s">
        <v>75</v>
      </c>
    </row>
    <row r="121" spans="1:20" x14ac:dyDescent="0.2">
      <c r="A121" s="51"/>
      <c r="B121" s="106"/>
      <c r="C121" s="51"/>
      <c r="D121" s="106"/>
      <c r="E121" s="106"/>
      <c r="F121" s="41"/>
      <c r="G121" s="41"/>
      <c r="H121" s="211"/>
      <c r="I121" s="211"/>
      <c r="J121" s="227"/>
      <c r="K121" s="158"/>
      <c r="L121" s="51"/>
      <c r="M121" s="106"/>
      <c r="N121" s="51"/>
      <c r="O121" s="106"/>
      <c r="P121" s="106"/>
      <c r="Q121" s="51"/>
      <c r="R121" s="41"/>
      <c r="S121" s="211"/>
      <c r="T121" s="227"/>
    </row>
  </sheetData>
  <conditionalFormatting sqref="R1:R8 R21:R1048576">
    <cfRule type="cellIs" dxfId="267" priority="15" operator="greaterThan">
      <formula>90</formula>
    </cfRule>
  </conditionalFormatting>
  <conditionalFormatting sqref="G1:G8 G21:G97 G122:G1048576">
    <cfRule type="cellIs" dxfId="266" priority="14" operator="greaterThan">
      <formula>30</formula>
    </cfRule>
  </conditionalFormatting>
  <conditionalFormatting sqref="G98">
    <cfRule type="cellIs" dxfId="265" priority="12" operator="greaterThan">
      <formula>30</formula>
    </cfRule>
  </conditionalFormatting>
  <conditionalFormatting sqref="G99:G100">
    <cfRule type="cellIs" dxfId="264" priority="10" operator="greaterThan">
      <formula>30</formula>
    </cfRule>
  </conditionalFormatting>
  <conditionalFormatting sqref="G101:G108">
    <cfRule type="cellIs" dxfId="263" priority="6" operator="greaterThan">
      <formula>30</formula>
    </cfRule>
  </conditionalFormatting>
  <conditionalFormatting sqref="G109:G121">
    <cfRule type="cellIs" dxfId="262" priority="3" operator="greaterThan">
      <formula>30</formula>
    </cfRule>
  </conditionalFormatting>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T121"/>
  <sheetViews>
    <sheetView showGridLines="0" zoomScale="90" zoomScaleNormal="90" workbookViewId="0">
      <pane ySplit="9" topLeftCell="A103" activePane="bottomLeft" state="frozenSplit"/>
      <selection pane="bottomLeft" activeCell="A2" sqref="A2"/>
    </sheetView>
  </sheetViews>
  <sheetFormatPr defaultColWidth="9.140625" defaultRowHeight="14.25" x14ac:dyDescent="0.2"/>
  <cols>
    <col min="1" max="1" width="12.42578125" style="1" customWidth="1"/>
    <col min="2" max="2" width="12.140625" style="1" customWidth="1"/>
    <col min="3" max="3" width="11.85546875" style="1" customWidth="1"/>
    <col min="4" max="5" width="12.42578125" style="1" customWidth="1"/>
    <col min="6" max="7" width="9.7109375" style="1" customWidth="1"/>
    <col min="8" max="9" width="10.42578125" style="1" customWidth="1"/>
    <col min="10" max="10" width="42.140625" style="1" customWidth="1"/>
    <col min="11" max="11" width="4.7109375" style="1" customWidth="1"/>
    <col min="12" max="12" width="12.42578125" style="1" customWidth="1"/>
    <col min="13" max="13" width="12.140625" style="1" customWidth="1"/>
    <col min="14" max="14" width="11.85546875" style="1" customWidth="1"/>
    <col min="15" max="16" width="12.42578125" style="1" customWidth="1"/>
    <col min="17" max="18" width="9.7109375" style="1" customWidth="1"/>
    <col min="19" max="19" width="10.42578125" style="1" customWidth="1"/>
    <col min="20" max="20" width="42.140625" style="1" customWidth="1"/>
    <col min="21" max="16384" width="9.140625" style="1"/>
  </cols>
  <sheetData>
    <row r="1" spans="1:20" ht="34.5" x14ac:dyDescent="0.5">
      <c r="A1" s="186" t="s">
        <v>1053</v>
      </c>
      <c r="B1" s="186"/>
      <c r="C1" s="186"/>
      <c r="D1" s="186"/>
      <c r="E1" s="186"/>
      <c r="F1" s="186"/>
      <c r="G1" s="186"/>
      <c r="H1" s="186"/>
      <c r="I1" s="186"/>
      <c r="J1" s="186"/>
      <c r="K1" s="186"/>
      <c r="L1" s="186"/>
      <c r="M1" s="186"/>
      <c r="N1" s="186"/>
      <c r="O1" s="186"/>
      <c r="P1" s="186"/>
      <c r="Q1" s="186"/>
      <c r="R1" s="186"/>
      <c r="S1" s="186"/>
      <c r="T1" s="186"/>
    </row>
    <row r="2" spans="1:20" ht="19.5" x14ac:dyDescent="0.3">
      <c r="A2" s="188" t="s">
        <v>588</v>
      </c>
      <c r="B2" s="188"/>
      <c r="C2" s="188"/>
      <c r="D2" s="188"/>
      <c r="E2" s="188"/>
      <c r="F2" s="188"/>
      <c r="G2" s="188"/>
      <c r="H2" s="188"/>
      <c r="I2" s="188"/>
      <c r="J2" s="188"/>
      <c r="K2" s="188"/>
      <c r="L2" s="188"/>
      <c r="M2" s="188"/>
      <c r="N2" s="188"/>
      <c r="O2" s="188"/>
      <c r="P2" s="188"/>
      <c r="Q2" s="188"/>
      <c r="R2" s="188"/>
      <c r="S2" s="188"/>
      <c r="T2" s="188"/>
    </row>
    <row r="4" spans="1:20" ht="15.75" x14ac:dyDescent="0.25">
      <c r="A4" s="8" t="s">
        <v>589</v>
      </c>
      <c r="B4" s="158"/>
      <c r="C4" s="158"/>
      <c r="D4" s="158"/>
      <c r="E4" s="158"/>
      <c r="F4" s="158"/>
      <c r="G4" s="158"/>
      <c r="H4" s="158"/>
      <c r="I4" s="158"/>
      <c r="J4" s="158"/>
      <c r="K4" s="158"/>
      <c r="L4" s="190"/>
      <c r="M4" s="191" t="s">
        <v>47</v>
      </c>
      <c r="N4" s="158"/>
      <c r="O4" s="158"/>
      <c r="P4" s="158"/>
      <c r="Q4" s="158"/>
      <c r="R4" s="158"/>
      <c r="S4" s="158"/>
      <c r="T4" s="158"/>
    </row>
    <row r="5" spans="1:20" ht="15" x14ac:dyDescent="0.25">
      <c r="A5" s="8" t="s">
        <v>493</v>
      </c>
      <c r="B5" s="158"/>
      <c r="C5" s="158"/>
      <c r="D5" s="158"/>
      <c r="E5" s="158"/>
      <c r="F5" s="158"/>
      <c r="G5" s="158"/>
      <c r="H5" s="158"/>
      <c r="I5" s="158"/>
      <c r="J5" s="158"/>
      <c r="K5" s="158"/>
      <c r="L5" s="158"/>
      <c r="M5" s="158"/>
      <c r="N5" s="158"/>
      <c r="O5" s="158"/>
      <c r="P5" s="158"/>
      <c r="Q5" s="158"/>
      <c r="R5" s="158"/>
      <c r="S5" s="158"/>
      <c r="T5" s="158"/>
    </row>
    <row r="6" spans="1:20" ht="15" x14ac:dyDescent="0.25">
      <c r="A6" s="8" t="s">
        <v>50</v>
      </c>
      <c r="B6" s="158"/>
      <c r="C6" s="158"/>
      <c r="D6" s="158"/>
      <c r="E6" s="158"/>
      <c r="F6" s="158"/>
      <c r="G6" s="158"/>
      <c r="H6" s="158"/>
      <c r="I6" s="158"/>
      <c r="J6" s="158"/>
      <c r="K6" s="158"/>
      <c r="L6" s="158"/>
      <c r="M6" s="158"/>
      <c r="N6" s="158"/>
      <c r="O6" s="158"/>
      <c r="P6" s="158"/>
      <c r="Q6" s="158"/>
      <c r="R6" s="158"/>
      <c r="S6" s="158"/>
      <c r="T6" s="158"/>
    </row>
    <row r="7" spans="1:20" s="259" customFormat="1" ht="15" x14ac:dyDescent="0.25">
      <c r="A7" s="260" t="s">
        <v>494</v>
      </c>
      <c r="B7" s="258"/>
      <c r="C7" s="258"/>
      <c r="D7" s="258"/>
      <c r="E7" s="258"/>
      <c r="F7" s="258"/>
      <c r="G7" s="258"/>
      <c r="H7" s="258"/>
      <c r="I7" s="258"/>
      <c r="J7" s="258"/>
      <c r="K7" s="258"/>
      <c r="L7" s="258"/>
      <c r="M7" s="258"/>
      <c r="N7" s="258"/>
      <c r="O7" s="258"/>
      <c r="P7" s="258"/>
      <c r="Q7" s="258"/>
      <c r="R7" s="258"/>
      <c r="S7" s="258"/>
      <c r="T7" s="258"/>
    </row>
    <row r="8" spans="1:20" x14ac:dyDescent="0.2">
      <c r="A8" s="8"/>
      <c r="B8" s="158"/>
      <c r="C8" s="158"/>
      <c r="D8" s="158"/>
      <c r="E8" s="158"/>
      <c r="F8" s="158"/>
      <c r="G8" s="158"/>
      <c r="H8" s="158"/>
      <c r="I8" s="158"/>
      <c r="J8" s="158"/>
      <c r="K8" s="158"/>
      <c r="L8" s="158"/>
      <c r="M8" s="158"/>
      <c r="N8" s="158"/>
      <c r="O8" s="158"/>
      <c r="P8" s="158"/>
      <c r="Q8" s="158"/>
      <c r="R8" s="158"/>
      <c r="S8" s="158"/>
      <c r="T8" s="158"/>
    </row>
    <row r="9" spans="1:20" s="16" customFormat="1" ht="45" x14ac:dyDescent="0.25">
      <c r="A9" s="36" t="s">
        <v>51</v>
      </c>
      <c r="B9" s="36" t="s">
        <v>495</v>
      </c>
      <c r="C9" s="36" t="s">
        <v>53</v>
      </c>
      <c r="D9" s="36" t="s">
        <v>54</v>
      </c>
      <c r="E9" s="36" t="s">
        <v>55</v>
      </c>
      <c r="F9" s="36" t="s">
        <v>496</v>
      </c>
      <c r="G9" s="36" t="s">
        <v>497</v>
      </c>
      <c r="H9" s="38" t="s">
        <v>498</v>
      </c>
      <c r="I9" s="38" t="s">
        <v>499</v>
      </c>
      <c r="J9" s="36" t="s">
        <v>73</v>
      </c>
      <c r="L9" s="36" t="s">
        <v>51</v>
      </c>
      <c r="M9" s="36" t="s">
        <v>495</v>
      </c>
      <c r="N9" s="36" t="s">
        <v>53</v>
      </c>
      <c r="O9" s="36" t="s">
        <v>54</v>
      </c>
      <c r="P9" s="36" t="s">
        <v>55</v>
      </c>
      <c r="Q9" s="36" t="s">
        <v>500</v>
      </c>
      <c r="R9" s="36" t="s">
        <v>497</v>
      </c>
      <c r="S9" s="38" t="s">
        <v>501</v>
      </c>
      <c r="T9" s="36" t="s">
        <v>73</v>
      </c>
    </row>
    <row r="10" spans="1:20" x14ac:dyDescent="0.2">
      <c r="A10" s="19" t="s">
        <v>74</v>
      </c>
      <c r="B10" s="20">
        <v>41001</v>
      </c>
      <c r="C10" s="19" t="s">
        <v>76</v>
      </c>
      <c r="D10" s="19" t="s">
        <v>76</v>
      </c>
      <c r="E10" s="20">
        <v>41089</v>
      </c>
      <c r="F10" s="35">
        <v>14.8</v>
      </c>
      <c r="G10" s="19" t="s">
        <v>76</v>
      </c>
      <c r="H10" s="28">
        <v>50</v>
      </c>
      <c r="I10" s="28">
        <v>30</v>
      </c>
      <c r="J10" s="19" t="s">
        <v>76</v>
      </c>
      <c r="K10" s="158"/>
      <c r="L10" s="19" t="s">
        <v>74</v>
      </c>
      <c r="M10" s="20">
        <v>41024</v>
      </c>
      <c r="N10" s="19" t="s">
        <v>76</v>
      </c>
      <c r="O10" s="19" t="s">
        <v>76</v>
      </c>
      <c r="P10" s="20">
        <v>41089</v>
      </c>
      <c r="Q10" s="35">
        <v>53.5</v>
      </c>
      <c r="R10" s="19" t="s">
        <v>76</v>
      </c>
      <c r="S10" s="28">
        <v>90</v>
      </c>
      <c r="T10" s="19" t="s">
        <v>76</v>
      </c>
    </row>
    <row r="11" spans="1:20" x14ac:dyDescent="0.2">
      <c r="A11" s="19" t="s">
        <v>74</v>
      </c>
      <c r="B11" s="20">
        <v>41046</v>
      </c>
      <c r="C11" s="19" t="s">
        <v>76</v>
      </c>
      <c r="D11" s="19" t="s">
        <v>76</v>
      </c>
      <c r="E11" s="20">
        <v>41089</v>
      </c>
      <c r="F11" s="35">
        <v>17.2</v>
      </c>
      <c r="G11" s="19" t="s">
        <v>76</v>
      </c>
      <c r="H11" s="28">
        <v>50</v>
      </c>
      <c r="I11" s="28">
        <v>30</v>
      </c>
      <c r="J11" s="19" t="s">
        <v>76</v>
      </c>
      <c r="K11" s="158"/>
      <c r="L11" s="19" t="s">
        <v>74</v>
      </c>
      <c r="M11" s="20">
        <v>41037</v>
      </c>
      <c r="N11" s="19" t="s">
        <v>76</v>
      </c>
      <c r="O11" s="19" t="s">
        <v>76</v>
      </c>
      <c r="P11" s="20">
        <v>41089</v>
      </c>
      <c r="Q11" s="35">
        <v>23.2</v>
      </c>
      <c r="R11" s="19" t="s">
        <v>76</v>
      </c>
      <c r="S11" s="28">
        <v>90</v>
      </c>
      <c r="T11" s="19" t="s">
        <v>76</v>
      </c>
    </row>
    <row r="12" spans="1:20" ht="15" thickBot="1" x14ac:dyDescent="0.25">
      <c r="A12" s="48" t="s">
        <v>74</v>
      </c>
      <c r="B12" s="65">
        <v>41067</v>
      </c>
      <c r="C12" s="48" t="s">
        <v>76</v>
      </c>
      <c r="D12" s="65">
        <v>41081</v>
      </c>
      <c r="E12" s="65">
        <v>41089</v>
      </c>
      <c r="F12" s="90">
        <v>9.6</v>
      </c>
      <c r="G12" s="48" t="s">
        <v>76</v>
      </c>
      <c r="H12" s="33">
        <v>50</v>
      </c>
      <c r="I12" s="33">
        <v>30</v>
      </c>
      <c r="J12" s="48" t="s">
        <v>76</v>
      </c>
      <c r="K12" s="158"/>
      <c r="L12" s="48" t="s">
        <v>74</v>
      </c>
      <c r="M12" s="65">
        <v>41079</v>
      </c>
      <c r="N12" s="48" t="s">
        <v>76</v>
      </c>
      <c r="O12" s="65">
        <v>41092</v>
      </c>
      <c r="P12" s="65">
        <v>41102</v>
      </c>
      <c r="Q12" s="90">
        <v>40.4</v>
      </c>
      <c r="R12" s="48" t="s">
        <v>76</v>
      </c>
      <c r="S12" s="33">
        <v>90</v>
      </c>
      <c r="T12" s="48" t="s">
        <v>76</v>
      </c>
    </row>
    <row r="13" spans="1:20" x14ac:dyDescent="0.2">
      <c r="A13" s="50" t="s">
        <v>79</v>
      </c>
      <c r="B13" s="81">
        <v>41109</v>
      </c>
      <c r="C13" s="50" t="s">
        <v>76</v>
      </c>
      <c r="D13" s="81">
        <v>41121</v>
      </c>
      <c r="E13" s="81">
        <v>41129</v>
      </c>
      <c r="F13" s="89">
        <v>6.4</v>
      </c>
      <c r="G13" s="50" t="s">
        <v>76</v>
      </c>
      <c r="H13" s="22">
        <v>50</v>
      </c>
      <c r="I13" s="22">
        <v>30</v>
      </c>
      <c r="J13" s="50" t="s">
        <v>76</v>
      </c>
      <c r="K13" s="158"/>
      <c r="L13" s="50" t="s">
        <v>79</v>
      </c>
      <c r="M13" s="81">
        <v>41097</v>
      </c>
      <c r="N13" s="50" t="s">
        <v>76</v>
      </c>
      <c r="O13" s="81">
        <v>41110</v>
      </c>
      <c r="P13" s="81">
        <v>41116</v>
      </c>
      <c r="Q13" s="89">
        <v>17.399999999999999</v>
      </c>
      <c r="R13" s="50" t="s">
        <v>76</v>
      </c>
      <c r="S13" s="22">
        <v>90</v>
      </c>
      <c r="T13" s="50" t="s">
        <v>76</v>
      </c>
    </row>
    <row r="14" spans="1:20" x14ac:dyDescent="0.2">
      <c r="A14" s="19" t="s">
        <v>79</v>
      </c>
      <c r="B14" s="20">
        <v>41127</v>
      </c>
      <c r="C14" s="19" t="s">
        <v>76</v>
      </c>
      <c r="D14" s="20">
        <v>41142</v>
      </c>
      <c r="E14" s="20">
        <v>41144</v>
      </c>
      <c r="F14" s="35">
        <v>13.4</v>
      </c>
      <c r="G14" s="19" t="s">
        <v>76</v>
      </c>
      <c r="H14" s="28">
        <v>50</v>
      </c>
      <c r="I14" s="28">
        <v>30</v>
      </c>
      <c r="J14" s="19" t="s">
        <v>76</v>
      </c>
      <c r="K14" s="158"/>
      <c r="L14" s="19" t="s">
        <v>79</v>
      </c>
      <c r="M14" s="20">
        <v>41139</v>
      </c>
      <c r="N14" s="19" t="s">
        <v>76</v>
      </c>
      <c r="O14" s="20">
        <v>41149</v>
      </c>
      <c r="P14" s="20">
        <v>41158</v>
      </c>
      <c r="Q14" s="35">
        <v>25.6</v>
      </c>
      <c r="R14" s="19" t="s">
        <v>76</v>
      </c>
      <c r="S14" s="28">
        <v>90</v>
      </c>
      <c r="T14" s="19" t="s">
        <v>76</v>
      </c>
    </row>
    <row r="15" spans="1:20" x14ac:dyDescent="0.2">
      <c r="A15" s="19" t="s">
        <v>79</v>
      </c>
      <c r="B15" s="20">
        <v>41169</v>
      </c>
      <c r="C15" s="19" t="s">
        <v>76</v>
      </c>
      <c r="D15" s="20">
        <v>41178</v>
      </c>
      <c r="E15" s="20">
        <v>41186</v>
      </c>
      <c r="F15" s="35">
        <v>12.7</v>
      </c>
      <c r="G15" s="19" t="s">
        <v>76</v>
      </c>
      <c r="H15" s="28">
        <v>50</v>
      </c>
      <c r="I15" s="28">
        <v>30</v>
      </c>
      <c r="J15" s="19" t="s">
        <v>76</v>
      </c>
      <c r="K15" s="158"/>
      <c r="L15" s="19" t="s">
        <v>79</v>
      </c>
      <c r="M15" s="20">
        <v>41157</v>
      </c>
      <c r="N15" s="19" t="s">
        <v>76</v>
      </c>
      <c r="O15" s="20">
        <v>41170</v>
      </c>
      <c r="P15" s="20">
        <v>41172</v>
      </c>
      <c r="Q15" s="35">
        <v>64.400000000000006</v>
      </c>
      <c r="R15" s="19" t="s">
        <v>76</v>
      </c>
      <c r="S15" s="28">
        <v>90</v>
      </c>
      <c r="T15" s="19" t="s">
        <v>76</v>
      </c>
    </row>
    <row r="16" spans="1:20" x14ac:dyDescent="0.2">
      <c r="A16" s="19" t="s">
        <v>79</v>
      </c>
      <c r="B16" s="20">
        <v>41187</v>
      </c>
      <c r="C16" s="19" t="s">
        <v>76</v>
      </c>
      <c r="D16" s="20">
        <v>41200</v>
      </c>
      <c r="E16" s="20">
        <v>41213</v>
      </c>
      <c r="F16" s="35">
        <v>30.9</v>
      </c>
      <c r="G16" s="19" t="s">
        <v>76</v>
      </c>
      <c r="H16" s="28">
        <v>50</v>
      </c>
      <c r="I16" s="28">
        <v>30</v>
      </c>
      <c r="J16" s="19" t="s">
        <v>76</v>
      </c>
      <c r="K16" s="158"/>
      <c r="L16" s="19" t="s">
        <v>79</v>
      </c>
      <c r="M16" s="20">
        <v>41199</v>
      </c>
      <c r="N16" s="19" t="s">
        <v>76</v>
      </c>
      <c r="O16" s="20">
        <v>41212</v>
      </c>
      <c r="P16" s="20">
        <v>41213</v>
      </c>
      <c r="Q16" s="35">
        <v>80</v>
      </c>
      <c r="R16" s="19" t="s">
        <v>76</v>
      </c>
      <c r="S16" s="28">
        <v>90</v>
      </c>
      <c r="T16" s="19" t="s">
        <v>76</v>
      </c>
    </row>
    <row r="17" spans="1:20" x14ac:dyDescent="0.2">
      <c r="A17" s="19" t="s">
        <v>79</v>
      </c>
      <c r="B17" s="20">
        <v>41229</v>
      </c>
      <c r="C17" s="19" t="s">
        <v>76</v>
      </c>
      <c r="D17" s="20">
        <v>41240</v>
      </c>
      <c r="E17" s="20">
        <v>41242</v>
      </c>
      <c r="F17" s="35">
        <v>14.3</v>
      </c>
      <c r="G17" s="19" t="s">
        <v>76</v>
      </c>
      <c r="H17" s="28">
        <v>50</v>
      </c>
      <c r="I17" s="28">
        <v>30</v>
      </c>
      <c r="J17" s="19" t="s">
        <v>76</v>
      </c>
      <c r="K17" s="158"/>
      <c r="L17" s="19" t="s">
        <v>79</v>
      </c>
      <c r="M17" s="20">
        <v>41217</v>
      </c>
      <c r="N17" s="19" t="s">
        <v>76</v>
      </c>
      <c r="O17" s="20">
        <v>41233</v>
      </c>
      <c r="P17" s="20">
        <v>41242</v>
      </c>
      <c r="Q17" s="35">
        <v>55.7</v>
      </c>
      <c r="R17" s="19" t="s">
        <v>76</v>
      </c>
      <c r="S17" s="28">
        <v>90</v>
      </c>
      <c r="T17" s="19" t="s">
        <v>76</v>
      </c>
    </row>
    <row r="18" spans="1:20" x14ac:dyDescent="0.2">
      <c r="A18" s="19" t="s">
        <v>79</v>
      </c>
      <c r="B18" s="20">
        <v>41247</v>
      </c>
      <c r="C18" s="19" t="s">
        <v>76</v>
      </c>
      <c r="D18" s="20">
        <v>41256</v>
      </c>
      <c r="E18" s="20">
        <v>41256</v>
      </c>
      <c r="F18" s="35">
        <v>32.299999999999997</v>
      </c>
      <c r="G18" s="19" t="s">
        <v>76</v>
      </c>
      <c r="H18" s="28">
        <v>50</v>
      </c>
      <c r="I18" s="28">
        <v>30</v>
      </c>
      <c r="J18" s="19" t="s">
        <v>76</v>
      </c>
      <c r="K18" s="158"/>
      <c r="L18" s="19" t="s">
        <v>79</v>
      </c>
      <c r="M18" s="20">
        <v>41259</v>
      </c>
      <c r="N18" s="19" t="s">
        <v>76</v>
      </c>
      <c r="O18" s="20">
        <v>41277</v>
      </c>
      <c r="P18" s="20">
        <v>41278</v>
      </c>
      <c r="Q18" s="35">
        <v>83.3</v>
      </c>
      <c r="R18" s="19" t="s">
        <v>76</v>
      </c>
      <c r="S18" s="28">
        <v>90</v>
      </c>
      <c r="T18" s="19" t="s">
        <v>76</v>
      </c>
    </row>
    <row r="19" spans="1:20" x14ac:dyDescent="0.2">
      <c r="A19" s="19" t="s">
        <v>79</v>
      </c>
      <c r="B19" s="20">
        <v>41289</v>
      </c>
      <c r="C19" s="19" t="s">
        <v>76</v>
      </c>
      <c r="D19" s="20">
        <v>41297</v>
      </c>
      <c r="E19" s="20">
        <v>41305</v>
      </c>
      <c r="F19" s="35">
        <v>27.7</v>
      </c>
      <c r="G19" s="19" t="s">
        <v>76</v>
      </c>
      <c r="H19" s="28">
        <v>50</v>
      </c>
      <c r="I19" s="28">
        <v>30</v>
      </c>
      <c r="J19" s="19" t="s">
        <v>76</v>
      </c>
      <c r="K19" s="158"/>
      <c r="L19" s="19" t="s">
        <v>79</v>
      </c>
      <c r="M19" s="20">
        <v>41277</v>
      </c>
      <c r="N19" s="19" t="s">
        <v>76</v>
      </c>
      <c r="O19" s="20">
        <v>41293</v>
      </c>
      <c r="P19" s="20">
        <v>41305</v>
      </c>
      <c r="Q19" s="35">
        <v>97.8</v>
      </c>
      <c r="R19" s="19" t="s">
        <v>76</v>
      </c>
      <c r="S19" s="28">
        <v>90</v>
      </c>
      <c r="T19" s="19" t="s">
        <v>76</v>
      </c>
    </row>
    <row r="20" spans="1:20" x14ac:dyDescent="0.2">
      <c r="A20" s="19" t="s">
        <v>79</v>
      </c>
      <c r="B20" s="20">
        <v>41307</v>
      </c>
      <c r="C20" s="19" t="s">
        <v>76</v>
      </c>
      <c r="D20" s="20">
        <v>41319</v>
      </c>
      <c r="E20" s="20">
        <v>41319</v>
      </c>
      <c r="F20" s="35">
        <v>12.2</v>
      </c>
      <c r="G20" s="19" t="s">
        <v>76</v>
      </c>
      <c r="H20" s="28">
        <v>50</v>
      </c>
      <c r="I20" s="28">
        <v>30</v>
      </c>
      <c r="J20" s="19" t="s">
        <v>76</v>
      </c>
      <c r="K20" s="158"/>
      <c r="L20" s="19" t="s">
        <v>79</v>
      </c>
      <c r="M20" s="20">
        <v>41319</v>
      </c>
      <c r="N20" s="19" t="s">
        <v>76</v>
      </c>
      <c r="O20" s="20">
        <v>41331</v>
      </c>
      <c r="P20" s="20">
        <v>41333</v>
      </c>
      <c r="Q20" s="35">
        <v>66.2</v>
      </c>
      <c r="R20" s="19" t="s">
        <v>76</v>
      </c>
      <c r="S20" s="28">
        <v>90</v>
      </c>
      <c r="T20" s="19" t="s">
        <v>76</v>
      </c>
    </row>
    <row r="21" spans="1:20" x14ac:dyDescent="0.2">
      <c r="A21" s="19" t="s">
        <v>79</v>
      </c>
      <c r="B21" s="20">
        <v>41349</v>
      </c>
      <c r="C21" s="19" t="s">
        <v>76</v>
      </c>
      <c r="D21" s="20">
        <v>41358</v>
      </c>
      <c r="E21" s="20">
        <v>41369</v>
      </c>
      <c r="F21" s="35">
        <v>20.3</v>
      </c>
      <c r="G21" s="35">
        <f t="shared" ref="G21:G84" si="0">AVERAGE(F10:F21)</f>
        <v>17.649999999999999</v>
      </c>
      <c r="H21" s="28">
        <v>50</v>
      </c>
      <c r="I21" s="28">
        <v>30</v>
      </c>
      <c r="J21" s="19" t="s">
        <v>76</v>
      </c>
      <c r="K21" s="158"/>
      <c r="L21" s="19" t="s">
        <v>79</v>
      </c>
      <c r="M21" s="20">
        <v>41337</v>
      </c>
      <c r="N21" s="19" t="s">
        <v>76</v>
      </c>
      <c r="O21" s="20">
        <v>41346</v>
      </c>
      <c r="P21" s="20">
        <v>41354</v>
      </c>
      <c r="Q21" s="35">
        <v>54.5</v>
      </c>
      <c r="R21" s="35">
        <f t="shared" ref="R21:R84" si="1">AVERAGE(Q10:Q21)</f>
        <v>55.166666666666664</v>
      </c>
      <c r="S21" s="28">
        <v>90</v>
      </c>
      <c r="T21" s="19" t="s">
        <v>76</v>
      </c>
    </row>
    <row r="22" spans="1:20" x14ac:dyDescent="0.2">
      <c r="A22" s="19" t="s">
        <v>79</v>
      </c>
      <c r="B22" s="20">
        <v>41376</v>
      </c>
      <c r="C22" s="19" t="s">
        <v>76</v>
      </c>
      <c r="D22" s="20">
        <v>41381</v>
      </c>
      <c r="E22" s="20">
        <v>41382</v>
      </c>
      <c r="F22" s="35">
        <v>14.9</v>
      </c>
      <c r="G22" s="35">
        <f t="shared" si="0"/>
        <v>17.658333333333331</v>
      </c>
      <c r="H22" s="28">
        <v>50</v>
      </c>
      <c r="I22" s="28">
        <v>30</v>
      </c>
      <c r="J22" s="19" t="s">
        <v>76</v>
      </c>
      <c r="K22" s="158"/>
      <c r="L22" s="19" t="s">
        <v>79</v>
      </c>
      <c r="M22" s="20">
        <v>41379</v>
      </c>
      <c r="N22" s="19" t="s">
        <v>76</v>
      </c>
      <c r="O22" s="20">
        <v>41390</v>
      </c>
      <c r="P22" s="20">
        <v>41396</v>
      </c>
      <c r="Q22" s="35">
        <v>58.6</v>
      </c>
      <c r="R22" s="35">
        <f t="shared" si="1"/>
        <v>55.591666666666669</v>
      </c>
      <c r="S22" s="28">
        <v>90</v>
      </c>
      <c r="T22" s="19" t="s">
        <v>76</v>
      </c>
    </row>
    <row r="23" spans="1:20" x14ac:dyDescent="0.2">
      <c r="A23" s="19" t="s">
        <v>79</v>
      </c>
      <c r="B23" s="20">
        <v>41409</v>
      </c>
      <c r="C23" s="19" t="s">
        <v>76</v>
      </c>
      <c r="D23" s="20">
        <v>41421</v>
      </c>
      <c r="E23" s="20">
        <v>41424</v>
      </c>
      <c r="F23" s="35">
        <v>18.600000000000001</v>
      </c>
      <c r="G23" s="35">
        <f t="shared" si="0"/>
        <v>17.774999999999999</v>
      </c>
      <c r="H23" s="28">
        <v>50</v>
      </c>
      <c r="I23" s="28">
        <v>30</v>
      </c>
      <c r="J23" s="19" t="s">
        <v>76</v>
      </c>
      <c r="K23" s="158"/>
      <c r="L23" s="19" t="s">
        <v>79</v>
      </c>
      <c r="M23" s="20">
        <v>41397</v>
      </c>
      <c r="N23" s="19" t="s">
        <v>76</v>
      </c>
      <c r="O23" s="20">
        <v>41408</v>
      </c>
      <c r="P23" s="20">
        <v>41410</v>
      </c>
      <c r="Q23" s="35">
        <v>52.9</v>
      </c>
      <c r="R23" s="35">
        <f t="shared" si="1"/>
        <v>58.06666666666667</v>
      </c>
      <c r="S23" s="28">
        <v>90</v>
      </c>
      <c r="T23" s="19" t="s">
        <v>76</v>
      </c>
    </row>
    <row r="24" spans="1:20" ht="15" thickBot="1" x14ac:dyDescent="0.25">
      <c r="A24" s="48" t="s">
        <v>79</v>
      </c>
      <c r="B24" s="65">
        <v>41427</v>
      </c>
      <c r="C24" s="48" t="s">
        <v>76</v>
      </c>
      <c r="D24" s="65">
        <v>41439</v>
      </c>
      <c r="E24" s="65">
        <v>41452</v>
      </c>
      <c r="F24" s="90">
        <v>5.6</v>
      </c>
      <c r="G24" s="35">
        <f t="shared" si="0"/>
        <v>17.441666666666666</v>
      </c>
      <c r="H24" s="33">
        <v>50</v>
      </c>
      <c r="I24" s="33">
        <v>30</v>
      </c>
      <c r="J24" s="48" t="s">
        <v>76</v>
      </c>
      <c r="K24" s="158"/>
      <c r="L24" s="48" t="s">
        <v>79</v>
      </c>
      <c r="M24" s="65">
        <v>41439</v>
      </c>
      <c r="N24" s="48" t="s">
        <v>76</v>
      </c>
      <c r="O24" s="65">
        <v>41451</v>
      </c>
      <c r="P24" s="65">
        <v>41452</v>
      </c>
      <c r="Q24" s="90">
        <v>35.4</v>
      </c>
      <c r="R24" s="35">
        <f t="shared" si="1"/>
        <v>57.650000000000006</v>
      </c>
      <c r="S24" s="33">
        <v>90</v>
      </c>
      <c r="T24" s="48" t="s">
        <v>76</v>
      </c>
    </row>
    <row r="25" spans="1:20" x14ac:dyDescent="0.2">
      <c r="A25" s="50" t="s">
        <v>82</v>
      </c>
      <c r="B25" s="81">
        <v>41469</v>
      </c>
      <c r="C25" s="50" t="s">
        <v>76</v>
      </c>
      <c r="D25" s="81">
        <v>41479</v>
      </c>
      <c r="E25" s="81">
        <v>41480</v>
      </c>
      <c r="F25" s="89">
        <v>10.7</v>
      </c>
      <c r="G25" s="35">
        <f t="shared" si="0"/>
        <v>17.799999999999997</v>
      </c>
      <c r="H25" s="22">
        <v>50</v>
      </c>
      <c r="I25" s="22">
        <v>30</v>
      </c>
      <c r="J25" s="50" t="s">
        <v>76</v>
      </c>
      <c r="K25" s="158"/>
      <c r="L25" s="50" t="s">
        <v>82</v>
      </c>
      <c r="M25" s="81">
        <v>41457</v>
      </c>
      <c r="N25" s="50" t="s">
        <v>76</v>
      </c>
      <c r="O25" s="81">
        <v>41466</v>
      </c>
      <c r="P25" s="81">
        <v>41466</v>
      </c>
      <c r="Q25" s="89">
        <v>24.2</v>
      </c>
      <c r="R25" s="35">
        <f t="shared" si="1"/>
        <v>58.216666666666669</v>
      </c>
      <c r="S25" s="22">
        <v>90</v>
      </c>
      <c r="T25" s="50" t="s">
        <v>76</v>
      </c>
    </row>
    <row r="26" spans="1:20" ht="25.5" x14ac:dyDescent="0.2">
      <c r="A26" s="19" t="s">
        <v>82</v>
      </c>
      <c r="B26" s="20">
        <v>41505</v>
      </c>
      <c r="C26" s="19" t="s">
        <v>76</v>
      </c>
      <c r="D26" s="20">
        <v>41520</v>
      </c>
      <c r="E26" s="20">
        <v>41522</v>
      </c>
      <c r="F26" s="35">
        <v>61.4</v>
      </c>
      <c r="G26" s="35">
        <f t="shared" si="0"/>
        <v>21.799999999999997</v>
      </c>
      <c r="H26" s="28">
        <v>50</v>
      </c>
      <c r="I26" s="28">
        <v>30</v>
      </c>
      <c r="J26" s="46" t="s">
        <v>590</v>
      </c>
      <c r="K26" s="158"/>
      <c r="L26" s="19" t="s">
        <v>82</v>
      </c>
      <c r="M26" s="20">
        <v>41516</v>
      </c>
      <c r="N26" s="19" t="s">
        <v>76</v>
      </c>
      <c r="O26" s="20">
        <v>41526</v>
      </c>
      <c r="P26" s="20">
        <v>41536</v>
      </c>
      <c r="Q26" s="35">
        <v>37.9</v>
      </c>
      <c r="R26" s="35">
        <f t="shared" si="1"/>
        <v>59.241666666666667</v>
      </c>
      <c r="S26" s="28">
        <v>90</v>
      </c>
      <c r="T26" s="19" t="s">
        <v>76</v>
      </c>
    </row>
    <row r="27" spans="1:20" x14ac:dyDescent="0.2">
      <c r="A27" s="19" t="s">
        <v>82</v>
      </c>
      <c r="B27" s="20">
        <v>41530</v>
      </c>
      <c r="C27" s="19" t="s">
        <v>76</v>
      </c>
      <c r="D27" s="20">
        <v>41540</v>
      </c>
      <c r="E27" s="20">
        <v>41550</v>
      </c>
      <c r="F27" s="35">
        <v>41.1</v>
      </c>
      <c r="G27" s="35">
        <f t="shared" si="0"/>
        <v>24.166666666666668</v>
      </c>
      <c r="H27" s="28">
        <v>50</v>
      </c>
      <c r="I27" s="28">
        <v>30</v>
      </c>
      <c r="J27" s="19" t="s">
        <v>76</v>
      </c>
      <c r="K27" s="158"/>
      <c r="L27" s="19" t="s">
        <v>82</v>
      </c>
      <c r="M27" s="20">
        <v>41544</v>
      </c>
      <c r="N27" s="19" t="s">
        <v>76</v>
      </c>
      <c r="O27" s="20">
        <v>41555</v>
      </c>
      <c r="P27" s="20">
        <v>41564</v>
      </c>
      <c r="Q27" s="35">
        <v>37.700000000000003</v>
      </c>
      <c r="R27" s="35">
        <f t="shared" si="1"/>
        <v>57.016666666666673</v>
      </c>
      <c r="S27" s="28">
        <v>90</v>
      </c>
      <c r="T27" s="19" t="s">
        <v>76</v>
      </c>
    </row>
    <row r="28" spans="1:20" x14ac:dyDescent="0.2">
      <c r="A28" s="19" t="s">
        <v>82</v>
      </c>
      <c r="B28" s="20">
        <v>41578</v>
      </c>
      <c r="C28" s="19" t="s">
        <v>76</v>
      </c>
      <c r="D28" s="20">
        <v>41620</v>
      </c>
      <c r="E28" s="20">
        <v>41620</v>
      </c>
      <c r="F28" s="35">
        <v>26.6</v>
      </c>
      <c r="G28" s="35">
        <f t="shared" si="0"/>
        <v>23.808333333333337</v>
      </c>
      <c r="H28" s="28">
        <v>50</v>
      </c>
      <c r="I28" s="28">
        <v>30</v>
      </c>
      <c r="J28" s="19" t="s">
        <v>76</v>
      </c>
      <c r="K28" s="158"/>
      <c r="L28" s="19" t="s">
        <v>82</v>
      </c>
      <c r="M28" s="20">
        <v>41576</v>
      </c>
      <c r="N28" s="19" t="s">
        <v>76</v>
      </c>
      <c r="O28" s="20">
        <v>41620</v>
      </c>
      <c r="P28" s="20">
        <v>41620</v>
      </c>
      <c r="Q28" s="35">
        <v>73.400000000000006</v>
      </c>
      <c r="R28" s="35">
        <f t="shared" si="1"/>
        <v>56.466666666666669</v>
      </c>
      <c r="S28" s="28">
        <v>90</v>
      </c>
      <c r="T28" s="19" t="s">
        <v>502</v>
      </c>
    </row>
    <row r="29" spans="1:20" x14ac:dyDescent="0.2">
      <c r="A29" s="19" t="s">
        <v>82</v>
      </c>
      <c r="B29" s="20">
        <v>41587</v>
      </c>
      <c r="C29" s="19" t="s">
        <v>76</v>
      </c>
      <c r="D29" s="20">
        <v>41600</v>
      </c>
      <c r="E29" s="20">
        <v>41606</v>
      </c>
      <c r="F29" s="35">
        <v>28.9</v>
      </c>
      <c r="G29" s="35">
        <f t="shared" si="0"/>
        <v>25.024999999999995</v>
      </c>
      <c r="H29" s="28">
        <v>50</v>
      </c>
      <c r="I29" s="28">
        <v>30</v>
      </c>
      <c r="J29" s="19" t="s">
        <v>76</v>
      </c>
      <c r="K29" s="158"/>
      <c r="L29" s="19" t="s">
        <v>82</v>
      </c>
      <c r="M29" s="20">
        <v>41585</v>
      </c>
      <c r="N29" s="19" t="s">
        <v>76</v>
      </c>
      <c r="O29" s="20">
        <v>41596</v>
      </c>
      <c r="P29" s="20">
        <v>41606</v>
      </c>
      <c r="Q29" s="35">
        <v>54.6</v>
      </c>
      <c r="R29" s="35">
        <f t="shared" si="1"/>
        <v>56.375</v>
      </c>
      <c r="S29" s="28">
        <v>90</v>
      </c>
      <c r="T29" s="19" t="s">
        <v>76</v>
      </c>
    </row>
    <row r="30" spans="1:20" x14ac:dyDescent="0.2">
      <c r="A30" s="19" t="s">
        <v>82</v>
      </c>
      <c r="B30" s="20">
        <v>41615</v>
      </c>
      <c r="C30" s="19" t="s">
        <v>76</v>
      </c>
      <c r="D30" s="20">
        <v>41626</v>
      </c>
      <c r="E30" s="20">
        <v>41627</v>
      </c>
      <c r="F30" s="35">
        <v>22.5</v>
      </c>
      <c r="G30" s="35">
        <f t="shared" si="0"/>
        <v>24.208333333333332</v>
      </c>
      <c r="H30" s="28">
        <v>50</v>
      </c>
      <c r="I30" s="28">
        <v>30</v>
      </c>
      <c r="J30" s="19" t="s">
        <v>76</v>
      </c>
      <c r="K30" s="158"/>
      <c r="L30" s="19" t="s">
        <v>82</v>
      </c>
      <c r="M30" s="20">
        <v>41613</v>
      </c>
      <c r="N30" s="19" t="s">
        <v>76</v>
      </c>
      <c r="O30" s="20">
        <v>41625</v>
      </c>
      <c r="P30" s="20">
        <v>41627</v>
      </c>
      <c r="Q30" s="35">
        <v>43.8</v>
      </c>
      <c r="R30" s="35">
        <f t="shared" si="1"/>
        <v>53.083333333333321</v>
      </c>
      <c r="S30" s="28">
        <v>90</v>
      </c>
      <c r="T30" s="19" t="s">
        <v>76</v>
      </c>
    </row>
    <row r="31" spans="1:20" x14ac:dyDescent="0.2">
      <c r="A31" s="19" t="s">
        <v>82</v>
      </c>
      <c r="B31" s="20">
        <v>41653</v>
      </c>
      <c r="C31" s="19" t="s">
        <v>76</v>
      </c>
      <c r="D31" s="20">
        <v>41663</v>
      </c>
      <c r="E31" s="20">
        <v>41669</v>
      </c>
      <c r="F31" s="35">
        <v>31.4</v>
      </c>
      <c r="G31" s="35">
        <f t="shared" si="0"/>
        <v>24.516666666666662</v>
      </c>
      <c r="H31" s="28">
        <v>50</v>
      </c>
      <c r="I31" s="28">
        <v>30</v>
      </c>
      <c r="J31" s="19" t="s">
        <v>76</v>
      </c>
      <c r="K31" s="158"/>
      <c r="L31" s="19" t="s">
        <v>82</v>
      </c>
      <c r="M31" s="20">
        <v>41649</v>
      </c>
      <c r="N31" s="19" t="s">
        <v>76</v>
      </c>
      <c r="O31" s="20">
        <v>41663</v>
      </c>
      <c r="P31" s="20">
        <v>41669</v>
      </c>
      <c r="Q31" s="35">
        <v>41.4</v>
      </c>
      <c r="R31" s="35">
        <f t="shared" si="1"/>
        <v>48.383333333333326</v>
      </c>
      <c r="S31" s="28">
        <v>90</v>
      </c>
      <c r="T31" s="19" t="s">
        <v>76</v>
      </c>
    </row>
    <row r="32" spans="1:20" ht="25.5" x14ac:dyDescent="0.2">
      <c r="A32" s="19" t="s">
        <v>82</v>
      </c>
      <c r="B32" s="20">
        <v>41674</v>
      </c>
      <c r="C32" s="19" t="s">
        <v>76</v>
      </c>
      <c r="D32" s="20">
        <v>41684</v>
      </c>
      <c r="E32" s="20">
        <v>41711</v>
      </c>
      <c r="F32" s="35">
        <v>21</v>
      </c>
      <c r="G32" s="35">
        <f t="shared" si="0"/>
        <v>25.25</v>
      </c>
      <c r="H32" s="28">
        <v>50</v>
      </c>
      <c r="I32" s="28">
        <v>30</v>
      </c>
      <c r="J32" s="121" t="s">
        <v>503</v>
      </c>
      <c r="K32" s="158"/>
      <c r="L32" s="19" t="s">
        <v>82</v>
      </c>
      <c r="M32" s="20">
        <v>41679</v>
      </c>
      <c r="N32" s="19" t="s">
        <v>76</v>
      </c>
      <c r="O32" s="20">
        <v>41688</v>
      </c>
      <c r="P32" s="20">
        <v>41697</v>
      </c>
      <c r="Q32" s="35">
        <v>38.6</v>
      </c>
      <c r="R32" s="35">
        <f t="shared" si="1"/>
        <v>46.083333333333343</v>
      </c>
      <c r="S32" s="28">
        <v>90</v>
      </c>
      <c r="T32" s="19" t="s">
        <v>76</v>
      </c>
    </row>
    <row r="33" spans="1:20" x14ac:dyDescent="0.2">
      <c r="A33" s="19" t="s">
        <v>82</v>
      </c>
      <c r="B33" s="20">
        <v>41717</v>
      </c>
      <c r="C33" s="19" t="s">
        <v>76</v>
      </c>
      <c r="D33" s="20">
        <v>41730</v>
      </c>
      <c r="E33" s="20">
        <v>41739</v>
      </c>
      <c r="F33" s="35">
        <v>36</v>
      </c>
      <c r="G33" s="35">
        <f t="shared" si="0"/>
        <v>26.558333333333334</v>
      </c>
      <c r="H33" s="28">
        <v>50</v>
      </c>
      <c r="I33" s="28">
        <v>30</v>
      </c>
      <c r="J33" s="19" t="s">
        <v>76</v>
      </c>
      <c r="K33" s="158"/>
      <c r="L33" s="19" t="s">
        <v>82</v>
      </c>
      <c r="M33" s="20">
        <v>41710</v>
      </c>
      <c r="N33" s="19" t="s">
        <v>76</v>
      </c>
      <c r="O33" s="20">
        <v>41725</v>
      </c>
      <c r="P33" s="20">
        <v>41009</v>
      </c>
      <c r="Q33" s="35">
        <v>48.3</v>
      </c>
      <c r="R33" s="35">
        <f t="shared" si="1"/>
        <v>45.56666666666667</v>
      </c>
      <c r="S33" s="28">
        <v>90</v>
      </c>
      <c r="T33" s="19" t="s">
        <v>76</v>
      </c>
    </row>
    <row r="34" spans="1:20" x14ac:dyDescent="0.2">
      <c r="A34" s="19" t="s">
        <v>82</v>
      </c>
      <c r="B34" s="20">
        <v>41732</v>
      </c>
      <c r="C34" s="19" t="s">
        <v>76</v>
      </c>
      <c r="D34" s="20">
        <v>41746</v>
      </c>
      <c r="E34" s="20">
        <v>41753</v>
      </c>
      <c r="F34" s="35">
        <v>28.5</v>
      </c>
      <c r="G34" s="35">
        <f t="shared" si="0"/>
        <v>27.691666666666666</v>
      </c>
      <c r="H34" s="28">
        <v>50</v>
      </c>
      <c r="I34" s="28">
        <v>30</v>
      </c>
      <c r="J34" s="19" t="s">
        <v>76</v>
      </c>
      <c r="K34" s="158"/>
      <c r="L34" s="19" t="s">
        <v>82</v>
      </c>
      <c r="M34" s="20">
        <v>41730</v>
      </c>
      <c r="N34" s="19" t="s">
        <v>76</v>
      </c>
      <c r="O34" s="20">
        <v>41746</v>
      </c>
      <c r="P34" s="20">
        <v>41753</v>
      </c>
      <c r="Q34" s="35">
        <v>51.4</v>
      </c>
      <c r="R34" s="35">
        <f t="shared" si="1"/>
        <v>44.966666666666669</v>
      </c>
      <c r="S34" s="28">
        <v>90</v>
      </c>
      <c r="T34" s="19" t="s">
        <v>76</v>
      </c>
    </row>
    <row r="35" spans="1:20" x14ac:dyDescent="0.2">
      <c r="A35" s="19" t="s">
        <v>82</v>
      </c>
      <c r="B35" s="20">
        <v>41765</v>
      </c>
      <c r="C35" s="19" t="s">
        <v>76</v>
      </c>
      <c r="D35" s="20">
        <v>41774</v>
      </c>
      <c r="E35" s="20">
        <v>41781</v>
      </c>
      <c r="F35" s="35">
        <v>16.8</v>
      </c>
      <c r="G35" s="35">
        <f t="shared" si="0"/>
        <v>27.541666666666668</v>
      </c>
      <c r="H35" s="28">
        <v>50</v>
      </c>
      <c r="I35" s="28">
        <v>30</v>
      </c>
      <c r="J35" s="19" t="s">
        <v>76</v>
      </c>
      <c r="K35" s="158"/>
      <c r="L35" s="19" t="s">
        <v>82</v>
      </c>
      <c r="M35" s="20">
        <v>41767</v>
      </c>
      <c r="N35" s="19" t="s">
        <v>76</v>
      </c>
      <c r="O35" s="20">
        <v>41774</v>
      </c>
      <c r="P35" s="20">
        <v>41781</v>
      </c>
      <c r="Q35" s="35">
        <v>67.900000000000006</v>
      </c>
      <c r="R35" s="35">
        <f t="shared" si="1"/>
        <v>46.216666666666669</v>
      </c>
      <c r="S35" s="28">
        <v>90</v>
      </c>
      <c r="T35" s="19" t="s">
        <v>76</v>
      </c>
    </row>
    <row r="36" spans="1:20" ht="26.25" thickBot="1" x14ac:dyDescent="0.25">
      <c r="A36" s="48" t="s">
        <v>82</v>
      </c>
      <c r="B36" s="65">
        <v>41798</v>
      </c>
      <c r="C36" s="48" t="s">
        <v>76</v>
      </c>
      <c r="D36" s="65">
        <v>41813</v>
      </c>
      <c r="E36" s="65">
        <v>41851</v>
      </c>
      <c r="F36" s="90">
        <v>19.899999999999999</v>
      </c>
      <c r="G36" s="35">
        <f t="shared" si="0"/>
        <v>28.733333333333334</v>
      </c>
      <c r="H36" s="33">
        <v>50</v>
      </c>
      <c r="I36" s="33">
        <v>30</v>
      </c>
      <c r="J36" s="125" t="s">
        <v>503</v>
      </c>
      <c r="K36" s="158"/>
      <c r="L36" s="48" t="s">
        <v>82</v>
      </c>
      <c r="M36" s="65">
        <v>41795</v>
      </c>
      <c r="N36" s="48" t="s">
        <v>76</v>
      </c>
      <c r="O36" s="65">
        <v>41807</v>
      </c>
      <c r="P36" s="65">
        <v>41823</v>
      </c>
      <c r="Q36" s="90">
        <v>12.5</v>
      </c>
      <c r="R36" s="35">
        <f t="shared" si="1"/>
        <v>44.30833333333333</v>
      </c>
      <c r="S36" s="33">
        <v>90</v>
      </c>
      <c r="T36" s="125" t="s">
        <v>503</v>
      </c>
    </row>
    <row r="37" spans="1:20" ht="25.5" x14ac:dyDescent="0.2">
      <c r="A37" s="50" t="s">
        <v>84</v>
      </c>
      <c r="B37" s="81">
        <v>41821</v>
      </c>
      <c r="C37" s="50" t="s">
        <v>76</v>
      </c>
      <c r="D37" s="81">
        <v>41836</v>
      </c>
      <c r="E37" s="81">
        <v>41851</v>
      </c>
      <c r="F37" s="89">
        <v>15.3</v>
      </c>
      <c r="G37" s="35">
        <f t="shared" si="0"/>
        <v>29.116666666666664</v>
      </c>
      <c r="H37" s="22">
        <v>50</v>
      </c>
      <c r="I37" s="22">
        <v>30</v>
      </c>
      <c r="J37" s="120" t="s">
        <v>503</v>
      </c>
      <c r="K37" s="158"/>
      <c r="L37" s="50" t="s">
        <v>84</v>
      </c>
      <c r="M37" s="81">
        <v>41823</v>
      </c>
      <c r="N37" s="50" t="s">
        <v>76</v>
      </c>
      <c r="O37" s="81">
        <v>41836</v>
      </c>
      <c r="P37" s="81">
        <v>41851</v>
      </c>
      <c r="Q37" s="89">
        <v>39.9</v>
      </c>
      <c r="R37" s="35">
        <f t="shared" si="1"/>
        <v>45.616666666666667</v>
      </c>
      <c r="S37" s="22">
        <v>90</v>
      </c>
      <c r="T37" s="120" t="s">
        <v>503</v>
      </c>
    </row>
    <row r="38" spans="1:20" x14ac:dyDescent="0.2">
      <c r="A38" s="19" t="s">
        <v>84</v>
      </c>
      <c r="B38" s="20">
        <v>41857</v>
      </c>
      <c r="C38" s="19" t="s">
        <v>76</v>
      </c>
      <c r="D38" s="20">
        <v>41869</v>
      </c>
      <c r="E38" s="20">
        <v>41879</v>
      </c>
      <c r="F38" s="35">
        <v>20.2</v>
      </c>
      <c r="G38" s="35">
        <f t="shared" si="0"/>
        <v>25.683333333333334</v>
      </c>
      <c r="H38" s="28">
        <v>50</v>
      </c>
      <c r="I38" s="28">
        <v>30</v>
      </c>
      <c r="J38" s="19" t="s">
        <v>76</v>
      </c>
      <c r="K38" s="158"/>
      <c r="L38" s="19" t="s">
        <v>84</v>
      </c>
      <c r="M38" s="20">
        <v>41853</v>
      </c>
      <c r="N38" s="19" t="s">
        <v>76</v>
      </c>
      <c r="O38" s="20">
        <v>41869</v>
      </c>
      <c r="P38" s="20">
        <v>41879</v>
      </c>
      <c r="Q38" s="35">
        <v>47</v>
      </c>
      <c r="R38" s="35">
        <f t="shared" si="1"/>
        <v>46.375</v>
      </c>
      <c r="S38" s="28">
        <v>90</v>
      </c>
      <c r="T38" s="19" t="s">
        <v>76</v>
      </c>
    </row>
    <row r="39" spans="1:20" x14ac:dyDescent="0.2">
      <c r="A39" s="19" t="s">
        <v>84</v>
      </c>
      <c r="B39" s="20">
        <v>41885</v>
      </c>
      <c r="C39" s="19" t="s">
        <v>76</v>
      </c>
      <c r="D39" s="20">
        <v>41904</v>
      </c>
      <c r="E39" s="20">
        <v>41907</v>
      </c>
      <c r="F39" s="35">
        <v>21.8</v>
      </c>
      <c r="G39" s="35">
        <f t="shared" si="0"/>
        <v>24.075000000000003</v>
      </c>
      <c r="H39" s="28">
        <v>50</v>
      </c>
      <c r="I39" s="28">
        <v>30</v>
      </c>
      <c r="J39" s="19" t="s">
        <v>76</v>
      </c>
      <c r="K39" s="158"/>
      <c r="L39" s="19" t="s">
        <v>84</v>
      </c>
      <c r="M39" s="20">
        <v>41890</v>
      </c>
      <c r="N39" s="19" t="s">
        <v>76</v>
      </c>
      <c r="O39" s="20">
        <v>41904</v>
      </c>
      <c r="P39" s="20">
        <v>41907</v>
      </c>
      <c r="Q39" s="35">
        <v>58</v>
      </c>
      <c r="R39" s="35">
        <f t="shared" si="1"/>
        <v>48.066666666666663</v>
      </c>
      <c r="S39" s="28">
        <v>90</v>
      </c>
      <c r="T39" s="19" t="s">
        <v>76</v>
      </c>
    </row>
    <row r="40" spans="1:20" x14ac:dyDescent="0.2">
      <c r="A40" s="19" t="s">
        <v>84</v>
      </c>
      <c r="B40" s="20">
        <v>41939</v>
      </c>
      <c r="C40" s="19" t="s">
        <v>76</v>
      </c>
      <c r="D40" s="20">
        <v>41947</v>
      </c>
      <c r="E40" s="20">
        <v>41949</v>
      </c>
      <c r="F40" s="35">
        <v>37.9</v>
      </c>
      <c r="G40" s="35">
        <f t="shared" si="0"/>
        <v>25.016666666666666</v>
      </c>
      <c r="H40" s="28">
        <v>50</v>
      </c>
      <c r="I40" s="28">
        <v>30</v>
      </c>
      <c r="J40" s="19" t="s">
        <v>76</v>
      </c>
      <c r="K40" s="158"/>
      <c r="L40" s="19" t="s">
        <v>84</v>
      </c>
      <c r="M40" s="20">
        <v>41940</v>
      </c>
      <c r="N40" s="19" t="s">
        <v>76</v>
      </c>
      <c r="O40" s="20">
        <v>41947</v>
      </c>
      <c r="P40" s="20">
        <v>41949</v>
      </c>
      <c r="Q40" s="35">
        <v>55.7</v>
      </c>
      <c r="R40" s="35">
        <f t="shared" si="1"/>
        <v>46.591666666666669</v>
      </c>
      <c r="S40" s="28">
        <v>90</v>
      </c>
      <c r="T40" s="19" t="s">
        <v>76</v>
      </c>
    </row>
    <row r="41" spans="1:20" x14ac:dyDescent="0.2">
      <c r="A41" s="19" t="s">
        <v>84</v>
      </c>
      <c r="B41" s="20">
        <v>41969</v>
      </c>
      <c r="C41" s="19" t="s">
        <v>76</v>
      </c>
      <c r="D41" s="20">
        <v>41976</v>
      </c>
      <c r="E41" s="20">
        <v>41977</v>
      </c>
      <c r="F41" s="35">
        <v>29.8</v>
      </c>
      <c r="G41" s="35">
        <f t="shared" si="0"/>
        <v>25.091666666666669</v>
      </c>
      <c r="H41" s="28">
        <v>50</v>
      </c>
      <c r="I41" s="28">
        <v>30</v>
      </c>
      <c r="J41" s="19" t="s">
        <v>76</v>
      </c>
      <c r="K41" s="158"/>
      <c r="L41" s="19" t="s">
        <v>84</v>
      </c>
      <c r="M41" s="20">
        <v>41964</v>
      </c>
      <c r="N41" s="19" t="s">
        <v>76</v>
      </c>
      <c r="O41" s="20">
        <v>41976</v>
      </c>
      <c r="P41" s="20">
        <v>41977</v>
      </c>
      <c r="Q41" s="35">
        <v>68.900000000000006</v>
      </c>
      <c r="R41" s="35">
        <f t="shared" si="1"/>
        <v>47.783333333333331</v>
      </c>
      <c r="S41" s="28">
        <v>90</v>
      </c>
      <c r="T41" s="19" t="s">
        <v>76</v>
      </c>
    </row>
    <row r="42" spans="1:20" x14ac:dyDescent="0.2">
      <c r="A42" s="19" t="s">
        <v>84</v>
      </c>
      <c r="B42" s="20">
        <v>41990</v>
      </c>
      <c r="C42" s="19" t="s">
        <v>76</v>
      </c>
      <c r="D42" s="20">
        <v>42002</v>
      </c>
      <c r="E42" s="20">
        <v>42019</v>
      </c>
      <c r="F42" s="35">
        <v>32.1</v>
      </c>
      <c r="G42" s="35">
        <f t="shared" si="0"/>
        <v>25.891666666666669</v>
      </c>
      <c r="H42" s="28">
        <v>50</v>
      </c>
      <c r="I42" s="28">
        <v>30</v>
      </c>
      <c r="J42" s="19" t="s">
        <v>76</v>
      </c>
      <c r="K42" s="158"/>
      <c r="L42" s="19" t="s">
        <v>84</v>
      </c>
      <c r="M42" s="20">
        <v>41991</v>
      </c>
      <c r="N42" s="19" t="s">
        <v>76</v>
      </c>
      <c r="O42" s="20">
        <v>42002</v>
      </c>
      <c r="P42" s="20">
        <v>42019</v>
      </c>
      <c r="Q42" s="35">
        <v>71.400000000000006</v>
      </c>
      <c r="R42" s="35">
        <f t="shared" si="1"/>
        <v>50.083333333333336</v>
      </c>
      <c r="S42" s="28">
        <v>90</v>
      </c>
      <c r="T42" s="19" t="s">
        <v>76</v>
      </c>
    </row>
    <row r="43" spans="1:20" x14ac:dyDescent="0.2">
      <c r="A43" s="19" t="s">
        <v>84</v>
      </c>
      <c r="B43" s="20">
        <v>42014</v>
      </c>
      <c r="C43" s="19" t="s">
        <v>76</v>
      </c>
      <c r="D43" s="20">
        <v>42024</v>
      </c>
      <c r="E43" s="20">
        <v>42033</v>
      </c>
      <c r="F43" s="35">
        <v>21.8</v>
      </c>
      <c r="G43" s="35">
        <f t="shared" si="0"/>
        <v>25.091666666666669</v>
      </c>
      <c r="H43" s="28">
        <v>50</v>
      </c>
      <c r="I43" s="28">
        <v>30</v>
      </c>
      <c r="J43" s="19" t="s">
        <v>76</v>
      </c>
      <c r="K43" s="158"/>
      <c r="L43" s="19" t="s">
        <v>84</v>
      </c>
      <c r="M43" s="20">
        <v>42011</v>
      </c>
      <c r="N43" s="19" t="s">
        <v>76</v>
      </c>
      <c r="O43" s="20">
        <v>42024</v>
      </c>
      <c r="P43" s="20">
        <v>42033</v>
      </c>
      <c r="Q43" s="35">
        <v>61.4</v>
      </c>
      <c r="R43" s="35">
        <f t="shared" si="1"/>
        <v>51.75</v>
      </c>
      <c r="S43" s="28">
        <v>90</v>
      </c>
      <c r="T43" s="19" t="s">
        <v>76</v>
      </c>
    </row>
    <row r="44" spans="1:20" x14ac:dyDescent="0.2">
      <c r="A44" s="19" t="s">
        <v>84</v>
      </c>
      <c r="B44" s="20">
        <v>42041</v>
      </c>
      <c r="C44" s="19" t="s">
        <v>76</v>
      </c>
      <c r="D44" s="20">
        <v>42059</v>
      </c>
      <c r="E44" s="20">
        <v>42061</v>
      </c>
      <c r="F44" s="35">
        <v>16.8</v>
      </c>
      <c r="G44" s="35">
        <f t="shared" si="0"/>
        <v>24.741666666666671</v>
      </c>
      <c r="H44" s="28">
        <v>50</v>
      </c>
      <c r="I44" s="28">
        <v>30</v>
      </c>
      <c r="J44" s="19" t="s">
        <v>75</v>
      </c>
      <c r="K44" s="158"/>
      <c r="L44" s="19" t="s">
        <v>84</v>
      </c>
      <c r="M44" s="20">
        <v>42047</v>
      </c>
      <c r="N44" s="19" t="s">
        <v>76</v>
      </c>
      <c r="O44" s="20">
        <v>42059</v>
      </c>
      <c r="P44" s="20">
        <v>42061</v>
      </c>
      <c r="Q44" s="35">
        <v>63.2</v>
      </c>
      <c r="R44" s="35">
        <f t="shared" si="1"/>
        <v>53.800000000000004</v>
      </c>
      <c r="S44" s="28">
        <v>90</v>
      </c>
      <c r="T44" s="19" t="s">
        <v>76</v>
      </c>
    </row>
    <row r="45" spans="1:20" ht="25.5" x14ac:dyDescent="0.2">
      <c r="A45" s="19" t="s">
        <v>84</v>
      </c>
      <c r="B45" s="20">
        <v>42083</v>
      </c>
      <c r="C45" s="19" t="s">
        <v>76</v>
      </c>
      <c r="D45" s="20">
        <v>42107</v>
      </c>
      <c r="E45" s="20">
        <v>42131</v>
      </c>
      <c r="F45" s="35">
        <v>34.700000000000003</v>
      </c>
      <c r="G45" s="35">
        <f t="shared" si="0"/>
        <v>24.633333333333329</v>
      </c>
      <c r="H45" s="28">
        <v>50</v>
      </c>
      <c r="I45" s="28">
        <v>30</v>
      </c>
      <c r="J45" s="121" t="s">
        <v>503</v>
      </c>
      <c r="K45" s="158"/>
      <c r="L45" s="19" t="s">
        <v>84</v>
      </c>
      <c r="M45" s="20">
        <v>42088</v>
      </c>
      <c r="N45" s="19" t="s">
        <v>76</v>
      </c>
      <c r="O45" s="20">
        <v>42107</v>
      </c>
      <c r="P45" s="20">
        <v>42131</v>
      </c>
      <c r="Q45" s="35">
        <v>40.1</v>
      </c>
      <c r="R45" s="35">
        <f t="shared" si="1"/>
        <v>53.116666666666674</v>
      </c>
      <c r="S45" s="28">
        <v>90</v>
      </c>
      <c r="T45" s="121" t="s">
        <v>503</v>
      </c>
    </row>
    <row r="46" spans="1:20" x14ac:dyDescent="0.2">
      <c r="A46" s="19" t="s">
        <v>84</v>
      </c>
      <c r="B46" s="20">
        <v>42108</v>
      </c>
      <c r="C46" s="19" t="s">
        <v>76</v>
      </c>
      <c r="D46" s="20">
        <v>42122</v>
      </c>
      <c r="E46" s="20">
        <v>42131</v>
      </c>
      <c r="F46" s="35">
        <v>22.5</v>
      </c>
      <c r="G46" s="35">
        <f t="shared" si="0"/>
        <v>24.133333333333336</v>
      </c>
      <c r="H46" s="28">
        <v>50</v>
      </c>
      <c r="I46" s="28">
        <v>30</v>
      </c>
      <c r="J46" s="19" t="s">
        <v>75</v>
      </c>
      <c r="K46" s="158"/>
      <c r="L46" s="19" t="s">
        <v>84</v>
      </c>
      <c r="M46" s="20">
        <v>42103</v>
      </c>
      <c r="N46" s="19" t="s">
        <v>76</v>
      </c>
      <c r="O46" s="20">
        <v>42122</v>
      </c>
      <c r="P46" s="20">
        <v>42131</v>
      </c>
      <c r="Q46" s="35">
        <v>53.2</v>
      </c>
      <c r="R46" s="35">
        <f t="shared" si="1"/>
        <v>53.266666666666673</v>
      </c>
      <c r="S46" s="28">
        <v>90</v>
      </c>
      <c r="T46" s="121" t="s">
        <v>470</v>
      </c>
    </row>
    <row r="47" spans="1:20" x14ac:dyDescent="0.2">
      <c r="A47" s="19" t="s">
        <v>84</v>
      </c>
      <c r="B47" s="20">
        <v>42129</v>
      </c>
      <c r="C47" s="19" t="s">
        <v>511</v>
      </c>
      <c r="D47" s="20">
        <v>42157</v>
      </c>
      <c r="E47" s="20">
        <v>42173</v>
      </c>
      <c r="F47" s="35">
        <v>23.9</v>
      </c>
      <c r="G47" s="35">
        <f t="shared" si="0"/>
        <v>24.724999999999998</v>
      </c>
      <c r="H47" s="28">
        <v>50</v>
      </c>
      <c r="I47" s="28">
        <v>30</v>
      </c>
      <c r="J47" s="19" t="s">
        <v>75</v>
      </c>
      <c r="K47" s="158"/>
      <c r="L47" s="19" t="s">
        <v>84</v>
      </c>
      <c r="M47" s="20">
        <v>42150</v>
      </c>
      <c r="N47" s="19" t="s">
        <v>511</v>
      </c>
      <c r="O47" s="20">
        <v>42157</v>
      </c>
      <c r="P47" s="20">
        <v>42173</v>
      </c>
      <c r="Q47" s="35">
        <v>29</v>
      </c>
      <c r="R47" s="35">
        <f t="shared" si="1"/>
        <v>50.024999999999999</v>
      </c>
      <c r="S47" s="28">
        <v>90</v>
      </c>
      <c r="T47" s="121" t="s">
        <v>470</v>
      </c>
    </row>
    <row r="48" spans="1:20" ht="15" thickBot="1" x14ac:dyDescent="0.25">
      <c r="A48" s="48" t="s">
        <v>84</v>
      </c>
      <c r="B48" s="65">
        <v>42160</v>
      </c>
      <c r="C48" s="48" t="s">
        <v>512</v>
      </c>
      <c r="D48" s="65">
        <v>42167</v>
      </c>
      <c r="E48" s="65">
        <v>42173</v>
      </c>
      <c r="F48" s="90">
        <v>13</v>
      </c>
      <c r="G48" s="35">
        <f t="shared" si="0"/>
        <v>24.150000000000002</v>
      </c>
      <c r="H48" s="33">
        <v>50</v>
      </c>
      <c r="I48" s="33">
        <v>30</v>
      </c>
      <c r="J48" s="48" t="s">
        <v>75</v>
      </c>
      <c r="K48" s="158"/>
      <c r="L48" s="48" t="s">
        <v>84</v>
      </c>
      <c r="M48" s="65">
        <v>42158</v>
      </c>
      <c r="N48" s="48" t="s">
        <v>512</v>
      </c>
      <c r="O48" s="65">
        <v>42167</v>
      </c>
      <c r="P48" s="65">
        <v>42173</v>
      </c>
      <c r="Q48" s="90">
        <v>18.399999999999999</v>
      </c>
      <c r="R48" s="35">
        <f t="shared" si="1"/>
        <v>50.516666666666659</v>
      </c>
      <c r="S48" s="33">
        <v>90</v>
      </c>
      <c r="T48" s="125" t="s">
        <v>470</v>
      </c>
    </row>
    <row r="49" spans="1:20" x14ac:dyDescent="0.2">
      <c r="A49" s="50" t="s">
        <v>95</v>
      </c>
      <c r="B49" s="81">
        <v>42189</v>
      </c>
      <c r="C49" s="50" t="s">
        <v>513</v>
      </c>
      <c r="D49" s="81">
        <v>42208</v>
      </c>
      <c r="E49" s="81">
        <v>42215</v>
      </c>
      <c r="F49" s="89">
        <v>9.6</v>
      </c>
      <c r="G49" s="35">
        <f t="shared" si="0"/>
        <v>23.675000000000001</v>
      </c>
      <c r="H49" s="22">
        <v>50</v>
      </c>
      <c r="I49" s="22">
        <v>30</v>
      </c>
      <c r="J49" s="50" t="s">
        <v>75</v>
      </c>
      <c r="K49" s="158"/>
      <c r="L49" s="50" t="s">
        <v>95</v>
      </c>
      <c r="M49" s="81">
        <v>42195</v>
      </c>
      <c r="N49" s="50" t="s">
        <v>513</v>
      </c>
      <c r="O49" s="81">
        <v>42208</v>
      </c>
      <c r="P49" s="81">
        <v>42215</v>
      </c>
      <c r="Q49" s="89">
        <v>13.2</v>
      </c>
      <c r="R49" s="35">
        <f t="shared" si="1"/>
        <v>48.291666666666664</v>
      </c>
      <c r="S49" s="22">
        <v>90</v>
      </c>
      <c r="T49" s="120" t="s">
        <v>470</v>
      </c>
    </row>
    <row r="50" spans="1:20" x14ac:dyDescent="0.2">
      <c r="A50" s="19" t="s">
        <v>95</v>
      </c>
      <c r="B50" s="20">
        <v>42235</v>
      </c>
      <c r="C50" s="19" t="s">
        <v>514</v>
      </c>
      <c r="D50" s="20">
        <v>42244</v>
      </c>
      <c r="E50" s="20">
        <v>42258</v>
      </c>
      <c r="F50" s="35">
        <v>12.6</v>
      </c>
      <c r="G50" s="35">
        <f t="shared" si="0"/>
        <v>23.041666666666671</v>
      </c>
      <c r="H50" s="28">
        <v>50</v>
      </c>
      <c r="I50" s="28">
        <v>30</v>
      </c>
      <c r="J50" s="19" t="s">
        <v>75</v>
      </c>
      <c r="K50" s="158"/>
      <c r="L50" s="19" t="s">
        <v>95</v>
      </c>
      <c r="M50" s="20">
        <v>42217</v>
      </c>
      <c r="N50" s="19" t="s">
        <v>514</v>
      </c>
      <c r="O50" s="20">
        <v>42244</v>
      </c>
      <c r="P50" s="20">
        <v>42258</v>
      </c>
      <c r="Q50" s="35">
        <v>27.4</v>
      </c>
      <c r="R50" s="35">
        <f t="shared" si="1"/>
        <v>46.658333333333339</v>
      </c>
      <c r="S50" s="28">
        <v>90</v>
      </c>
      <c r="T50" s="121" t="s">
        <v>470</v>
      </c>
    </row>
    <row r="51" spans="1:20" x14ac:dyDescent="0.2">
      <c r="A51" s="19" t="s">
        <v>95</v>
      </c>
      <c r="B51" s="20">
        <v>42266</v>
      </c>
      <c r="C51" s="19" t="s">
        <v>515</v>
      </c>
      <c r="D51" s="20">
        <v>42289</v>
      </c>
      <c r="E51" s="20">
        <v>42299</v>
      </c>
      <c r="F51" s="35">
        <v>8.1999999999999993</v>
      </c>
      <c r="G51" s="35">
        <f t="shared" si="0"/>
        <v>21.908333333333335</v>
      </c>
      <c r="H51" s="28">
        <v>50</v>
      </c>
      <c r="I51" s="28">
        <v>30</v>
      </c>
      <c r="J51" s="19" t="s">
        <v>75</v>
      </c>
      <c r="K51" s="158"/>
      <c r="L51" s="19" t="s">
        <v>95</v>
      </c>
      <c r="M51" s="20">
        <v>42275</v>
      </c>
      <c r="N51" s="19" t="s">
        <v>515</v>
      </c>
      <c r="O51" s="20">
        <v>42289</v>
      </c>
      <c r="P51" s="20">
        <v>42299</v>
      </c>
      <c r="Q51" s="35">
        <v>35.200000000000003</v>
      </c>
      <c r="R51" s="35">
        <f t="shared" si="1"/>
        <v>44.758333333333326</v>
      </c>
      <c r="S51" s="28">
        <v>90</v>
      </c>
      <c r="T51" s="121" t="s">
        <v>470</v>
      </c>
    </row>
    <row r="52" spans="1:20" x14ac:dyDescent="0.2">
      <c r="A52" s="19" t="s">
        <v>95</v>
      </c>
      <c r="B52" s="20">
        <v>42291</v>
      </c>
      <c r="C52" s="19" t="s">
        <v>516</v>
      </c>
      <c r="D52" s="20">
        <v>42303</v>
      </c>
      <c r="E52" s="20">
        <v>42313</v>
      </c>
      <c r="F52" s="35">
        <v>21.6</v>
      </c>
      <c r="G52" s="35">
        <f t="shared" si="0"/>
        <v>20.549999999999997</v>
      </c>
      <c r="H52" s="28">
        <v>50</v>
      </c>
      <c r="I52" s="28">
        <v>30</v>
      </c>
      <c r="J52" s="19" t="s">
        <v>75</v>
      </c>
      <c r="K52" s="158"/>
      <c r="L52" s="19" t="s">
        <v>95</v>
      </c>
      <c r="M52" s="20">
        <v>42284</v>
      </c>
      <c r="N52" s="19" t="s">
        <v>516</v>
      </c>
      <c r="O52" s="20">
        <v>42303</v>
      </c>
      <c r="P52" s="20">
        <v>42313</v>
      </c>
      <c r="Q52" s="35">
        <v>68.099999999999994</v>
      </c>
      <c r="R52" s="35">
        <f t="shared" si="1"/>
        <v>45.791666666666664</v>
      </c>
      <c r="S52" s="28">
        <v>90</v>
      </c>
      <c r="T52" s="121" t="s">
        <v>470</v>
      </c>
    </row>
    <row r="53" spans="1:20" x14ac:dyDescent="0.2">
      <c r="A53" s="19" t="s">
        <v>95</v>
      </c>
      <c r="B53" s="20">
        <v>42321</v>
      </c>
      <c r="C53" s="19" t="s">
        <v>517</v>
      </c>
      <c r="D53" s="20">
        <v>42333</v>
      </c>
      <c r="E53" s="20">
        <v>42348</v>
      </c>
      <c r="F53" s="35">
        <v>19.899999999999999</v>
      </c>
      <c r="G53" s="35">
        <f t="shared" si="0"/>
        <v>19.724999999999998</v>
      </c>
      <c r="H53" s="28">
        <v>50</v>
      </c>
      <c r="I53" s="28">
        <v>30</v>
      </c>
      <c r="J53" s="19" t="s">
        <v>75</v>
      </c>
      <c r="K53" s="158"/>
      <c r="L53" s="19" t="s">
        <v>95</v>
      </c>
      <c r="M53" s="20">
        <v>42325</v>
      </c>
      <c r="N53" s="19" t="s">
        <v>517</v>
      </c>
      <c r="O53" s="20">
        <v>42333</v>
      </c>
      <c r="P53" s="20">
        <v>42348</v>
      </c>
      <c r="Q53" s="35">
        <v>48.7</v>
      </c>
      <c r="R53" s="35">
        <f t="shared" si="1"/>
        <v>44.108333333333327</v>
      </c>
      <c r="S53" s="28">
        <v>90</v>
      </c>
      <c r="T53" s="121" t="s">
        <v>470</v>
      </c>
    </row>
    <row r="54" spans="1:20" x14ac:dyDescent="0.2">
      <c r="A54" s="19" t="s">
        <v>95</v>
      </c>
      <c r="B54" s="20">
        <v>42352</v>
      </c>
      <c r="C54" s="19" t="s">
        <v>518</v>
      </c>
      <c r="D54" s="20">
        <v>42359</v>
      </c>
      <c r="E54" s="20">
        <v>42361</v>
      </c>
      <c r="F54" s="35">
        <v>34.4</v>
      </c>
      <c r="G54" s="35">
        <f t="shared" si="0"/>
        <v>19.916666666666668</v>
      </c>
      <c r="H54" s="28">
        <v>50</v>
      </c>
      <c r="I54" s="28">
        <v>30</v>
      </c>
      <c r="J54" s="19" t="s">
        <v>75</v>
      </c>
      <c r="K54" s="158"/>
      <c r="L54" s="19" t="s">
        <v>95</v>
      </c>
      <c r="M54" s="20">
        <v>42347</v>
      </c>
      <c r="N54" s="19" t="s">
        <v>518</v>
      </c>
      <c r="O54" s="20">
        <v>42359</v>
      </c>
      <c r="P54" s="20">
        <v>42361</v>
      </c>
      <c r="Q54" s="35">
        <v>46</v>
      </c>
      <c r="R54" s="35">
        <f t="shared" si="1"/>
        <v>41.99166666666666</v>
      </c>
      <c r="S54" s="28">
        <v>90</v>
      </c>
      <c r="T54" s="121" t="s">
        <v>470</v>
      </c>
    </row>
    <row r="55" spans="1:20" x14ac:dyDescent="0.2">
      <c r="A55" s="19" t="s">
        <v>95</v>
      </c>
      <c r="B55" s="20">
        <v>42386</v>
      </c>
      <c r="C55" s="19" t="s">
        <v>519</v>
      </c>
      <c r="D55" s="20">
        <v>42404</v>
      </c>
      <c r="E55" s="20">
        <v>42418</v>
      </c>
      <c r="F55" s="35">
        <v>16.5</v>
      </c>
      <c r="G55" s="35">
        <f t="shared" si="0"/>
        <v>19.474999999999998</v>
      </c>
      <c r="H55" s="28">
        <v>50</v>
      </c>
      <c r="I55" s="28">
        <v>30</v>
      </c>
      <c r="J55" s="19" t="s">
        <v>75</v>
      </c>
      <c r="K55" s="158"/>
      <c r="L55" s="19" t="s">
        <v>95</v>
      </c>
      <c r="M55" s="20">
        <v>42387</v>
      </c>
      <c r="N55" s="19" t="s">
        <v>519</v>
      </c>
      <c r="O55" s="20">
        <v>42404</v>
      </c>
      <c r="P55" s="20">
        <v>42418</v>
      </c>
      <c r="Q55" s="35">
        <v>46.4</v>
      </c>
      <c r="R55" s="35">
        <f t="shared" si="1"/>
        <v>40.74166666666666</v>
      </c>
      <c r="S55" s="28">
        <v>90</v>
      </c>
      <c r="T55" s="121" t="s">
        <v>470</v>
      </c>
    </row>
    <row r="56" spans="1:20" x14ac:dyDescent="0.2">
      <c r="A56" s="19" t="s">
        <v>95</v>
      </c>
      <c r="B56" s="20">
        <v>42423</v>
      </c>
      <c r="C56" s="19" t="s">
        <v>520</v>
      </c>
      <c r="D56" s="20">
        <v>42433</v>
      </c>
      <c r="E56" s="20">
        <v>42446</v>
      </c>
      <c r="F56" s="35">
        <v>26.8</v>
      </c>
      <c r="G56" s="35">
        <f t="shared" si="0"/>
        <v>20.308333333333334</v>
      </c>
      <c r="H56" s="28">
        <v>50</v>
      </c>
      <c r="I56" s="28">
        <v>30</v>
      </c>
      <c r="J56" s="19" t="s">
        <v>75</v>
      </c>
      <c r="K56" s="158"/>
      <c r="L56" s="19" t="s">
        <v>95</v>
      </c>
      <c r="M56" s="20">
        <v>42418</v>
      </c>
      <c r="N56" s="19" t="s">
        <v>520</v>
      </c>
      <c r="O56" s="20">
        <v>42433</v>
      </c>
      <c r="P56" s="20">
        <v>42446</v>
      </c>
      <c r="Q56" s="35">
        <v>53.4</v>
      </c>
      <c r="R56" s="35">
        <f t="shared" si="1"/>
        <v>39.924999999999997</v>
      </c>
      <c r="S56" s="28">
        <v>90</v>
      </c>
      <c r="T56" s="121" t="s">
        <v>75</v>
      </c>
    </row>
    <row r="57" spans="1:20" x14ac:dyDescent="0.2">
      <c r="A57" s="19" t="s">
        <v>95</v>
      </c>
      <c r="B57" s="20">
        <v>42444</v>
      </c>
      <c r="C57" s="19" t="s">
        <v>521</v>
      </c>
      <c r="D57" s="20">
        <v>42461</v>
      </c>
      <c r="E57" s="20">
        <v>42474</v>
      </c>
      <c r="F57" s="35">
        <v>11.1</v>
      </c>
      <c r="G57" s="35">
        <f t="shared" si="0"/>
        <v>18.341666666666669</v>
      </c>
      <c r="H57" s="28">
        <v>50</v>
      </c>
      <c r="I57" s="28">
        <v>30</v>
      </c>
      <c r="J57" s="19" t="s">
        <v>75</v>
      </c>
      <c r="K57" s="158"/>
      <c r="L57" s="19" t="s">
        <v>95</v>
      </c>
      <c r="M57" s="20">
        <v>42452</v>
      </c>
      <c r="N57" s="19" t="s">
        <v>521</v>
      </c>
      <c r="O57" s="20">
        <v>42461</v>
      </c>
      <c r="P57" s="20">
        <v>42474</v>
      </c>
      <c r="Q57" s="35">
        <v>36.799999999999997</v>
      </c>
      <c r="R57" s="35">
        <f t="shared" si="1"/>
        <v>39.65</v>
      </c>
      <c r="S57" s="28">
        <v>90</v>
      </c>
      <c r="T57" s="121" t="s">
        <v>75</v>
      </c>
    </row>
    <row r="58" spans="1:20" ht="25.5" x14ac:dyDescent="0.2">
      <c r="A58" s="19" t="s">
        <v>95</v>
      </c>
      <c r="B58" s="20">
        <v>42466</v>
      </c>
      <c r="C58" s="19" t="s">
        <v>522</v>
      </c>
      <c r="D58" s="20">
        <v>42494</v>
      </c>
      <c r="E58" s="20">
        <v>42502</v>
      </c>
      <c r="F58" s="35">
        <v>51.2</v>
      </c>
      <c r="G58" s="35">
        <f t="shared" si="0"/>
        <v>20.733333333333334</v>
      </c>
      <c r="H58" s="28">
        <v>50</v>
      </c>
      <c r="I58" s="28">
        <v>30</v>
      </c>
      <c r="J58" s="121" t="s">
        <v>523</v>
      </c>
      <c r="K58" s="158"/>
      <c r="L58" s="19" t="s">
        <v>95</v>
      </c>
      <c r="M58" s="20">
        <v>42482</v>
      </c>
      <c r="N58" s="19" t="s">
        <v>522</v>
      </c>
      <c r="O58" s="20">
        <v>42494</v>
      </c>
      <c r="P58" s="20">
        <v>42502</v>
      </c>
      <c r="Q58" s="35">
        <v>17.100000000000001</v>
      </c>
      <c r="R58" s="35">
        <f t="shared" si="1"/>
        <v>36.641666666666666</v>
      </c>
      <c r="S58" s="28">
        <v>90</v>
      </c>
      <c r="T58" s="121" t="s">
        <v>75</v>
      </c>
    </row>
    <row r="59" spans="1:20" x14ac:dyDescent="0.2">
      <c r="A59" s="19" t="s">
        <v>95</v>
      </c>
      <c r="B59" s="20">
        <v>42492</v>
      </c>
      <c r="C59" s="19" t="s">
        <v>524</v>
      </c>
      <c r="D59" s="20">
        <v>42521</v>
      </c>
      <c r="E59" s="20">
        <v>42529</v>
      </c>
      <c r="F59" s="35">
        <v>14.4</v>
      </c>
      <c r="G59" s="35">
        <f t="shared" si="0"/>
        <v>19.94166666666667</v>
      </c>
      <c r="H59" s="28">
        <v>50</v>
      </c>
      <c r="I59" s="28">
        <v>30</v>
      </c>
      <c r="J59" s="121" t="s">
        <v>75</v>
      </c>
      <c r="K59" s="158"/>
      <c r="L59" s="19" t="s">
        <v>95</v>
      </c>
      <c r="M59" s="20">
        <v>42508</v>
      </c>
      <c r="N59" s="19" t="s">
        <v>524</v>
      </c>
      <c r="O59" s="20">
        <v>42521</v>
      </c>
      <c r="P59" s="20">
        <v>42529</v>
      </c>
      <c r="Q59" s="35">
        <v>39.4</v>
      </c>
      <c r="R59" s="35">
        <f t="shared" si="1"/>
        <v>37.508333333333333</v>
      </c>
      <c r="S59" s="28">
        <v>90</v>
      </c>
      <c r="T59" s="121" t="s">
        <v>75</v>
      </c>
    </row>
    <row r="60" spans="1:20" ht="26.25" thickBot="1" x14ac:dyDescent="0.25">
      <c r="A60" s="48" t="s">
        <v>95</v>
      </c>
      <c r="B60" s="65">
        <v>42548</v>
      </c>
      <c r="C60" s="48" t="s">
        <v>525</v>
      </c>
      <c r="D60" s="65">
        <v>42555</v>
      </c>
      <c r="E60" s="65">
        <v>42558</v>
      </c>
      <c r="F60" s="202">
        <v>0.1</v>
      </c>
      <c r="G60" s="90">
        <f t="shared" si="0"/>
        <v>18.866666666666671</v>
      </c>
      <c r="H60" s="33">
        <v>50</v>
      </c>
      <c r="I60" s="33">
        <v>30</v>
      </c>
      <c r="J60" s="125" t="s">
        <v>526</v>
      </c>
      <c r="K60" s="219"/>
      <c r="L60" s="48" t="s">
        <v>95</v>
      </c>
      <c r="M60" s="65">
        <v>42537</v>
      </c>
      <c r="N60" s="48" t="s">
        <v>525</v>
      </c>
      <c r="O60" s="65">
        <v>42555</v>
      </c>
      <c r="P60" s="65">
        <v>42558</v>
      </c>
      <c r="Q60" s="90">
        <v>15.4</v>
      </c>
      <c r="R60" s="90">
        <f t="shared" si="1"/>
        <v>37.258333333333326</v>
      </c>
      <c r="S60" s="33">
        <v>90</v>
      </c>
      <c r="T60" s="125" t="s">
        <v>75</v>
      </c>
    </row>
    <row r="61" spans="1:20" x14ac:dyDescent="0.2">
      <c r="A61" s="50" t="s">
        <v>111</v>
      </c>
      <c r="B61" s="81">
        <v>42556</v>
      </c>
      <c r="C61" s="50" t="s">
        <v>527</v>
      </c>
      <c r="D61" s="81">
        <v>42594</v>
      </c>
      <c r="E61" s="81">
        <v>42600</v>
      </c>
      <c r="F61" s="89">
        <v>1.8</v>
      </c>
      <c r="G61" s="89">
        <f t="shared" si="0"/>
        <v>18.216666666666669</v>
      </c>
      <c r="H61" s="22">
        <v>50</v>
      </c>
      <c r="I61" s="22">
        <v>30</v>
      </c>
      <c r="J61" s="120" t="s">
        <v>75</v>
      </c>
      <c r="K61" s="158"/>
      <c r="L61" s="50" t="s">
        <v>111</v>
      </c>
      <c r="M61" s="81">
        <v>42572</v>
      </c>
      <c r="N61" s="50" t="s">
        <v>527</v>
      </c>
      <c r="O61" s="81">
        <v>42594</v>
      </c>
      <c r="P61" s="81">
        <v>42600</v>
      </c>
      <c r="Q61" s="89">
        <v>21.1</v>
      </c>
      <c r="R61" s="89">
        <f t="shared" si="1"/>
        <v>37.916666666666664</v>
      </c>
      <c r="S61" s="22">
        <v>90</v>
      </c>
      <c r="T61" s="120" t="s">
        <v>75</v>
      </c>
    </row>
    <row r="62" spans="1:20" x14ac:dyDescent="0.2">
      <c r="A62" s="19" t="s">
        <v>111</v>
      </c>
      <c r="B62" s="20">
        <v>42612</v>
      </c>
      <c r="C62" s="19" t="s">
        <v>528</v>
      </c>
      <c r="D62" s="20">
        <v>42626</v>
      </c>
      <c r="E62" s="20">
        <v>42642</v>
      </c>
      <c r="F62" s="35">
        <v>17.100000000000001</v>
      </c>
      <c r="G62" s="35">
        <f t="shared" si="0"/>
        <v>18.591666666666665</v>
      </c>
      <c r="H62" s="28">
        <v>50</v>
      </c>
      <c r="I62" s="28">
        <v>30</v>
      </c>
      <c r="J62" s="121" t="s">
        <v>75</v>
      </c>
      <c r="K62" s="158"/>
      <c r="L62" s="19" t="s">
        <v>111</v>
      </c>
      <c r="M62" s="20">
        <v>42595</v>
      </c>
      <c r="N62" s="19" t="s">
        <v>528</v>
      </c>
      <c r="O62" s="20">
        <v>42626</v>
      </c>
      <c r="P62" s="20">
        <v>42642</v>
      </c>
      <c r="Q62" s="35">
        <v>28.3</v>
      </c>
      <c r="R62" s="35">
        <f t="shared" si="1"/>
        <v>37.991666666666667</v>
      </c>
      <c r="S62" s="28">
        <v>90</v>
      </c>
      <c r="T62" s="121" t="s">
        <v>75</v>
      </c>
    </row>
    <row r="63" spans="1:20" x14ac:dyDescent="0.2">
      <c r="A63" s="19" t="s">
        <v>111</v>
      </c>
      <c r="B63" s="20">
        <v>42619</v>
      </c>
      <c r="C63" s="19" t="s">
        <v>529</v>
      </c>
      <c r="D63" s="20">
        <v>42636</v>
      </c>
      <c r="E63" s="20">
        <v>42642</v>
      </c>
      <c r="F63" s="35">
        <v>15.6</v>
      </c>
      <c r="G63" s="35">
        <f t="shared" si="0"/>
        <v>19.208333333333332</v>
      </c>
      <c r="H63" s="28">
        <v>50</v>
      </c>
      <c r="I63" s="28">
        <v>30</v>
      </c>
      <c r="J63" s="121" t="s">
        <v>75</v>
      </c>
      <c r="K63" s="158"/>
      <c r="L63" s="19" t="s">
        <v>111</v>
      </c>
      <c r="M63" s="20">
        <v>42625</v>
      </c>
      <c r="N63" s="19" t="s">
        <v>529</v>
      </c>
      <c r="O63" s="20">
        <v>42636</v>
      </c>
      <c r="P63" s="20">
        <v>42642</v>
      </c>
      <c r="Q63" s="35">
        <v>4</v>
      </c>
      <c r="R63" s="35">
        <f t="shared" si="1"/>
        <v>35.391666666666673</v>
      </c>
      <c r="S63" s="28">
        <v>90</v>
      </c>
      <c r="T63" s="121" t="s">
        <v>75</v>
      </c>
    </row>
    <row r="64" spans="1:20" x14ac:dyDescent="0.2">
      <c r="A64" s="19" t="s">
        <v>111</v>
      </c>
      <c r="B64" s="20">
        <v>42671</v>
      </c>
      <c r="C64" s="19" t="s">
        <v>530</v>
      </c>
      <c r="D64" s="20">
        <v>42682</v>
      </c>
      <c r="E64" s="20">
        <v>42698</v>
      </c>
      <c r="F64" s="35">
        <v>5.5</v>
      </c>
      <c r="G64" s="35">
        <f t="shared" si="0"/>
        <v>17.866666666666664</v>
      </c>
      <c r="H64" s="28">
        <v>50</v>
      </c>
      <c r="I64" s="28">
        <v>30</v>
      </c>
      <c r="J64" s="121" t="s">
        <v>75</v>
      </c>
      <c r="K64" s="158"/>
      <c r="L64" s="19" t="s">
        <v>111</v>
      </c>
      <c r="M64" s="20">
        <v>42668</v>
      </c>
      <c r="N64" s="19" t="s">
        <v>530</v>
      </c>
      <c r="O64" s="20">
        <v>42682</v>
      </c>
      <c r="P64" s="20">
        <v>42698</v>
      </c>
      <c r="Q64" s="35">
        <v>34.700000000000003</v>
      </c>
      <c r="R64" s="35">
        <f t="shared" si="1"/>
        <v>32.608333333333334</v>
      </c>
      <c r="S64" s="28">
        <v>90</v>
      </c>
      <c r="T64" s="121" t="s">
        <v>75</v>
      </c>
    </row>
    <row r="65" spans="1:20" x14ac:dyDescent="0.2">
      <c r="A65" s="19" t="s">
        <v>111</v>
      </c>
      <c r="B65" s="20">
        <v>42685</v>
      </c>
      <c r="C65" s="19" t="s">
        <v>531</v>
      </c>
      <c r="D65" s="20">
        <v>42704</v>
      </c>
      <c r="E65" s="20">
        <v>42712</v>
      </c>
      <c r="F65" s="35">
        <v>32.9</v>
      </c>
      <c r="G65" s="35">
        <f t="shared" si="0"/>
        <v>18.95</v>
      </c>
      <c r="H65" s="28">
        <v>50</v>
      </c>
      <c r="I65" s="28">
        <v>30</v>
      </c>
      <c r="J65" s="121" t="s">
        <v>75</v>
      </c>
      <c r="K65" s="158"/>
      <c r="L65" s="19" t="s">
        <v>111</v>
      </c>
      <c r="M65" s="20">
        <v>42676</v>
      </c>
      <c r="N65" s="19" t="s">
        <v>531</v>
      </c>
      <c r="O65" s="20">
        <v>42704</v>
      </c>
      <c r="P65" s="20">
        <v>42712</v>
      </c>
      <c r="Q65" s="35">
        <v>7.4</v>
      </c>
      <c r="R65" s="35">
        <f t="shared" si="1"/>
        <v>29.166666666666668</v>
      </c>
      <c r="S65" s="28">
        <v>90</v>
      </c>
      <c r="T65" s="121" t="s">
        <v>75</v>
      </c>
    </row>
    <row r="66" spans="1:20" x14ac:dyDescent="0.2">
      <c r="A66" s="19" t="s">
        <v>111</v>
      </c>
      <c r="B66" s="20">
        <v>42723</v>
      </c>
      <c r="C66" s="19" t="s">
        <v>532</v>
      </c>
      <c r="D66" s="20">
        <v>42726</v>
      </c>
      <c r="E66" s="20">
        <v>42748</v>
      </c>
      <c r="F66" s="35">
        <v>21.3</v>
      </c>
      <c r="G66" s="35">
        <f t="shared" si="0"/>
        <v>17.858333333333334</v>
      </c>
      <c r="H66" s="28">
        <v>50</v>
      </c>
      <c r="I66" s="28">
        <v>30</v>
      </c>
      <c r="J66" s="121" t="s">
        <v>75</v>
      </c>
      <c r="K66" s="158"/>
      <c r="L66" s="19" t="s">
        <v>111</v>
      </c>
      <c r="M66" s="20">
        <v>42718</v>
      </c>
      <c r="N66" s="19" t="s">
        <v>532</v>
      </c>
      <c r="O66" s="20">
        <v>42726</v>
      </c>
      <c r="P66" s="20">
        <v>42748</v>
      </c>
      <c r="Q66" s="35">
        <v>39.299999999999997</v>
      </c>
      <c r="R66" s="35">
        <f t="shared" si="1"/>
        <v>28.608333333333331</v>
      </c>
      <c r="S66" s="28">
        <v>90</v>
      </c>
      <c r="T66" s="121" t="s">
        <v>75</v>
      </c>
    </row>
    <row r="67" spans="1:20" x14ac:dyDescent="0.2">
      <c r="A67" s="19" t="s">
        <v>111</v>
      </c>
      <c r="B67" s="20">
        <v>42765</v>
      </c>
      <c r="C67" s="19" t="s">
        <v>533</v>
      </c>
      <c r="D67" s="20">
        <v>42774</v>
      </c>
      <c r="E67" s="20">
        <v>42782</v>
      </c>
      <c r="F67" s="35">
        <v>29.3</v>
      </c>
      <c r="G67" s="35">
        <f t="shared" si="0"/>
        <v>18.925000000000001</v>
      </c>
      <c r="H67" s="28">
        <v>50</v>
      </c>
      <c r="I67" s="28">
        <v>30</v>
      </c>
      <c r="J67" s="121" t="s">
        <v>75</v>
      </c>
      <c r="K67" s="158"/>
      <c r="L67" s="19" t="s">
        <v>111</v>
      </c>
      <c r="M67" s="20">
        <v>42763</v>
      </c>
      <c r="N67" s="19" t="s">
        <v>533</v>
      </c>
      <c r="O67" s="20">
        <v>42774</v>
      </c>
      <c r="P67" s="20">
        <v>42782</v>
      </c>
      <c r="Q67" s="35">
        <v>26</v>
      </c>
      <c r="R67" s="35">
        <f t="shared" si="1"/>
        <v>26.908333333333331</v>
      </c>
      <c r="S67" s="28">
        <v>90</v>
      </c>
      <c r="T67" s="121" t="s">
        <v>75</v>
      </c>
    </row>
    <row r="68" spans="1:20" x14ac:dyDescent="0.2">
      <c r="A68" s="19" t="s">
        <v>111</v>
      </c>
      <c r="B68" s="20">
        <v>42791</v>
      </c>
      <c r="C68" s="19" t="s">
        <v>534</v>
      </c>
      <c r="D68" s="20">
        <v>42804</v>
      </c>
      <c r="E68" s="20">
        <v>42810</v>
      </c>
      <c r="F68" s="35">
        <v>17.3</v>
      </c>
      <c r="G68" s="35">
        <f t="shared" si="0"/>
        <v>18.133333333333336</v>
      </c>
      <c r="H68" s="28">
        <v>50</v>
      </c>
      <c r="I68" s="28">
        <v>30</v>
      </c>
      <c r="J68" s="121" t="s">
        <v>75</v>
      </c>
      <c r="K68" s="158"/>
      <c r="L68" s="19" t="s">
        <v>111</v>
      </c>
      <c r="M68" s="20">
        <v>42791</v>
      </c>
      <c r="N68" s="19" t="s">
        <v>534</v>
      </c>
      <c r="O68" s="20">
        <v>42804</v>
      </c>
      <c r="P68" s="20">
        <v>42810</v>
      </c>
      <c r="Q68" s="35">
        <v>30.3</v>
      </c>
      <c r="R68" s="35">
        <f t="shared" si="1"/>
        <v>24.983333333333334</v>
      </c>
      <c r="S68" s="28">
        <v>90</v>
      </c>
      <c r="T68" s="121" t="s">
        <v>75</v>
      </c>
    </row>
    <row r="69" spans="1:20" x14ac:dyDescent="0.2">
      <c r="A69" s="19" t="s">
        <v>111</v>
      </c>
      <c r="B69" s="20">
        <v>42802</v>
      </c>
      <c r="C69" s="19" t="s">
        <v>535</v>
      </c>
      <c r="D69" s="20">
        <v>42828</v>
      </c>
      <c r="E69" s="20">
        <v>42838</v>
      </c>
      <c r="F69" s="35">
        <v>8.4</v>
      </c>
      <c r="G69" s="35">
        <f t="shared" si="0"/>
        <v>17.908333333333335</v>
      </c>
      <c r="H69" s="28">
        <v>50</v>
      </c>
      <c r="I69" s="28">
        <v>30</v>
      </c>
      <c r="J69" s="121" t="s">
        <v>75</v>
      </c>
      <c r="K69" s="158"/>
      <c r="L69" s="19" t="s">
        <v>111</v>
      </c>
      <c r="M69" s="20">
        <v>42808</v>
      </c>
      <c r="N69" s="19" t="s">
        <v>535</v>
      </c>
      <c r="O69" s="20">
        <v>42828</v>
      </c>
      <c r="P69" s="20">
        <v>42838</v>
      </c>
      <c r="Q69" s="35">
        <v>43.2</v>
      </c>
      <c r="R69" s="35">
        <f t="shared" si="1"/>
        <v>25.516666666666666</v>
      </c>
      <c r="S69" s="28">
        <v>90</v>
      </c>
      <c r="T69" s="121" t="s">
        <v>75</v>
      </c>
    </row>
    <row r="70" spans="1:20" x14ac:dyDescent="0.2">
      <c r="A70" s="19" t="s">
        <v>111</v>
      </c>
      <c r="B70" s="20">
        <v>42833</v>
      </c>
      <c r="C70" s="19" t="s">
        <v>536</v>
      </c>
      <c r="D70" s="20">
        <v>42845</v>
      </c>
      <c r="E70" s="20">
        <v>42852</v>
      </c>
      <c r="F70" s="35">
        <v>17</v>
      </c>
      <c r="G70" s="35">
        <f t="shared" si="0"/>
        <v>15.058333333333335</v>
      </c>
      <c r="H70" s="28">
        <v>50</v>
      </c>
      <c r="I70" s="28">
        <v>30</v>
      </c>
      <c r="J70" s="121" t="s">
        <v>75</v>
      </c>
      <c r="K70" s="158"/>
      <c r="L70" s="19" t="s">
        <v>111</v>
      </c>
      <c r="M70" s="20">
        <v>42830</v>
      </c>
      <c r="N70" s="19" t="s">
        <v>536</v>
      </c>
      <c r="O70" s="20">
        <v>42845</v>
      </c>
      <c r="P70" s="20">
        <v>42852</v>
      </c>
      <c r="Q70" s="35">
        <v>22.2</v>
      </c>
      <c r="R70" s="35">
        <f t="shared" si="1"/>
        <v>25.941666666666666</v>
      </c>
      <c r="S70" s="28">
        <v>90</v>
      </c>
      <c r="T70" s="121" t="s">
        <v>75</v>
      </c>
    </row>
    <row r="71" spans="1:20" x14ac:dyDescent="0.2">
      <c r="A71" s="19" t="s">
        <v>111</v>
      </c>
      <c r="B71" s="20">
        <v>42872</v>
      </c>
      <c r="C71" s="19" t="s">
        <v>537</v>
      </c>
      <c r="D71" s="20">
        <v>42905</v>
      </c>
      <c r="E71" s="20">
        <v>42908</v>
      </c>
      <c r="F71" s="35">
        <v>6.9</v>
      </c>
      <c r="G71" s="35">
        <f t="shared" si="0"/>
        <v>14.433333333333335</v>
      </c>
      <c r="H71" s="28">
        <v>50</v>
      </c>
      <c r="I71" s="28">
        <v>30</v>
      </c>
      <c r="J71" s="121" t="s">
        <v>75</v>
      </c>
      <c r="K71" s="158"/>
      <c r="L71" s="19" t="s">
        <v>111</v>
      </c>
      <c r="M71" s="20">
        <v>42873</v>
      </c>
      <c r="N71" s="19" t="s">
        <v>537</v>
      </c>
      <c r="O71" s="20">
        <v>42905</v>
      </c>
      <c r="P71" s="20">
        <v>42908</v>
      </c>
      <c r="Q71" s="35">
        <v>35.299999999999997</v>
      </c>
      <c r="R71" s="35">
        <f t="shared" si="1"/>
        <v>25.599999999999998</v>
      </c>
      <c r="S71" s="28">
        <v>90</v>
      </c>
      <c r="T71" s="121" t="s">
        <v>75</v>
      </c>
    </row>
    <row r="72" spans="1:20" ht="15" thickBot="1" x14ac:dyDescent="0.25">
      <c r="A72" s="48" t="s">
        <v>111</v>
      </c>
      <c r="B72" s="65">
        <v>42902</v>
      </c>
      <c r="C72" s="48" t="s">
        <v>538</v>
      </c>
      <c r="D72" s="65">
        <v>42937</v>
      </c>
      <c r="E72" s="65">
        <v>42950</v>
      </c>
      <c r="F72" s="90">
        <v>7.6</v>
      </c>
      <c r="G72" s="90">
        <f t="shared" si="0"/>
        <v>15.058333333333335</v>
      </c>
      <c r="H72" s="33">
        <v>50</v>
      </c>
      <c r="I72" s="33">
        <v>30</v>
      </c>
      <c r="J72" s="125" t="s">
        <v>75</v>
      </c>
      <c r="K72" s="219"/>
      <c r="L72" s="48" t="s">
        <v>111</v>
      </c>
      <c r="M72" s="65">
        <v>42911</v>
      </c>
      <c r="N72" s="48" t="s">
        <v>538</v>
      </c>
      <c r="O72" s="65">
        <v>42937</v>
      </c>
      <c r="P72" s="65">
        <v>42950</v>
      </c>
      <c r="Q72" s="90">
        <v>19.8</v>
      </c>
      <c r="R72" s="90">
        <f t="shared" si="1"/>
        <v>25.966666666666669</v>
      </c>
      <c r="S72" s="33">
        <v>90</v>
      </c>
      <c r="T72" s="125" t="s">
        <v>75</v>
      </c>
    </row>
    <row r="73" spans="1:20" x14ac:dyDescent="0.2">
      <c r="A73" s="50" t="s">
        <v>124</v>
      </c>
      <c r="B73" s="81">
        <v>42928</v>
      </c>
      <c r="C73" s="50" t="s">
        <v>539</v>
      </c>
      <c r="D73" s="81">
        <v>42963</v>
      </c>
      <c r="E73" s="81">
        <v>42978</v>
      </c>
      <c r="F73" s="89">
        <v>7.4</v>
      </c>
      <c r="G73" s="89">
        <f t="shared" si="0"/>
        <v>15.525</v>
      </c>
      <c r="H73" s="22">
        <v>50</v>
      </c>
      <c r="I73" s="22">
        <v>30</v>
      </c>
      <c r="J73" s="120" t="s">
        <v>75</v>
      </c>
      <c r="K73" s="158"/>
      <c r="L73" s="50" t="s">
        <v>124</v>
      </c>
      <c r="M73" s="81">
        <v>42930</v>
      </c>
      <c r="N73" s="50" t="s">
        <v>539</v>
      </c>
      <c r="O73" s="81">
        <v>42963</v>
      </c>
      <c r="P73" s="81">
        <v>42978</v>
      </c>
      <c r="Q73" s="89">
        <v>10.5</v>
      </c>
      <c r="R73" s="89">
        <f t="shared" si="1"/>
        <v>25.083333333333332</v>
      </c>
      <c r="S73" s="22">
        <v>90</v>
      </c>
      <c r="T73" s="120" t="s">
        <v>75</v>
      </c>
    </row>
    <row r="74" spans="1:20" x14ac:dyDescent="0.2">
      <c r="A74" s="19" t="s">
        <v>124</v>
      </c>
      <c r="B74" s="20">
        <v>42961</v>
      </c>
      <c r="C74" s="19" t="s">
        <v>540</v>
      </c>
      <c r="D74" s="20">
        <v>42970</v>
      </c>
      <c r="E74" s="20">
        <v>42978</v>
      </c>
      <c r="F74" s="35">
        <v>6.9</v>
      </c>
      <c r="G74" s="35">
        <f t="shared" si="0"/>
        <v>14.674999999999999</v>
      </c>
      <c r="H74" s="28">
        <v>50</v>
      </c>
      <c r="I74" s="28">
        <v>30</v>
      </c>
      <c r="J74" s="121" t="s">
        <v>75</v>
      </c>
      <c r="K74" s="158"/>
      <c r="L74" s="19" t="s">
        <v>124</v>
      </c>
      <c r="M74" s="20">
        <v>42959</v>
      </c>
      <c r="N74" s="19" t="s">
        <v>540</v>
      </c>
      <c r="O74" s="20">
        <v>42970</v>
      </c>
      <c r="P74" s="20">
        <v>42978</v>
      </c>
      <c r="Q74" s="35">
        <v>8.4</v>
      </c>
      <c r="R74" s="35">
        <f t="shared" si="1"/>
        <v>23.425000000000001</v>
      </c>
      <c r="S74" s="28">
        <v>90</v>
      </c>
      <c r="T74" s="121" t="s">
        <v>75</v>
      </c>
    </row>
    <row r="75" spans="1:20" x14ac:dyDescent="0.2">
      <c r="A75" s="19" t="s">
        <v>124</v>
      </c>
      <c r="B75" s="20">
        <v>42990</v>
      </c>
      <c r="C75" s="19" t="s">
        <v>541</v>
      </c>
      <c r="D75" s="20">
        <v>43004</v>
      </c>
      <c r="E75" s="20">
        <v>43006</v>
      </c>
      <c r="F75" s="35">
        <v>23.7</v>
      </c>
      <c r="G75" s="35">
        <f t="shared" si="0"/>
        <v>15.35</v>
      </c>
      <c r="H75" s="28">
        <v>50</v>
      </c>
      <c r="I75" s="28">
        <v>30</v>
      </c>
      <c r="J75" s="121" t="s">
        <v>75</v>
      </c>
      <c r="K75" s="158"/>
      <c r="L75" s="19" t="s">
        <v>124</v>
      </c>
      <c r="M75" s="20">
        <v>42996</v>
      </c>
      <c r="N75" s="19" t="s">
        <v>541</v>
      </c>
      <c r="O75" s="20">
        <v>43004</v>
      </c>
      <c r="P75" s="20">
        <v>43006</v>
      </c>
      <c r="Q75" s="35">
        <v>45.2</v>
      </c>
      <c r="R75" s="35">
        <f t="shared" si="1"/>
        <v>26.858333333333334</v>
      </c>
      <c r="S75" s="28">
        <v>90</v>
      </c>
      <c r="T75" s="121" t="s">
        <v>75</v>
      </c>
    </row>
    <row r="76" spans="1:20" x14ac:dyDescent="0.2">
      <c r="A76" s="19" t="s">
        <v>124</v>
      </c>
      <c r="B76" s="20">
        <v>43019</v>
      </c>
      <c r="C76" s="19" t="s">
        <v>542</v>
      </c>
      <c r="D76" s="20">
        <v>43028</v>
      </c>
      <c r="E76" s="20">
        <v>43034</v>
      </c>
      <c r="F76" s="35">
        <v>22.1</v>
      </c>
      <c r="G76" s="35">
        <f t="shared" si="0"/>
        <v>16.733333333333331</v>
      </c>
      <c r="H76" s="28">
        <v>50</v>
      </c>
      <c r="I76" s="28">
        <v>30</v>
      </c>
      <c r="J76" s="121" t="s">
        <v>75</v>
      </c>
      <c r="K76" s="158"/>
      <c r="L76" s="19" t="s">
        <v>124</v>
      </c>
      <c r="M76" s="20">
        <v>43012</v>
      </c>
      <c r="N76" s="19" t="s">
        <v>542</v>
      </c>
      <c r="O76" s="20">
        <v>43028</v>
      </c>
      <c r="P76" s="20">
        <v>43034</v>
      </c>
      <c r="Q76" s="35">
        <v>44.5</v>
      </c>
      <c r="R76" s="35">
        <f t="shared" si="1"/>
        <v>27.675000000000001</v>
      </c>
      <c r="S76" s="28">
        <v>90</v>
      </c>
      <c r="T76" s="121" t="s">
        <v>75</v>
      </c>
    </row>
    <row r="77" spans="1:20" x14ac:dyDescent="0.2">
      <c r="A77" s="19" t="s">
        <v>124</v>
      </c>
      <c r="B77" s="20">
        <v>43056</v>
      </c>
      <c r="C77" s="19" t="s">
        <v>543</v>
      </c>
      <c r="D77" s="20">
        <v>43091</v>
      </c>
      <c r="E77" s="20">
        <v>43104</v>
      </c>
      <c r="F77" s="35">
        <v>13.3</v>
      </c>
      <c r="G77" s="35">
        <f t="shared" si="0"/>
        <v>15.100000000000001</v>
      </c>
      <c r="H77" s="28">
        <v>50</v>
      </c>
      <c r="I77" s="28">
        <v>30</v>
      </c>
      <c r="J77" s="121" t="s">
        <v>75</v>
      </c>
      <c r="K77" s="158"/>
      <c r="L77" s="19" t="s">
        <v>124</v>
      </c>
      <c r="M77" s="20">
        <v>43061</v>
      </c>
      <c r="N77" s="19" t="s">
        <v>543</v>
      </c>
      <c r="O77" s="20">
        <v>43091</v>
      </c>
      <c r="P77" s="20">
        <v>43104</v>
      </c>
      <c r="Q77" s="35">
        <v>12.1</v>
      </c>
      <c r="R77" s="35">
        <f t="shared" si="1"/>
        <v>28.066666666666674</v>
      </c>
      <c r="S77" s="28">
        <v>90</v>
      </c>
      <c r="T77" s="121" t="s">
        <v>75</v>
      </c>
    </row>
    <row r="78" spans="1:20" x14ac:dyDescent="0.2">
      <c r="A78" s="19" t="s">
        <v>124</v>
      </c>
      <c r="B78" s="20">
        <v>43088</v>
      </c>
      <c r="C78" s="19" t="s">
        <v>544</v>
      </c>
      <c r="D78" s="20">
        <v>43133</v>
      </c>
      <c r="E78" s="20">
        <v>43146</v>
      </c>
      <c r="F78" s="35">
        <v>33.5</v>
      </c>
      <c r="G78" s="35">
        <f t="shared" si="0"/>
        <v>16.116666666666671</v>
      </c>
      <c r="H78" s="28">
        <v>50</v>
      </c>
      <c r="I78" s="28">
        <v>30</v>
      </c>
      <c r="J78" s="121" t="s">
        <v>75</v>
      </c>
      <c r="K78" s="158"/>
      <c r="L78" s="19" t="s">
        <v>124</v>
      </c>
      <c r="M78" s="20">
        <v>43085</v>
      </c>
      <c r="N78" s="19" t="s">
        <v>544</v>
      </c>
      <c r="O78" s="20">
        <v>43133</v>
      </c>
      <c r="P78" s="20">
        <v>43146</v>
      </c>
      <c r="Q78" s="35">
        <v>33.6</v>
      </c>
      <c r="R78" s="35">
        <f t="shared" si="1"/>
        <v>27.591666666666672</v>
      </c>
      <c r="S78" s="28">
        <v>90</v>
      </c>
      <c r="T78" s="121" t="s">
        <v>75</v>
      </c>
    </row>
    <row r="79" spans="1:20" x14ac:dyDescent="0.2">
      <c r="A79" s="19" t="s">
        <v>124</v>
      </c>
      <c r="B79" s="20">
        <v>43117</v>
      </c>
      <c r="C79" s="19" t="s">
        <v>545</v>
      </c>
      <c r="D79" s="20">
        <v>43140</v>
      </c>
      <c r="E79" s="20">
        <v>43146</v>
      </c>
      <c r="F79" s="19">
        <v>20.8</v>
      </c>
      <c r="G79" s="35">
        <f t="shared" si="0"/>
        <v>15.408333333333337</v>
      </c>
      <c r="H79" s="28">
        <v>50</v>
      </c>
      <c r="I79" s="28">
        <v>30</v>
      </c>
      <c r="J79" s="121" t="s">
        <v>75</v>
      </c>
      <c r="K79" s="158"/>
      <c r="L79" s="19" t="s">
        <v>124</v>
      </c>
      <c r="M79" s="20">
        <v>43128</v>
      </c>
      <c r="N79" s="19" t="s">
        <v>545</v>
      </c>
      <c r="O79" s="20">
        <v>43140</v>
      </c>
      <c r="P79" s="20">
        <v>43146</v>
      </c>
      <c r="Q79" s="35">
        <v>16.899999999999999</v>
      </c>
      <c r="R79" s="35">
        <f t="shared" si="1"/>
        <v>26.833333333333339</v>
      </c>
      <c r="S79" s="28">
        <v>90</v>
      </c>
      <c r="T79" s="121" t="s">
        <v>75</v>
      </c>
    </row>
    <row r="80" spans="1:20" s="160" customFormat="1" x14ac:dyDescent="0.2">
      <c r="A80" s="19" t="s">
        <v>124</v>
      </c>
      <c r="B80" s="20">
        <v>43136</v>
      </c>
      <c r="C80" s="19" t="s">
        <v>546</v>
      </c>
      <c r="D80" s="20">
        <v>43174</v>
      </c>
      <c r="E80" s="20">
        <v>43201</v>
      </c>
      <c r="F80" s="19">
        <v>12.8</v>
      </c>
      <c r="G80" s="35">
        <f t="shared" si="0"/>
        <v>15.033333333333337</v>
      </c>
      <c r="H80" s="28">
        <v>50</v>
      </c>
      <c r="I80" s="28">
        <v>30</v>
      </c>
      <c r="J80" s="169" t="s">
        <v>76</v>
      </c>
      <c r="L80" s="19" t="s">
        <v>124</v>
      </c>
      <c r="M80" s="20">
        <v>43136</v>
      </c>
      <c r="N80" s="19" t="s">
        <v>546</v>
      </c>
      <c r="O80" s="20">
        <v>43174</v>
      </c>
      <c r="P80" s="20">
        <v>43201</v>
      </c>
      <c r="Q80" s="19">
        <v>20.2</v>
      </c>
      <c r="R80" s="35">
        <f t="shared" si="1"/>
        <v>25.991666666666664</v>
      </c>
      <c r="S80" s="28">
        <v>90</v>
      </c>
      <c r="T80" s="169" t="s">
        <v>76</v>
      </c>
    </row>
    <row r="81" spans="1:20" s="160" customFormat="1" x14ac:dyDescent="0.2">
      <c r="A81" s="19" t="s">
        <v>124</v>
      </c>
      <c r="B81" s="20">
        <v>43176</v>
      </c>
      <c r="C81" s="19" t="s">
        <v>547</v>
      </c>
      <c r="D81" s="20">
        <v>43229</v>
      </c>
      <c r="E81" s="20">
        <v>43235</v>
      </c>
      <c r="F81" s="19">
        <v>4.4000000000000004</v>
      </c>
      <c r="G81" s="35">
        <f t="shared" si="0"/>
        <v>14.700000000000001</v>
      </c>
      <c r="H81" s="28">
        <v>50</v>
      </c>
      <c r="I81" s="28">
        <v>30</v>
      </c>
      <c r="J81" s="169" t="s">
        <v>76</v>
      </c>
      <c r="L81" s="19" t="s">
        <v>124</v>
      </c>
      <c r="M81" s="20">
        <v>43179</v>
      </c>
      <c r="N81" s="19" t="s">
        <v>547</v>
      </c>
      <c r="O81" s="20">
        <v>43229</v>
      </c>
      <c r="P81" s="20">
        <v>43235</v>
      </c>
      <c r="Q81" s="19">
        <v>46</v>
      </c>
      <c r="R81" s="35">
        <f t="shared" si="1"/>
        <v>26.224999999999998</v>
      </c>
      <c r="S81" s="28">
        <v>90</v>
      </c>
      <c r="T81" s="169" t="s">
        <v>76</v>
      </c>
    </row>
    <row r="82" spans="1:20" s="160" customFormat="1" x14ac:dyDescent="0.2">
      <c r="A82" s="19" t="s">
        <v>124</v>
      </c>
      <c r="B82" s="20">
        <v>43209</v>
      </c>
      <c r="C82" s="19" t="s">
        <v>548</v>
      </c>
      <c r="D82" s="20">
        <v>43229</v>
      </c>
      <c r="E82" s="20">
        <v>43235</v>
      </c>
      <c r="F82" s="19">
        <v>22.7</v>
      </c>
      <c r="G82" s="35">
        <f t="shared" si="0"/>
        <v>15.174999999999999</v>
      </c>
      <c r="H82" s="28">
        <v>50</v>
      </c>
      <c r="I82" s="28">
        <v>30</v>
      </c>
      <c r="J82" s="169" t="s">
        <v>76</v>
      </c>
      <c r="L82" s="19" t="s">
        <v>124</v>
      </c>
      <c r="M82" s="20">
        <v>43214</v>
      </c>
      <c r="N82" s="19" t="s">
        <v>548</v>
      </c>
      <c r="O82" s="20">
        <v>43229</v>
      </c>
      <c r="P82" s="20">
        <v>43235</v>
      </c>
      <c r="Q82" s="19">
        <v>12.3</v>
      </c>
      <c r="R82" s="35">
        <f t="shared" si="1"/>
        <v>25.400000000000002</v>
      </c>
      <c r="S82" s="28">
        <v>90</v>
      </c>
      <c r="T82" s="169" t="s">
        <v>76</v>
      </c>
    </row>
    <row r="83" spans="1:20" s="160" customFormat="1" x14ac:dyDescent="0.2">
      <c r="A83" s="19" t="s">
        <v>124</v>
      </c>
      <c r="B83" s="20">
        <v>43238</v>
      </c>
      <c r="C83" s="19" t="s">
        <v>549</v>
      </c>
      <c r="D83" s="20">
        <v>43265</v>
      </c>
      <c r="E83" s="20">
        <v>43272</v>
      </c>
      <c r="F83" s="19">
        <v>6.5</v>
      </c>
      <c r="G83" s="35">
        <f t="shared" si="0"/>
        <v>15.141666666666666</v>
      </c>
      <c r="H83" s="28">
        <v>50</v>
      </c>
      <c r="I83" s="28">
        <v>30</v>
      </c>
      <c r="J83" s="169" t="s">
        <v>76</v>
      </c>
      <c r="L83" s="19" t="s">
        <v>124</v>
      </c>
      <c r="M83" s="20">
        <v>43244</v>
      </c>
      <c r="N83" s="19" t="s">
        <v>549</v>
      </c>
      <c r="O83" s="20">
        <v>43265</v>
      </c>
      <c r="P83" s="20">
        <v>43272</v>
      </c>
      <c r="Q83" s="19">
        <v>13</v>
      </c>
      <c r="R83" s="35">
        <f t="shared" si="1"/>
        <v>23.541666666666668</v>
      </c>
      <c r="S83" s="28">
        <v>90</v>
      </c>
      <c r="T83" s="169" t="s">
        <v>76</v>
      </c>
    </row>
    <row r="84" spans="1:20" s="160" customFormat="1" ht="15" thickBot="1" x14ac:dyDescent="0.25">
      <c r="A84" s="48" t="s">
        <v>124</v>
      </c>
      <c r="B84" s="65">
        <v>43258</v>
      </c>
      <c r="C84" s="48" t="s">
        <v>550</v>
      </c>
      <c r="D84" s="65">
        <v>43294</v>
      </c>
      <c r="E84" s="65">
        <v>43299</v>
      </c>
      <c r="F84" s="48">
        <v>18</v>
      </c>
      <c r="G84" s="90">
        <f t="shared" si="0"/>
        <v>16.008333333333333</v>
      </c>
      <c r="H84" s="33">
        <v>50</v>
      </c>
      <c r="I84" s="33">
        <v>30</v>
      </c>
      <c r="J84" s="204" t="s">
        <v>76</v>
      </c>
      <c r="K84" s="205"/>
      <c r="L84" s="48" t="s">
        <v>124</v>
      </c>
      <c r="M84" s="65">
        <v>43265</v>
      </c>
      <c r="N84" s="48" t="s">
        <v>550</v>
      </c>
      <c r="O84" s="65">
        <v>43294</v>
      </c>
      <c r="P84" s="65">
        <v>43299</v>
      </c>
      <c r="Q84" s="48">
        <v>13.6</v>
      </c>
      <c r="R84" s="90">
        <f t="shared" si="1"/>
        <v>23.025000000000002</v>
      </c>
      <c r="S84" s="33">
        <v>90</v>
      </c>
      <c r="T84" s="204" t="s">
        <v>76</v>
      </c>
    </row>
    <row r="85" spans="1:20" s="160" customFormat="1" x14ac:dyDescent="0.2">
      <c r="A85" s="50" t="s">
        <v>138</v>
      </c>
      <c r="B85" s="81">
        <v>43287</v>
      </c>
      <c r="C85" s="50" t="s">
        <v>551</v>
      </c>
      <c r="D85" s="81">
        <v>43329</v>
      </c>
      <c r="E85" s="81">
        <v>43341</v>
      </c>
      <c r="F85" s="50">
        <v>8.9</v>
      </c>
      <c r="G85" s="89">
        <f t="shared" ref="G85:G100" si="2">AVERAGE(F74:F85)</f>
        <v>16.133333333333333</v>
      </c>
      <c r="H85" s="22">
        <v>50</v>
      </c>
      <c r="I85" s="22">
        <v>30</v>
      </c>
      <c r="J85" s="203" t="s">
        <v>76</v>
      </c>
      <c r="L85" s="50" t="s">
        <v>138</v>
      </c>
      <c r="M85" s="81">
        <v>43294</v>
      </c>
      <c r="N85" s="50" t="s">
        <v>551</v>
      </c>
      <c r="O85" s="81">
        <v>43329</v>
      </c>
      <c r="P85" s="81">
        <v>43341</v>
      </c>
      <c r="Q85" s="50">
        <v>18</v>
      </c>
      <c r="R85" s="89">
        <f t="shared" ref="R85:R103" si="3">AVERAGE(Q74:Q85)</f>
        <v>23.650000000000002</v>
      </c>
      <c r="S85" s="22">
        <v>90</v>
      </c>
      <c r="T85" s="203" t="s">
        <v>76</v>
      </c>
    </row>
    <row r="86" spans="1:20" s="160" customFormat="1" x14ac:dyDescent="0.2">
      <c r="A86" s="19" t="s">
        <v>138</v>
      </c>
      <c r="B86" s="20">
        <v>43336</v>
      </c>
      <c r="C86" s="19" t="s">
        <v>552</v>
      </c>
      <c r="D86" s="20">
        <v>43356</v>
      </c>
      <c r="E86" s="20">
        <v>43369</v>
      </c>
      <c r="F86" s="19">
        <v>6.1</v>
      </c>
      <c r="G86" s="89">
        <f t="shared" si="2"/>
        <v>16.066666666666666</v>
      </c>
      <c r="H86" s="28">
        <v>50</v>
      </c>
      <c r="I86" s="28">
        <v>30</v>
      </c>
      <c r="J86" s="169" t="s">
        <v>76</v>
      </c>
      <c r="L86" s="19" t="s">
        <v>138</v>
      </c>
      <c r="M86" s="20">
        <v>43336</v>
      </c>
      <c r="N86" s="19" t="s">
        <v>552</v>
      </c>
      <c r="O86" s="20">
        <v>43356</v>
      </c>
      <c r="P86" s="20">
        <v>43369</v>
      </c>
      <c r="Q86" s="19">
        <v>32.4</v>
      </c>
      <c r="R86" s="89">
        <f t="shared" si="3"/>
        <v>25.650000000000002</v>
      </c>
      <c r="S86" s="28">
        <v>90</v>
      </c>
      <c r="T86" s="169" t="s">
        <v>76</v>
      </c>
    </row>
    <row r="87" spans="1:20" x14ac:dyDescent="0.2">
      <c r="A87" s="19" t="s">
        <v>138</v>
      </c>
      <c r="B87" s="20">
        <v>43360</v>
      </c>
      <c r="C87" s="19" t="s">
        <v>553</v>
      </c>
      <c r="D87" s="20">
        <v>43381</v>
      </c>
      <c r="E87" s="20">
        <v>43383</v>
      </c>
      <c r="F87" s="19">
        <v>13.7</v>
      </c>
      <c r="G87" s="89">
        <f t="shared" si="2"/>
        <v>15.233333333333333</v>
      </c>
      <c r="H87" s="28">
        <v>50</v>
      </c>
      <c r="I87" s="28">
        <v>30</v>
      </c>
      <c r="J87" s="169" t="s">
        <v>76</v>
      </c>
      <c r="K87" s="160"/>
      <c r="L87" s="19" t="s">
        <v>138</v>
      </c>
      <c r="M87" s="20">
        <v>43367</v>
      </c>
      <c r="N87" s="19" t="s">
        <v>553</v>
      </c>
      <c r="O87" s="20">
        <v>43381</v>
      </c>
      <c r="P87" s="20">
        <v>43383</v>
      </c>
      <c r="Q87" s="19">
        <v>15.6</v>
      </c>
      <c r="R87" s="89">
        <f t="shared" si="3"/>
        <v>23.183333333333337</v>
      </c>
      <c r="S87" s="28">
        <v>90</v>
      </c>
      <c r="T87" s="169" t="s">
        <v>76</v>
      </c>
    </row>
    <row r="88" spans="1:20" x14ac:dyDescent="0.2">
      <c r="A88" s="19" t="s">
        <v>138</v>
      </c>
      <c r="B88" s="20">
        <v>43382</v>
      </c>
      <c r="C88" s="19" t="s">
        <v>554</v>
      </c>
      <c r="D88" s="20">
        <v>43406</v>
      </c>
      <c r="E88" s="20">
        <v>43412</v>
      </c>
      <c r="F88" s="19">
        <v>15</v>
      </c>
      <c r="G88" s="89">
        <f t="shared" si="2"/>
        <v>14.641666666666666</v>
      </c>
      <c r="H88" s="28">
        <v>50</v>
      </c>
      <c r="I88" s="28">
        <v>30</v>
      </c>
      <c r="J88" s="169" t="s">
        <v>76</v>
      </c>
      <c r="K88" s="160"/>
      <c r="L88" s="19" t="s">
        <v>138</v>
      </c>
      <c r="M88" s="20">
        <v>43383</v>
      </c>
      <c r="N88" s="19" t="s">
        <v>554</v>
      </c>
      <c r="O88" s="20">
        <v>43406</v>
      </c>
      <c r="P88" s="20">
        <v>43412</v>
      </c>
      <c r="Q88" s="19">
        <v>32.9</v>
      </c>
      <c r="R88" s="89">
        <f t="shared" si="3"/>
        <v>22.216666666666669</v>
      </c>
      <c r="S88" s="28">
        <v>90</v>
      </c>
      <c r="T88" s="169" t="s">
        <v>76</v>
      </c>
    </row>
    <row r="89" spans="1:20" x14ac:dyDescent="0.2">
      <c r="A89" s="19" t="s">
        <v>138</v>
      </c>
      <c r="B89" s="20">
        <v>43427</v>
      </c>
      <c r="C89" s="19" t="s">
        <v>555</v>
      </c>
      <c r="D89" s="20">
        <v>43444</v>
      </c>
      <c r="E89" s="20">
        <v>43453</v>
      </c>
      <c r="F89" s="19">
        <v>25.8</v>
      </c>
      <c r="G89" s="89">
        <f t="shared" si="2"/>
        <v>15.683333333333335</v>
      </c>
      <c r="H89" s="28">
        <v>50</v>
      </c>
      <c r="I89" s="28">
        <v>30</v>
      </c>
      <c r="J89" s="169" t="s">
        <v>76</v>
      </c>
      <c r="K89" s="160"/>
      <c r="L89" s="19" t="s">
        <v>138</v>
      </c>
      <c r="M89" s="20">
        <v>43431</v>
      </c>
      <c r="N89" s="19" t="s">
        <v>555</v>
      </c>
      <c r="O89" s="20">
        <v>43444</v>
      </c>
      <c r="P89" s="20">
        <v>43453</v>
      </c>
      <c r="Q89" s="19">
        <v>33.9</v>
      </c>
      <c r="R89" s="89">
        <f t="shared" si="3"/>
        <v>24.033333333333331</v>
      </c>
      <c r="S89" s="28">
        <v>90</v>
      </c>
      <c r="T89" s="169" t="s">
        <v>76</v>
      </c>
    </row>
    <row r="90" spans="1:20" x14ac:dyDescent="0.2">
      <c r="A90" s="19" t="s">
        <v>138</v>
      </c>
      <c r="B90" s="20">
        <v>43445</v>
      </c>
      <c r="C90" s="19" t="s">
        <v>556</v>
      </c>
      <c r="D90" s="20">
        <v>43455</v>
      </c>
      <c r="E90" s="20">
        <v>43467</v>
      </c>
      <c r="F90" s="19">
        <v>15.2</v>
      </c>
      <c r="G90" s="89">
        <f t="shared" si="2"/>
        <v>14.158333333333333</v>
      </c>
      <c r="H90" s="28">
        <v>50</v>
      </c>
      <c r="I90" s="28">
        <v>30</v>
      </c>
      <c r="J90" s="169" t="s">
        <v>76</v>
      </c>
      <c r="K90" s="160"/>
      <c r="L90" s="19" t="s">
        <v>138</v>
      </c>
      <c r="M90" s="20">
        <v>43444</v>
      </c>
      <c r="N90" s="19" t="s">
        <v>556</v>
      </c>
      <c r="O90" s="20">
        <v>43455</v>
      </c>
      <c r="P90" s="20">
        <v>43467</v>
      </c>
      <c r="Q90" s="19">
        <v>49</v>
      </c>
      <c r="R90" s="89">
        <f t="shared" si="3"/>
        <v>25.316666666666666</v>
      </c>
      <c r="S90" s="28">
        <v>90</v>
      </c>
      <c r="T90" s="169" t="s">
        <v>76</v>
      </c>
    </row>
    <row r="91" spans="1:20" x14ac:dyDescent="0.2">
      <c r="A91" s="19" t="s">
        <v>138</v>
      </c>
      <c r="B91" s="20">
        <v>43489</v>
      </c>
      <c r="C91" s="19" t="s">
        <v>557</v>
      </c>
      <c r="D91" s="20">
        <v>43679</v>
      </c>
      <c r="E91" s="20">
        <v>43679</v>
      </c>
      <c r="F91" s="19">
        <v>17</v>
      </c>
      <c r="G91" s="89">
        <f t="shared" si="2"/>
        <v>13.841666666666667</v>
      </c>
      <c r="H91" s="28">
        <v>50</v>
      </c>
      <c r="I91" s="28">
        <v>30</v>
      </c>
      <c r="J91" s="169" t="s">
        <v>76</v>
      </c>
      <c r="K91" s="160"/>
      <c r="L91" s="19" t="s">
        <v>138</v>
      </c>
      <c r="M91" s="20">
        <v>43489</v>
      </c>
      <c r="N91" s="19" t="s">
        <v>557</v>
      </c>
      <c r="O91" s="20">
        <v>43679</v>
      </c>
      <c r="P91" s="20">
        <v>43679</v>
      </c>
      <c r="Q91" s="19">
        <v>74.400000000000006</v>
      </c>
      <c r="R91" s="89">
        <f t="shared" si="3"/>
        <v>30.108333333333331</v>
      </c>
      <c r="S91" s="28">
        <v>90</v>
      </c>
      <c r="T91" s="169" t="s">
        <v>76</v>
      </c>
    </row>
    <row r="92" spans="1:20" x14ac:dyDescent="0.2">
      <c r="A92" s="19" t="s">
        <v>138</v>
      </c>
      <c r="B92" s="20">
        <v>43515</v>
      </c>
      <c r="C92" s="19" t="s">
        <v>558</v>
      </c>
      <c r="D92" s="20">
        <v>43525</v>
      </c>
      <c r="E92" s="20">
        <v>43537</v>
      </c>
      <c r="F92" s="19">
        <v>20.3</v>
      </c>
      <c r="G92" s="89">
        <f t="shared" si="2"/>
        <v>14.466666666666667</v>
      </c>
      <c r="H92" s="28">
        <v>50</v>
      </c>
      <c r="I92" s="28">
        <v>30</v>
      </c>
      <c r="J92" s="169" t="s">
        <v>76</v>
      </c>
      <c r="K92" s="160"/>
      <c r="L92" s="19" t="s">
        <v>138</v>
      </c>
      <c r="M92" s="20">
        <v>43517</v>
      </c>
      <c r="N92" s="19" t="s">
        <v>558</v>
      </c>
      <c r="O92" s="20">
        <v>43525</v>
      </c>
      <c r="P92" s="20">
        <v>43537</v>
      </c>
      <c r="Q92" s="19">
        <v>55.7</v>
      </c>
      <c r="R92" s="89">
        <f t="shared" si="3"/>
        <v>33.06666666666667</v>
      </c>
      <c r="S92" s="28">
        <v>90</v>
      </c>
      <c r="T92" s="169" t="s">
        <v>76</v>
      </c>
    </row>
    <row r="93" spans="1:20" x14ac:dyDescent="0.2">
      <c r="A93" s="19" t="s">
        <v>138</v>
      </c>
      <c r="B93" s="20">
        <v>43544</v>
      </c>
      <c r="C93" s="19" t="s">
        <v>559</v>
      </c>
      <c r="D93" s="20">
        <v>43557</v>
      </c>
      <c r="E93" s="20">
        <v>43565</v>
      </c>
      <c r="F93" s="19">
        <v>12.6</v>
      </c>
      <c r="G93" s="89">
        <f t="shared" si="2"/>
        <v>15.15</v>
      </c>
      <c r="H93" s="28">
        <v>50</v>
      </c>
      <c r="I93" s="28">
        <v>30</v>
      </c>
      <c r="J93" s="169" t="s">
        <v>76</v>
      </c>
      <c r="K93" s="160"/>
      <c r="L93" s="19" t="s">
        <v>138</v>
      </c>
      <c r="M93" s="20">
        <v>43545</v>
      </c>
      <c r="N93" s="19" t="s">
        <v>559</v>
      </c>
      <c r="O93" s="20">
        <v>43557</v>
      </c>
      <c r="P93" s="20">
        <v>43565</v>
      </c>
      <c r="Q93" s="19">
        <v>32.9</v>
      </c>
      <c r="R93" s="89">
        <f t="shared" si="3"/>
        <v>31.974999999999998</v>
      </c>
      <c r="S93" s="28">
        <v>90</v>
      </c>
      <c r="T93" s="169" t="s">
        <v>76</v>
      </c>
    </row>
    <row r="94" spans="1:20" x14ac:dyDescent="0.2">
      <c r="A94" s="19" t="s">
        <v>138</v>
      </c>
      <c r="B94" s="20">
        <v>43572</v>
      </c>
      <c r="C94" s="19" t="s">
        <v>560</v>
      </c>
      <c r="D94" s="20">
        <v>43585</v>
      </c>
      <c r="E94" s="20">
        <v>43595</v>
      </c>
      <c r="F94" s="19">
        <v>14.2</v>
      </c>
      <c r="G94" s="89">
        <f t="shared" si="2"/>
        <v>14.441666666666665</v>
      </c>
      <c r="H94" s="28">
        <v>50</v>
      </c>
      <c r="I94" s="28">
        <v>30</v>
      </c>
      <c r="J94" s="169" t="s">
        <v>76</v>
      </c>
      <c r="K94" s="160"/>
      <c r="L94" s="19" t="s">
        <v>138</v>
      </c>
      <c r="M94" s="20">
        <v>43570</v>
      </c>
      <c r="N94" s="19" t="s">
        <v>560</v>
      </c>
      <c r="O94" s="20">
        <v>43585</v>
      </c>
      <c r="P94" s="20">
        <v>43595</v>
      </c>
      <c r="Q94" s="19">
        <v>40.700000000000003</v>
      </c>
      <c r="R94" s="89">
        <f t="shared" si="3"/>
        <v>34.341666666666661</v>
      </c>
      <c r="S94" s="28">
        <v>90</v>
      </c>
      <c r="T94" s="169" t="s">
        <v>76</v>
      </c>
    </row>
    <row r="95" spans="1:20" ht="15" thickBot="1" x14ac:dyDescent="0.25">
      <c r="A95" s="48" t="s">
        <v>138</v>
      </c>
      <c r="B95" s="65">
        <v>43599</v>
      </c>
      <c r="C95" s="48" t="s">
        <v>561</v>
      </c>
      <c r="D95" s="65">
        <v>43606</v>
      </c>
      <c r="E95" s="65">
        <v>43609</v>
      </c>
      <c r="F95" s="48">
        <v>20.8</v>
      </c>
      <c r="G95" s="90">
        <f t="shared" si="2"/>
        <v>15.633333333333333</v>
      </c>
      <c r="H95" s="33">
        <v>50</v>
      </c>
      <c r="I95" s="33">
        <v>30</v>
      </c>
      <c r="J95" s="204" t="s">
        <v>76</v>
      </c>
      <c r="K95" s="205"/>
      <c r="L95" s="48" t="s">
        <v>138</v>
      </c>
      <c r="M95" s="65">
        <v>43600</v>
      </c>
      <c r="N95" s="48" t="s">
        <v>561</v>
      </c>
      <c r="O95" s="65">
        <v>43606</v>
      </c>
      <c r="P95" s="65">
        <v>43600</v>
      </c>
      <c r="Q95" s="48">
        <v>27.3</v>
      </c>
      <c r="R95" s="90">
        <f t="shared" si="3"/>
        <v>35.533333333333331</v>
      </c>
      <c r="S95" s="33">
        <v>90</v>
      </c>
      <c r="T95" s="204" t="s">
        <v>76</v>
      </c>
    </row>
    <row r="96" spans="1:20" x14ac:dyDescent="0.2">
      <c r="A96" s="50" t="s">
        <v>158</v>
      </c>
      <c r="B96" s="81">
        <v>43628</v>
      </c>
      <c r="C96" s="50" t="s">
        <v>562</v>
      </c>
      <c r="D96" s="81">
        <v>43642</v>
      </c>
      <c r="E96" s="81">
        <v>43651</v>
      </c>
      <c r="F96" s="50">
        <v>16.5</v>
      </c>
      <c r="G96" s="89">
        <f t="shared" si="2"/>
        <v>15.508333333333333</v>
      </c>
      <c r="H96" s="22">
        <v>50</v>
      </c>
      <c r="I96" s="22">
        <v>30</v>
      </c>
      <c r="J96" s="203" t="s">
        <v>75</v>
      </c>
      <c r="K96" s="160"/>
      <c r="L96" s="50" t="s">
        <v>158</v>
      </c>
      <c r="M96" s="81">
        <v>43627</v>
      </c>
      <c r="N96" s="50" t="s">
        <v>562</v>
      </c>
      <c r="O96" s="81">
        <v>43642</v>
      </c>
      <c r="P96" s="81">
        <v>43651</v>
      </c>
      <c r="Q96" s="50">
        <v>20.5</v>
      </c>
      <c r="R96" s="89">
        <f t="shared" si="3"/>
        <v>36.108333333333334</v>
      </c>
      <c r="S96" s="22">
        <v>90</v>
      </c>
      <c r="T96" s="203" t="s">
        <v>75</v>
      </c>
    </row>
    <row r="97" spans="1:20" x14ac:dyDescent="0.2">
      <c r="A97" s="50" t="s">
        <v>158</v>
      </c>
      <c r="B97" s="81">
        <v>43656</v>
      </c>
      <c r="C97" s="50" t="s">
        <v>563</v>
      </c>
      <c r="D97" s="81">
        <v>43665</v>
      </c>
      <c r="E97" s="81">
        <v>43679</v>
      </c>
      <c r="F97" s="50">
        <v>11.2</v>
      </c>
      <c r="G97" s="89">
        <f t="shared" si="2"/>
        <v>15.699999999999998</v>
      </c>
      <c r="H97" s="22">
        <v>50</v>
      </c>
      <c r="I97" s="22">
        <v>30</v>
      </c>
      <c r="J97" s="203" t="s">
        <v>75</v>
      </c>
      <c r="K97" s="160"/>
      <c r="L97" s="50" t="s">
        <v>158</v>
      </c>
      <c r="M97" s="81">
        <v>43655</v>
      </c>
      <c r="N97" s="50" t="s">
        <v>563</v>
      </c>
      <c r="O97" s="81">
        <v>43665</v>
      </c>
      <c r="P97" s="81">
        <v>43679</v>
      </c>
      <c r="Q97" s="50">
        <v>44.6</v>
      </c>
      <c r="R97" s="89">
        <f t="shared" si="3"/>
        <v>38.325000000000003</v>
      </c>
      <c r="S97" s="22">
        <v>90</v>
      </c>
      <c r="T97" s="203" t="s">
        <v>75</v>
      </c>
    </row>
    <row r="98" spans="1:20" x14ac:dyDescent="0.2">
      <c r="A98" s="50" t="s">
        <v>158</v>
      </c>
      <c r="B98" s="81">
        <v>43691</v>
      </c>
      <c r="C98" s="50" t="s">
        <v>564</v>
      </c>
      <c r="D98" s="81">
        <v>43705</v>
      </c>
      <c r="E98" s="81">
        <v>43707</v>
      </c>
      <c r="F98" s="89">
        <v>17.7</v>
      </c>
      <c r="G98" s="35">
        <f t="shared" si="2"/>
        <v>16.666666666666664</v>
      </c>
      <c r="H98" s="22">
        <v>50</v>
      </c>
      <c r="I98" s="22">
        <v>30</v>
      </c>
      <c r="J98" s="203" t="s">
        <v>75</v>
      </c>
      <c r="K98" s="158"/>
      <c r="L98" s="50" t="s">
        <v>158</v>
      </c>
      <c r="M98" s="81">
        <v>43689</v>
      </c>
      <c r="N98" s="50" t="s">
        <v>564</v>
      </c>
      <c r="O98" s="81">
        <v>43705</v>
      </c>
      <c r="P98" s="81">
        <v>43707</v>
      </c>
      <c r="Q98" s="50">
        <v>24.8</v>
      </c>
      <c r="R98" s="89">
        <f t="shared" si="3"/>
        <v>37.69166666666667</v>
      </c>
      <c r="S98" s="22">
        <v>90</v>
      </c>
      <c r="T98" s="203" t="s">
        <v>75</v>
      </c>
    </row>
    <row r="99" spans="1:20" x14ac:dyDescent="0.2">
      <c r="A99" s="50" t="s">
        <v>158</v>
      </c>
      <c r="B99" s="81">
        <v>43732</v>
      </c>
      <c r="C99" s="50" t="s">
        <v>565</v>
      </c>
      <c r="D99" s="81">
        <v>43742</v>
      </c>
      <c r="E99" s="81">
        <v>43749</v>
      </c>
      <c r="F99" s="89">
        <v>18.5</v>
      </c>
      <c r="G99" s="35">
        <f t="shared" si="2"/>
        <v>17.066666666666666</v>
      </c>
      <c r="H99" s="22">
        <v>50</v>
      </c>
      <c r="I99" s="22">
        <v>30</v>
      </c>
      <c r="J99" s="203" t="s">
        <v>75</v>
      </c>
      <c r="K99" s="158"/>
      <c r="L99" s="50" t="s">
        <v>158</v>
      </c>
      <c r="M99" s="81">
        <v>43732</v>
      </c>
      <c r="N99" s="50" t="s">
        <v>565</v>
      </c>
      <c r="O99" s="81">
        <v>43742</v>
      </c>
      <c r="P99" s="81">
        <v>43749</v>
      </c>
      <c r="Q99" s="50">
        <v>71.8</v>
      </c>
      <c r="R99" s="89">
        <f t="shared" si="3"/>
        <v>42.375</v>
      </c>
      <c r="S99" s="22">
        <v>90</v>
      </c>
      <c r="T99" s="203" t="s">
        <v>75</v>
      </c>
    </row>
    <row r="100" spans="1:20" x14ac:dyDescent="0.2">
      <c r="A100" s="50" t="s">
        <v>158</v>
      </c>
      <c r="B100" s="81">
        <v>43760</v>
      </c>
      <c r="C100" s="50" t="s">
        <v>566</v>
      </c>
      <c r="D100" s="81">
        <v>43767</v>
      </c>
      <c r="E100" s="81">
        <v>43777</v>
      </c>
      <c r="F100" s="89">
        <v>25.5</v>
      </c>
      <c r="G100" s="35">
        <f t="shared" si="2"/>
        <v>17.941666666666663</v>
      </c>
      <c r="H100" s="22">
        <v>50</v>
      </c>
      <c r="I100" s="22">
        <v>30</v>
      </c>
      <c r="J100" s="203" t="s">
        <v>75</v>
      </c>
      <c r="K100" s="158"/>
      <c r="L100" s="50" t="s">
        <v>158</v>
      </c>
      <c r="M100" s="81">
        <v>43755</v>
      </c>
      <c r="N100" s="50" t="s">
        <v>566</v>
      </c>
      <c r="O100" s="81">
        <v>43767</v>
      </c>
      <c r="P100" s="81">
        <v>43777</v>
      </c>
      <c r="Q100" s="50">
        <v>92.6</v>
      </c>
      <c r="R100" s="89">
        <f t="shared" si="3"/>
        <v>47.35</v>
      </c>
      <c r="S100" s="22">
        <v>90</v>
      </c>
      <c r="T100" s="203" t="s">
        <v>75</v>
      </c>
    </row>
    <row r="101" spans="1:20" x14ac:dyDescent="0.2">
      <c r="A101" s="50" t="s">
        <v>158</v>
      </c>
      <c r="B101" s="81">
        <v>43789</v>
      </c>
      <c r="C101" s="50" t="s">
        <v>567</v>
      </c>
      <c r="D101" s="81">
        <v>43802</v>
      </c>
      <c r="E101" s="81">
        <v>43805</v>
      </c>
      <c r="F101" s="89">
        <v>48.3</v>
      </c>
      <c r="G101" s="35">
        <f t="shared" ref="G101:G108" si="4">AVERAGE(F90:F101)</f>
        <v>19.816666666666666</v>
      </c>
      <c r="H101" s="22">
        <v>50</v>
      </c>
      <c r="I101" s="22">
        <v>30</v>
      </c>
      <c r="J101" s="210" t="s">
        <v>502</v>
      </c>
      <c r="K101" s="158"/>
      <c r="L101" s="50" t="s">
        <v>158</v>
      </c>
      <c r="M101" s="81">
        <v>43794</v>
      </c>
      <c r="N101" s="50" t="s">
        <v>567</v>
      </c>
      <c r="O101" s="81">
        <v>43802</v>
      </c>
      <c r="P101" s="81">
        <v>43805</v>
      </c>
      <c r="Q101" s="50">
        <v>92</v>
      </c>
      <c r="R101" s="89">
        <f t="shared" si="3"/>
        <v>52.19166666666667</v>
      </c>
      <c r="S101" s="22">
        <v>90</v>
      </c>
      <c r="T101" s="210" t="s">
        <v>502</v>
      </c>
    </row>
    <row r="102" spans="1:20" x14ac:dyDescent="0.2">
      <c r="A102" s="19" t="s">
        <v>158</v>
      </c>
      <c r="B102" s="20">
        <v>43826</v>
      </c>
      <c r="C102" s="19" t="s">
        <v>568</v>
      </c>
      <c r="D102" s="20">
        <v>43845</v>
      </c>
      <c r="E102" s="20">
        <v>43847</v>
      </c>
      <c r="F102" s="35">
        <v>32.6</v>
      </c>
      <c r="G102" s="35">
        <f t="shared" si="4"/>
        <v>21.266666666666662</v>
      </c>
      <c r="H102" s="22">
        <v>50</v>
      </c>
      <c r="I102" s="22">
        <v>30</v>
      </c>
      <c r="J102" s="210" t="s">
        <v>502</v>
      </c>
      <c r="K102" s="158"/>
      <c r="L102" s="19" t="s">
        <v>158</v>
      </c>
      <c r="M102" s="20">
        <v>43823</v>
      </c>
      <c r="N102" s="19" t="s">
        <v>568</v>
      </c>
      <c r="O102" s="20">
        <v>43845</v>
      </c>
      <c r="P102" s="20">
        <v>43847</v>
      </c>
      <c r="Q102" s="19">
        <v>65</v>
      </c>
      <c r="R102" s="89">
        <f t="shared" si="3"/>
        <v>53.525000000000006</v>
      </c>
      <c r="S102" s="22">
        <v>90</v>
      </c>
      <c r="T102" s="210" t="s">
        <v>502</v>
      </c>
    </row>
    <row r="103" spans="1:20" x14ac:dyDescent="0.2">
      <c r="A103" s="19" t="s">
        <v>158</v>
      </c>
      <c r="B103" s="20">
        <v>43859</v>
      </c>
      <c r="C103" s="19" t="s">
        <v>569</v>
      </c>
      <c r="D103" s="20">
        <v>43868</v>
      </c>
      <c r="E103" s="20">
        <v>43875</v>
      </c>
      <c r="F103" s="35">
        <v>39.9</v>
      </c>
      <c r="G103" s="35">
        <f t="shared" si="4"/>
        <v>23.175000000000001</v>
      </c>
      <c r="H103" s="22">
        <v>50</v>
      </c>
      <c r="I103" s="22">
        <v>30</v>
      </c>
      <c r="J103" s="203" t="s">
        <v>75</v>
      </c>
      <c r="K103" s="158"/>
      <c r="L103" s="19" t="s">
        <v>158</v>
      </c>
      <c r="M103" s="20">
        <v>43858</v>
      </c>
      <c r="N103" s="19" t="s">
        <v>569</v>
      </c>
      <c r="O103" s="20">
        <v>43868</v>
      </c>
      <c r="P103" s="20">
        <v>43875</v>
      </c>
      <c r="Q103" s="19">
        <v>76</v>
      </c>
      <c r="R103" s="89">
        <f t="shared" si="3"/>
        <v>53.658333333333331</v>
      </c>
      <c r="S103" s="22">
        <v>90</v>
      </c>
      <c r="T103" s="203" t="s">
        <v>75</v>
      </c>
    </row>
    <row r="104" spans="1:20" x14ac:dyDescent="0.2">
      <c r="A104" s="19" t="s">
        <v>158</v>
      </c>
      <c r="B104" s="20">
        <v>43886</v>
      </c>
      <c r="C104" s="19" t="s">
        <v>570</v>
      </c>
      <c r="D104" s="20">
        <v>43899</v>
      </c>
      <c r="E104" s="20">
        <v>43903</v>
      </c>
      <c r="F104" s="35">
        <v>46.2</v>
      </c>
      <c r="G104" s="35">
        <f t="shared" si="4"/>
        <v>25.333333333333332</v>
      </c>
      <c r="H104" s="22">
        <v>50</v>
      </c>
      <c r="I104" s="22">
        <v>30</v>
      </c>
      <c r="J104" s="203" t="s">
        <v>75</v>
      </c>
      <c r="K104" s="158"/>
      <c r="L104" s="19" t="s">
        <v>158</v>
      </c>
      <c r="M104" s="20">
        <v>43888</v>
      </c>
      <c r="N104" s="19" t="s">
        <v>570</v>
      </c>
      <c r="O104" s="20">
        <v>43899</v>
      </c>
      <c r="P104" s="20">
        <v>43903</v>
      </c>
      <c r="Q104" s="19">
        <v>65.900000000000006</v>
      </c>
      <c r="R104" s="89">
        <f t="shared" ref="R104:R106" si="5">AVERAGE(Q93:Q104)</f>
        <v>54.508333333333333</v>
      </c>
      <c r="S104" s="22">
        <v>90</v>
      </c>
      <c r="T104" s="203" t="s">
        <v>75</v>
      </c>
    </row>
    <row r="105" spans="1:20" x14ac:dyDescent="0.2">
      <c r="A105" s="19" t="s">
        <v>158</v>
      </c>
      <c r="B105" s="20">
        <v>43909</v>
      </c>
      <c r="C105" s="19" t="s">
        <v>571</v>
      </c>
      <c r="D105" s="20">
        <v>43924</v>
      </c>
      <c r="E105" s="20">
        <v>43930</v>
      </c>
      <c r="F105" s="35">
        <v>21.3</v>
      </c>
      <c r="G105" s="35">
        <f t="shared" si="4"/>
        <v>26.058333333333334</v>
      </c>
      <c r="H105" s="22">
        <v>50</v>
      </c>
      <c r="I105" s="22">
        <v>30</v>
      </c>
      <c r="J105" s="64" t="s">
        <v>75</v>
      </c>
      <c r="K105" s="158"/>
      <c r="L105" s="19" t="s">
        <v>158</v>
      </c>
      <c r="M105" s="20">
        <v>43913</v>
      </c>
      <c r="N105" s="19" t="s">
        <v>571</v>
      </c>
      <c r="O105" s="20">
        <v>43924</v>
      </c>
      <c r="P105" s="20">
        <v>43930</v>
      </c>
      <c r="Q105" s="19">
        <v>60.8</v>
      </c>
      <c r="R105" s="89">
        <f t="shared" si="5"/>
        <v>56.833333333333321</v>
      </c>
      <c r="S105" s="22">
        <v>90</v>
      </c>
      <c r="T105" s="64" t="s">
        <v>75</v>
      </c>
    </row>
    <row r="106" spans="1:20" x14ac:dyDescent="0.2">
      <c r="A106" s="19" t="s">
        <v>158</v>
      </c>
      <c r="B106" s="20">
        <v>43936</v>
      </c>
      <c r="C106" s="19" t="s">
        <v>572</v>
      </c>
      <c r="D106" s="20">
        <v>43950</v>
      </c>
      <c r="E106" s="20">
        <v>43959</v>
      </c>
      <c r="F106" s="35">
        <v>25.3</v>
      </c>
      <c r="G106" s="35">
        <f t="shared" si="4"/>
        <v>26.983333333333334</v>
      </c>
      <c r="H106" s="28">
        <v>50</v>
      </c>
      <c r="I106" s="28">
        <v>30</v>
      </c>
      <c r="J106" s="64" t="s">
        <v>75</v>
      </c>
      <c r="K106" s="158"/>
      <c r="L106" s="19" t="s">
        <v>158</v>
      </c>
      <c r="M106" s="20">
        <v>43937</v>
      </c>
      <c r="N106" s="19" t="s">
        <v>572</v>
      </c>
      <c r="O106" s="20">
        <v>43950</v>
      </c>
      <c r="P106" s="20">
        <v>43959</v>
      </c>
      <c r="Q106" s="19">
        <v>45.8</v>
      </c>
      <c r="R106" s="35">
        <f t="shared" si="5"/>
        <v>57.258333333333326</v>
      </c>
      <c r="S106" s="28">
        <v>90</v>
      </c>
      <c r="T106" s="64" t="s">
        <v>75</v>
      </c>
    </row>
    <row r="107" spans="1:20" x14ac:dyDescent="0.2">
      <c r="A107" s="19" t="s">
        <v>158</v>
      </c>
      <c r="B107" s="20">
        <v>43973</v>
      </c>
      <c r="C107" s="19" t="s">
        <v>573</v>
      </c>
      <c r="D107" s="20">
        <v>43985</v>
      </c>
      <c r="E107" s="20">
        <v>43987</v>
      </c>
      <c r="F107" s="35">
        <v>19.3</v>
      </c>
      <c r="G107" s="35">
        <f t="shared" ref="G107" si="6">AVERAGE(F96:F107)</f>
        <v>26.858333333333334</v>
      </c>
      <c r="H107" s="22">
        <v>50</v>
      </c>
      <c r="I107" s="22">
        <v>30</v>
      </c>
      <c r="J107" s="64" t="s">
        <v>75</v>
      </c>
      <c r="K107" s="158"/>
      <c r="L107" s="19" t="s">
        <v>158</v>
      </c>
      <c r="M107" s="20">
        <v>43966</v>
      </c>
      <c r="N107" s="19" t="s">
        <v>573</v>
      </c>
      <c r="O107" s="20">
        <v>43985</v>
      </c>
      <c r="P107" s="20">
        <v>43987</v>
      </c>
      <c r="Q107" s="19">
        <v>21.9</v>
      </c>
      <c r="R107" s="35">
        <f t="shared" ref="R107:R110" si="7">AVERAGE(Q96:Q107)</f>
        <v>56.808333333333316</v>
      </c>
      <c r="S107" s="22">
        <v>90</v>
      </c>
      <c r="T107" s="64" t="s">
        <v>75</v>
      </c>
    </row>
    <row r="108" spans="1:20" x14ac:dyDescent="0.2">
      <c r="A108" s="19" t="s">
        <v>158</v>
      </c>
      <c r="B108" s="20">
        <v>44004</v>
      </c>
      <c r="C108" s="19" t="s">
        <v>574</v>
      </c>
      <c r="D108" s="20">
        <v>44014</v>
      </c>
      <c r="E108" s="20">
        <v>44015</v>
      </c>
      <c r="F108" s="35">
        <v>22.3</v>
      </c>
      <c r="G108" s="35">
        <f t="shared" si="4"/>
        <v>27.341666666666672</v>
      </c>
      <c r="H108" s="28">
        <v>50</v>
      </c>
      <c r="I108" s="28">
        <v>30</v>
      </c>
      <c r="J108" s="64" t="s">
        <v>75</v>
      </c>
      <c r="K108" s="158"/>
      <c r="L108" s="19" t="s">
        <v>158</v>
      </c>
      <c r="M108" s="20">
        <v>44005</v>
      </c>
      <c r="N108" s="19" t="s">
        <v>574</v>
      </c>
      <c r="O108" s="20">
        <v>44014</v>
      </c>
      <c r="P108" s="20">
        <v>44015</v>
      </c>
      <c r="Q108" s="19">
        <v>40.9</v>
      </c>
      <c r="R108" s="35">
        <f t="shared" si="7"/>
        <v>58.508333333333319</v>
      </c>
      <c r="S108" s="28">
        <v>90</v>
      </c>
      <c r="T108" s="64" t="s">
        <v>75</v>
      </c>
    </row>
    <row r="109" spans="1:20" ht="15" thickBot="1" x14ac:dyDescent="0.25">
      <c r="A109" s="48" t="s">
        <v>158</v>
      </c>
      <c r="B109" s="65">
        <v>44038</v>
      </c>
      <c r="C109" s="48" t="s">
        <v>575</v>
      </c>
      <c r="D109" s="65">
        <v>44046</v>
      </c>
      <c r="E109" s="65">
        <v>44057</v>
      </c>
      <c r="F109" s="90">
        <v>11.6</v>
      </c>
      <c r="G109" s="90">
        <f t="shared" ref="G109:G110" si="8">AVERAGE(F97:F109)</f>
        <v>26.130769230769239</v>
      </c>
      <c r="H109" s="33">
        <v>50</v>
      </c>
      <c r="I109" s="33">
        <v>30</v>
      </c>
      <c r="J109" s="53" t="s">
        <v>75</v>
      </c>
      <c r="K109" s="158"/>
      <c r="L109" s="48" t="s">
        <v>158</v>
      </c>
      <c r="M109" s="65">
        <v>44038</v>
      </c>
      <c r="N109" s="48" t="s">
        <v>575</v>
      </c>
      <c r="O109" s="65">
        <v>44046</v>
      </c>
      <c r="P109" s="65">
        <v>44057</v>
      </c>
      <c r="Q109" s="48">
        <v>29.1</v>
      </c>
      <c r="R109" s="90">
        <f t="shared" si="7"/>
        <v>57.216666666666661</v>
      </c>
      <c r="S109" s="33">
        <v>90</v>
      </c>
      <c r="T109" s="53" t="s">
        <v>75</v>
      </c>
    </row>
    <row r="110" spans="1:20" x14ac:dyDescent="0.2">
      <c r="A110" s="50" t="s">
        <v>166</v>
      </c>
      <c r="B110" s="81">
        <v>44071</v>
      </c>
      <c r="C110" s="50" t="s">
        <v>577</v>
      </c>
      <c r="D110" s="81">
        <v>44081</v>
      </c>
      <c r="E110" s="81">
        <v>44085</v>
      </c>
      <c r="F110" s="89">
        <v>23</v>
      </c>
      <c r="G110" s="89">
        <f t="shared" si="8"/>
        <v>27.038461538461544</v>
      </c>
      <c r="H110" s="22">
        <v>50</v>
      </c>
      <c r="I110" s="22">
        <v>30</v>
      </c>
      <c r="J110" s="61" t="s">
        <v>75</v>
      </c>
      <c r="K110" s="158"/>
      <c r="L110" s="50" t="s">
        <v>166</v>
      </c>
      <c r="M110" s="81">
        <v>44070</v>
      </c>
      <c r="N110" s="50" t="s">
        <v>577</v>
      </c>
      <c r="O110" s="81">
        <v>44081</v>
      </c>
      <c r="P110" s="81">
        <v>44085</v>
      </c>
      <c r="Q110" s="50">
        <v>61.8</v>
      </c>
      <c r="R110" s="89">
        <f t="shared" si="7"/>
        <v>60.299999999999983</v>
      </c>
      <c r="S110" s="22">
        <v>90</v>
      </c>
      <c r="T110" s="61" t="s">
        <v>75</v>
      </c>
    </row>
    <row r="111" spans="1:20" x14ac:dyDescent="0.2">
      <c r="A111" s="19" t="s">
        <v>166</v>
      </c>
      <c r="B111" s="20">
        <v>44095</v>
      </c>
      <c r="C111" s="19" t="s">
        <v>578</v>
      </c>
      <c r="D111" s="20">
        <v>44127</v>
      </c>
      <c r="E111" s="20">
        <v>44118</v>
      </c>
      <c r="F111" s="35">
        <v>24.1</v>
      </c>
      <c r="G111" s="89">
        <f t="shared" ref="G111:G112" si="9">AVERAGE(F99:F111)</f>
        <v>27.530769230769238</v>
      </c>
      <c r="H111" s="22">
        <v>50</v>
      </c>
      <c r="I111" s="22">
        <v>30</v>
      </c>
      <c r="J111" s="61" t="s">
        <v>75</v>
      </c>
      <c r="K111" s="158"/>
      <c r="L111" s="19" t="s">
        <v>166</v>
      </c>
      <c r="M111" s="20">
        <v>44090</v>
      </c>
      <c r="N111" s="19" t="s">
        <v>578</v>
      </c>
      <c r="O111" s="20">
        <v>44127</v>
      </c>
      <c r="P111" s="20">
        <v>44118</v>
      </c>
      <c r="Q111" s="50">
        <v>58.3</v>
      </c>
      <c r="R111" s="89">
        <f t="shared" ref="R111:R112" si="10">AVERAGE(Q100:Q111)</f>
        <v>59.17499999999999</v>
      </c>
      <c r="S111" s="22">
        <v>90</v>
      </c>
      <c r="T111" s="61" t="s">
        <v>75</v>
      </c>
    </row>
    <row r="112" spans="1:20" x14ac:dyDescent="0.2">
      <c r="A112" s="19" t="s">
        <v>166</v>
      </c>
      <c r="B112" s="20">
        <v>44132</v>
      </c>
      <c r="C112" s="19" t="s">
        <v>579</v>
      </c>
      <c r="D112" s="20">
        <v>44145</v>
      </c>
      <c r="E112" s="20">
        <v>44155</v>
      </c>
      <c r="F112" s="35">
        <v>15.3</v>
      </c>
      <c r="G112" s="89">
        <f t="shared" si="9"/>
        <v>27.284615384615392</v>
      </c>
      <c r="H112" s="22">
        <v>50</v>
      </c>
      <c r="I112" s="22">
        <v>30</v>
      </c>
      <c r="J112" s="61" t="s">
        <v>75</v>
      </c>
      <c r="K112" s="158"/>
      <c r="L112" s="19" t="s">
        <v>166</v>
      </c>
      <c r="M112" s="20">
        <v>44132</v>
      </c>
      <c r="N112" s="19" t="s">
        <v>579</v>
      </c>
      <c r="O112" s="20">
        <v>44145</v>
      </c>
      <c r="P112" s="20">
        <v>44155</v>
      </c>
      <c r="Q112" s="19">
        <v>31.6</v>
      </c>
      <c r="R112" s="89">
        <f t="shared" si="10"/>
        <v>54.091666666666661</v>
      </c>
      <c r="S112" s="22">
        <v>90</v>
      </c>
      <c r="T112" s="61" t="s">
        <v>75</v>
      </c>
    </row>
    <row r="113" spans="1:20" x14ac:dyDescent="0.2">
      <c r="A113" s="19" t="s">
        <v>166</v>
      </c>
      <c r="B113" s="20">
        <v>44152</v>
      </c>
      <c r="C113" s="19" t="s">
        <v>580</v>
      </c>
      <c r="D113" s="20">
        <v>44172</v>
      </c>
      <c r="E113" s="20">
        <v>44183</v>
      </c>
      <c r="F113" s="35">
        <v>29.4</v>
      </c>
      <c r="G113" s="89">
        <f t="shared" ref="G113" si="11">AVERAGE(F101:F113)</f>
        <v>27.58461538461539</v>
      </c>
      <c r="H113" s="22">
        <v>50</v>
      </c>
      <c r="I113" s="22">
        <v>30</v>
      </c>
      <c r="J113" s="64"/>
      <c r="K113" s="158"/>
      <c r="L113" s="19" t="s">
        <v>166</v>
      </c>
      <c r="M113" s="20">
        <v>41229</v>
      </c>
      <c r="N113" s="19" t="s">
        <v>580</v>
      </c>
      <c r="O113" s="20">
        <v>44172</v>
      </c>
      <c r="P113" s="20">
        <v>44183</v>
      </c>
      <c r="Q113" s="19">
        <v>97.9</v>
      </c>
      <c r="R113" s="89">
        <f t="shared" ref="R113" si="12">AVERAGE(Q102:Q113)</f>
        <v>54.583333333333336</v>
      </c>
      <c r="S113" s="22">
        <v>90</v>
      </c>
      <c r="T113" s="64"/>
    </row>
    <row r="114" spans="1:20" x14ac:dyDescent="0.2">
      <c r="A114" s="19" t="s">
        <v>166</v>
      </c>
      <c r="B114" s="20">
        <v>44187</v>
      </c>
      <c r="C114" s="19" t="s">
        <v>581</v>
      </c>
      <c r="D114" s="20">
        <v>44210</v>
      </c>
      <c r="E114" s="20">
        <v>44211</v>
      </c>
      <c r="F114" s="35">
        <v>23.4</v>
      </c>
      <c r="G114" s="35">
        <f>AVERAGE(F102:F114)</f>
        <v>25.669230769230769</v>
      </c>
      <c r="H114" s="28">
        <v>50</v>
      </c>
      <c r="I114" s="28">
        <v>30</v>
      </c>
      <c r="J114" s="64"/>
      <c r="K114" s="158"/>
      <c r="L114" s="19" t="s">
        <v>166</v>
      </c>
      <c r="M114" s="20">
        <v>44175</v>
      </c>
      <c r="N114" s="19" t="s">
        <v>581</v>
      </c>
      <c r="O114" s="20">
        <v>44210</v>
      </c>
      <c r="P114" s="20">
        <v>44211</v>
      </c>
      <c r="Q114" s="19">
        <v>55.7</v>
      </c>
      <c r="R114" s="35">
        <f t="shared" ref="R114:R119" si="13">AVERAGE(Q103:Q114)</f>
        <v>53.808333333333337</v>
      </c>
      <c r="S114" s="28">
        <v>90</v>
      </c>
      <c r="T114" s="61" t="s">
        <v>75</v>
      </c>
    </row>
    <row r="115" spans="1:20" x14ac:dyDescent="0.2">
      <c r="A115" s="19" t="s">
        <v>166</v>
      </c>
      <c r="B115" s="20">
        <v>44215</v>
      </c>
      <c r="C115" s="19" t="s">
        <v>582</v>
      </c>
      <c r="D115" s="20">
        <v>44224</v>
      </c>
      <c r="E115" s="20">
        <v>44242</v>
      </c>
      <c r="F115" s="35">
        <v>15.4</v>
      </c>
      <c r="G115" s="35">
        <f t="shared" ref="G115:G120" si="14">AVERAGE(F104:F115)</f>
        <v>23.049999999999997</v>
      </c>
      <c r="H115" s="28">
        <v>50</v>
      </c>
      <c r="I115" s="28">
        <v>30</v>
      </c>
      <c r="J115" s="64"/>
      <c r="K115" s="158"/>
      <c r="L115" s="19" t="s">
        <v>166</v>
      </c>
      <c r="M115" s="20">
        <v>44207</v>
      </c>
      <c r="N115" s="19" t="s">
        <v>582</v>
      </c>
      <c r="O115" s="20">
        <v>44224</v>
      </c>
      <c r="P115" s="20">
        <v>44242</v>
      </c>
      <c r="Q115" s="19">
        <v>72.2</v>
      </c>
      <c r="R115" s="35">
        <f t="shared" si="13"/>
        <v>53.491666666666681</v>
      </c>
      <c r="S115" s="28">
        <v>90</v>
      </c>
      <c r="T115" s="64" t="s">
        <v>75</v>
      </c>
    </row>
    <row r="116" spans="1:20" x14ac:dyDescent="0.2">
      <c r="A116" s="19" t="s">
        <v>166</v>
      </c>
      <c r="B116" s="20">
        <v>44249</v>
      </c>
      <c r="C116" s="19" t="s">
        <v>583</v>
      </c>
      <c r="D116" s="20">
        <v>44260</v>
      </c>
      <c r="E116" s="20">
        <v>44267</v>
      </c>
      <c r="F116" s="35">
        <v>8.9</v>
      </c>
      <c r="G116" s="35">
        <f t="shared" si="14"/>
        <v>19.94166666666667</v>
      </c>
      <c r="H116" s="28">
        <v>50</v>
      </c>
      <c r="I116" s="28">
        <v>30</v>
      </c>
      <c r="J116" s="64"/>
      <c r="K116" s="158"/>
      <c r="L116" s="19" t="s">
        <v>166</v>
      </c>
      <c r="M116" s="20">
        <v>44244</v>
      </c>
      <c r="N116" s="19" t="s">
        <v>583</v>
      </c>
      <c r="O116" s="20">
        <v>44260</v>
      </c>
      <c r="P116" s="20">
        <v>44267</v>
      </c>
      <c r="Q116" s="19">
        <v>38.6</v>
      </c>
      <c r="R116" s="35">
        <f t="shared" si="13"/>
        <v>51.216666666666669</v>
      </c>
      <c r="S116" s="28">
        <v>90</v>
      </c>
      <c r="T116" s="64" t="s">
        <v>75</v>
      </c>
    </row>
    <row r="117" spans="1:20" x14ac:dyDescent="0.2">
      <c r="A117" s="19" t="s">
        <v>166</v>
      </c>
      <c r="B117" s="20">
        <v>44271</v>
      </c>
      <c r="C117" s="19" t="s">
        <v>584</v>
      </c>
      <c r="D117" s="20">
        <v>44284</v>
      </c>
      <c r="E117" s="20">
        <v>44295</v>
      </c>
      <c r="F117" s="35">
        <v>8.1</v>
      </c>
      <c r="G117" s="35">
        <f t="shared" si="14"/>
        <v>18.841666666666669</v>
      </c>
      <c r="H117" s="28">
        <v>50</v>
      </c>
      <c r="I117" s="28">
        <v>30</v>
      </c>
      <c r="J117" s="61" t="s">
        <v>75</v>
      </c>
      <c r="K117" s="158"/>
      <c r="L117" s="19" t="s">
        <v>166</v>
      </c>
      <c r="M117" s="20">
        <v>44259</v>
      </c>
      <c r="N117" s="19" t="s">
        <v>584</v>
      </c>
      <c r="O117" s="20">
        <v>44284</v>
      </c>
      <c r="P117" s="20">
        <v>44295</v>
      </c>
      <c r="Q117" s="19">
        <v>61.4</v>
      </c>
      <c r="R117" s="35">
        <f t="shared" si="13"/>
        <v>51.266666666666673</v>
      </c>
      <c r="S117" s="28">
        <v>90</v>
      </c>
      <c r="T117" s="64" t="s">
        <v>75</v>
      </c>
    </row>
    <row r="118" spans="1:20" x14ac:dyDescent="0.2">
      <c r="A118" s="19" t="s">
        <v>166</v>
      </c>
      <c r="B118" s="20">
        <v>44307</v>
      </c>
      <c r="C118" s="19" t="s">
        <v>585</v>
      </c>
      <c r="D118" s="20">
        <v>44323</v>
      </c>
      <c r="E118" s="20">
        <v>44337</v>
      </c>
      <c r="F118" s="35">
        <v>16</v>
      </c>
      <c r="G118" s="35">
        <f t="shared" si="14"/>
        <v>18.066666666666666</v>
      </c>
      <c r="H118" s="28">
        <v>50</v>
      </c>
      <c r="I118" s="28">
        <v>30</v>
      </c>
      <c r="J118" s="61" t="s">
        <v>75</v>
      </c>
      <c r="K118" s="158"/>
      <c r="L118" s="19" t="s">
        <v>166</v>
      </c>
      <c r="M118" s="20">
        <v>44301</v>
      </c>
      <c r="N118" s="19" t="s">
        <v>585</v>
      </c>
      <c r="O118" s="20">
        <v>44323</v>
      </c>
      <c r="P118" s="20">
        <v>44337</v>
      </c>
      <c r="Q118" s="19">
        <v>50.9</v>
      </c>
      <c r="R118" s="35">
        <f t="shared" si="13"/>
        <v>51.691666666666663</v>
      </c>
      <c r="S118" s="28">
        <v>90</v>
      </c>
      <c r="T118" s="64" t="s">
        <v>75</v>
      </c>
    </row>
    <row r="119" spans="1:20" x14ac:dyDescent="0.2">
      <c r="A119" s="19" t="s">
        <v>166</v>
      </c>
      <c r="B119" s="20">
        <v>44341</v>
      </c>
      <c r="C119" s="19" t="s">
        <v>586</v>
      </c>
      <c r="D119" s="20">
        <v>44358</v>
      </c>
      <c r="E119" s="20">
        <v>44368</v>
      </c>
      <c r="F119" s="35">
        <v>9.8000000000000007</v>
      </c>
      <c r="G119" s="35">
        <f t="shared" si="14"/>
        <v>17.275000000000002</v>
      </c>
      <c r="H119" s="28">
        <v>50</v>
      </c>
      <c r="I119" s="28">
        <v>30</v>
      </c>
      <c r="J119" s="61" t="s">
        <v>75</v>
      </c>
      <c r="K119" s="158"/>
      <c r="L119" s="19" t="s">
        <v>166</v>
      </c>
      <c r="M119" s="20">
        <v>44336</v>
      </c>
      <c r="N119" s="19" t="s">
        <v>586</v>
      </c>
      <c r="O119" s="20">
        <v>44358</v>
      </c>
      <c r="P119" s="20">
        <v>44368</v>
      </c>
      <c r="Q119" s="19">
        <v>19.3</v>
      </c>
      <c r="R119" s="35">
        <f t="shared" si="13"/>
        <v>51.474999999999994</v>
      </c>
      <c r="S119" s="28">
        <v>90</v>
      </c>
      <c r="T119" s="64" t="s">
        <v>75</v>
      </c>
    </row>
    <row r="120" spans="1:20" x14ac:dyDescent="0.2">
      <c r="A120" s="19" t="s">
        <v>166</v>
      </c>
      <c r="B120" s="20">
        <v>44364</v>
      </c>
      <c r="C120" s="19" t="s">
        <v>587</v>
      </c>
      <c r="D120" s="20">
        <v>44378</v>
      </c>
      <c r="E120" s="20">
        <v>44379</v>
      </c>
      <c r="F120" s="35">
        <v>23</v>
      </c>
      <c r="G120" s="35">
        <f t="shared" si="14"/>
        <v>17.333333333333336</v>
      </c>
      <c r="H120" s="28">
        <v>50</v>
      </c>
      <c r="I120" s="28">
        <v>30</v>
      </c>
      <c r="J120" s="61" t="s">
        <v>75</v>
      </c>
      <c r="K120" s="158"/>
      <c r="L120" s="19" t="s">
        <v>166</v>
      </c>
      <c r="M120" s="20">
        <v>44363</v>
      </c>
      <c r="N120" s="19" t="s">
        <v>587</v>
      </c>
      <c r="O120" s="20">
        <v>44378</v>
      </c>
      <c r="P120" s="20">
        <v>44379</v>
      </c>
      <c r="Q120" s="19">
        <v>12.9</v>
      </c>
      <c r="R120" s="35">
        <f t="shared" ref="R120" si="15">AVERAGE(Q109:Q120)</f>
        <v>49.141666666666659</v>
      </c>
      <c r="S120" s="28">
        <v>90</v>
      </c>
      <c r="T120" s="64" t="s">
        <v>75</v>
      </c>
    </row>
    <row r="121" spans="1:20" x14ac:dyDescent="0.2">
      <c r="A121" s="51"/>
      <c r="B121" s="106"/>
      <c r="C121" s="51"/>
      <c r="D121" s="106"/>
      <c r="E121" s="106"/>
      <c r="F121" s="41"/>
      <c r="G121" s="41"/>
      <c r="H121" s="211"/>
      <c r="I121" s="211"/>
      <c r="J121" s="158"/>
      <c r="K121" s="158"/>
      <c r="L121" s="51"/>
      <c r="M121" s="106"/>
      <c r="N121" s="51"/>
      <c r="O121" s="106"/>
      <c r="P121" s="106"/>
      <c r="Q121" s="51"/>
      <c r="R121" s="41"/>
      <c r="S121" s="211"/>
      <c r="T121" s="227"/>
    </row>
  </sheetData>
  <conditionalFormatting sqref="R1:R6 R21:R1048576 R8">
    <cfRule type="cellIs" dxfId="261" priority="16" operator="greaterThan">
      <formula>90</formula>
    </cfRule>
  </conditionalFormatting>
  <conditionalFormatting sqref="G1:G6 G21:G97 G122:G1048576 G8">
    <cfRule type="cellIs" dxfId="260" priority="15" operator="greaterThan">
      <formula>30</formula>
    </cfRule>
  </conditionalFormatting>
  <conditionalFormatting sqref="G98">
    <cfRule type="cellIs" dxfId="259" priority="13" operator="greaterThan">
      <formula>30</formula>
    </cfRule>
  </conditionalFormatting>
  <conditionalFormatting sqref="G99:G100">
    <cfRule type="cellIs" dxfId="258" priority="11" operator="greaterThan">
      <formula>30</formula>
    </cfRule>
  </conditionalFormatting>
  <conditionalFormatting sqref="G101:G108">
    <cfRule type="cellIs" dxfId="257" priority="7" operator="greaterThan">
      <formula>30</formula>
    </cfRule>
  </conditionalFormatting>
  <conditionalFormatting sqref="G109:G121">
    <cfRule type="cellIs" dxfId="256" priority="4" operator="greaterThan">
      <formula>30</formula>
    </cfRule>
  </conditionalFormatting>
  <conditionalFormatting sqref="R7">
    <cfRule type="cellIs" dxfId="255" priority="2" operator="greaterThan">
      <formula>90</formula>
    </cfRule>
  </conditionalFormatting>
  <conditionalFormatting sqref="G7">
    <cfRule type="cellIs" dxfId="254" priority="1" operator="greaterThan">
      <formula>30</formula>
    </cfRule>
  </conditionalFormatting>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D07CB-41DE-4B05-BAB0-EE33DC328736}">
  <dimension ref="A1:T26"/>
  <sheetViews>
    <sheetView showGridLines="0" zoomScale="90" zoomScaleNormal="90" workbookViewId="0">
      <selection activeCell="A2" sqref="A2"/>
    </sheetView>
  </sheetViews>
  <sheetFormatPr defaultColWidth="9.140625" defaultRowHeight="14.25" x14ac:dyDescent="0.2"/>
  <cols>
    <col min="1" max="1" width="14.5703125" style="158" customWidth="1"/>
    <col min="2" max="4" width="12.28515625" style="158" bestFit="1" customWidth="1"/>
    <col min="5" max="6" width="14.140625" style="158" customWidth="1"/>
    <col min="7" max="7" width="62.42578125" style="158" customWidth="1"/>
    <col min="8" max="8" width="12.7109375" style="216" customWidth="1"/>
    <col min="9" max="16384" width="9.140625" style="158"/>
  </cols>
  <sheetData>
    <row r="1" spans="1:20" s="1" customFormat="1" ht="34.5" x14ac:dyDescent="0.5">
      <c r="A1" s="186" t="s">
        <v>1061</v>
      </c>
      <c r="B1" s="186"/>
      <c r="C1" s="186"/>
      <c r="D1" s="186"/>
      <c r="E1" s="186"/>
      <c r="F1" s="186"/>
      <c r="G1" s="186"/>
      <c r="H1" s="186"/>
      <c r="I1" s="186"/>
      <c r="J1" s="186"/>
      <c r="K1" s="186"/>
      <c r="L1" s="186"/>
      <c r="M1" s="186"/>
      <c r="N1" s="186"/>
      <c r="O1" s="186"/>
      <c r="P1" s="186"/>
      <c r="Q1" s="186"/>
      <c r="R1" s="186"/>
      <c r="S1" s="186"/>
      <c r="T1" s="186"/>
    </row>
    <row r="2" spans="1:20" s="1" customFormat="1" ht="19.5" x14ac:dyDescent="0.3">
      <c r="A2" s="188" t="s">
        <v>491</v>
      </c>
      <c r="B2" s="188"/>
      <c r="C2" s="188"/>
      <c r="D2" s="188"/>
      <c r="E2" s="188"/>
      <c r="F2" s="188"/>
      <c r="G2" s="188"/>
      <c r="H2" s="188"/>
      <c r="I2" s="188"/>
      <c r="J2" s="188"/>
      <c r="K2" s="188"/>
      <c r="L2" s="188"/>
      <c r="M2" s="188"/>
      <c r="N2" s="188"/>
      <c r="O2" s="188"/>
      <c r="P2" s="188"/>
      <c r="Q2" s="188"/>
      <c r="R2" s="188"/>
      <c r="S2" s="188"/>
      <c r="T2" s="188"/>
    </row>
    <row r="3" spans="1:20" s="1" customFormat="1" x14ac:dyDescent="0.2">
      <c r="A3" s="158"/>
      <c r="B3" s="158"/>
      <c r="C3" s="158"/>
      <c r="D3" s="158"/>
      <c r="E3" s="158"/>
      <c r="F3" s="158"/>
      <c r="G3" s="158"/>
      <c r="H3" s="158"/>
      <c r="I3" s="158"/>
      <c r="J3" s="158"/>
      <c r="K3" s="158"/>
      <c r="L3" s="158"/>
      <c r="M3" s="158"/>
      <c r="N3" s="158"/>
      <c r="O3" s="158"/>
      <c r="P3" s="158"/>
      <c r="Q3" s="158"/>
      <c r="R3" s="158"/>
      <c r="S3" s="158"/>
      <c r="T3" s="158"/>
    </row>
    <row r="4" spans="1:20" s="1" customFormat="1" ht="15" x14ac:dyDescent="0.25">
      <c r="A4" s="8" t="s">
        <v>492</v>
      </c>
      <c r="B4" s="158"/>
      <c r="C4" s="158"/>
      <c r="D4" s="158"/>
      <c r="E4" s="158"/>
      <c r="F4" s="158"/>
      <c r="G4" s="158"/>
      <c r="H4" s="158"/>
      <c r="I4" s="158"/>
      <c r="J4" s="158"/>
      <c r="K4" s="158"/>
      <c r="L4" s="217"/>
      <c r="M4" s="14" t="s">
        <v>47</v>
      </c>
      <c r="N4" s="158"/>
      <c r="O4" s="158"/>
      <c r="P4" s="158"/>
      <c r="Q4" s="158"/>
      <c r="R4" s="158"/>
      <c r="S4" s="158"/>
      <c r="T4" s="158"/>
    </row>
    <row r="5" spans="1:20" s="1" customFormat="1" ht="15" x14ac:dyDescent="0.25">
      <c r="A5" s="8" t="s">
        <v>591</v>
      </c>
      <c r="B5" s="158"/>
      <c r="C5" s="158"/>
      <c r="D5" s="158"/>
      <c r="E5" s="158"/>
      <c r="F5" s="158"/>
      <c r="G5" s="158"/>
      <c r="H5" s="158"/>
      <c r="I5" s="158"/>
      <c r="J5" s="158"/>
      <c r="K5" s="158"/>
      <c r="L5" s="158"/>
      <c r="M5" s="158"/>
      <c r="N5" s="158"/>
      <c r="O5" s="158"/>
      <c r="P5" s="158"/>
      <c r="Q5" s="158"/>
      <c r="R5" s="158"/>
      <c r="S5" s="158"/>
      <c r="T5" s="158"/>
    </row>
    <row r="6" spans="1:20" s="1" customFormat="1" ht="15" x14ac:dyDescent="0.25">
      <c r="A6" s="8" t="s">
        <v>208</v>
      </c>
      <c r="B6" s="158"/>
      <c r="C6" s="158"/>
      <c r="D6" s="158"/>
      <c r="E6" s="158"/>
      <c r="F6" s="158"/>
      <c r="G6" s="158"/>
      <c r="H6" s="158"/>
      <c r="I6" s="158"/>
      <c r="J6" s="158"/>
      <c r="K6" s="158"/>
      <c r="L6" s="158"/>
      <c r="M6" s="158"/>
      <c r="N6" s="158"/>
      <c r="O6" s="158"/>
      <c r="P6" s="158"/>
      <c r="Q6" s="158"/>
      <c r="R6" s="158"/>
      <c r="S6" s="158"/>
      <c r="T6" s="158"/>
    </row>
    <row r="7" spans="1:20" x14ac:dyDescent="0.2">
      <c r="A7" s="8"/>
    </row>
    <row r="8" spans="1:20" x14ac:dyDescent="0.2">
      <c r="A8" s="8"/>
    </row>
    <row r="9" spans="1:20" s="16" customFormat="1" ht="71.25" x14ac:dyDescent="0.25">
      <c r="A9" s="36" t="s">
        <v>51</v>
      </c>
      <c r="B9" s="36" t="s">
        <v>211</v>
      </c>
      <c r="C9" s="36" t="s">
        <v>55</v>
      </c>
      <c r="D9" s="36" t="s">
        <v>592</v>
      </c>
      <c r="E9" s="36" t="s">
        <v>593</v>
      </c>
      <c r="F9" s="36" t="s">
        <v>594</v>
      </c>
      <c r="G9" s="36" t="s">
        <v>73</v>
      </c>
    </row>
    <row r="10" spans="1:20" x14ac:dyDescent="0.2">
      <c r="A10" s="27" t="s">
        <v>179</v>
      </c>
      <c r="B10" s="236">
        <v>44378</v>
      </c>
      <c r="C10" s="237">
        <v>44421</v>
      </c>
      <c r="D10" s="238">
        <v>2.5487520054375898</v>
      </c>
      <c r="E10" s="238">
        <v>6.4880833332999996</v>
      </c>
      <c r="F10" s="121">
        <v>40</v>
      </c>
      <c r="G10" s="121" t="s">
        <v>595</v>
      </c>
      <c r="H10" s="158"/>
    </row>
    <row r="11" spans="1:20" x14ac:dyDescent="0.2">
      <c r="A11" s="27" t="s">
        <v>179</v>
      </c>
      <c r="B11" s="236">
        <v>44409</v>
      </c>
      <c r="C11" s="237">
        <v>44449</v>
      </c>
      <c r="D11" s="238">
        <v>4.2172000000000001</v>
      </c>
      <c r="E11" s="238">
        <v>15.424300000000001</v>
      </c>
      <c r="F11" s="121">
        <v>40</v>
      </c>
      <c r="G11" s="121" t="s">
        <v>75</v>
      </c>
      <c r="H11" s="158"/>
    </row>
    <row r="12" spans="1:20" x14ac:dyDescent="0.2">
      <c r="A12" s="27" t="s">
        <v>179</v>
      </c>
      <c r="B12" s="236">
        <v>44440</v>
      </c>
      <c r="C12" s="237">
        <v>44480</v>
      </c>
      <c r="D12" s="238">
        <v>4.3600600694444474</v>
      </c>
      <c r="E12" s="238">
        <v>20.09675</v>
      </c>
      <c r="F12" s="121">
        <v>40</v>
      </c>
      <c r="G12" s="121" t="s">
        <v>596</v>
      </c>
      <c r="H12" s="158"/>
    </row>
    <row r="13" spans="1:20" x14ac:dyDescent="0.2">
      <c r="A13" s="27" t="s">
        <v>179</v>
      </c>
      <c r="B13" s="236">
        <v>44470</v>
      </c>
      <c r="C13" s="237">
        <v>44505</v>
      </c>
      <c r="D13" s="238">
        <v>4.6463762337370937</v>
      </c>
      <c r="E13" s="238">
        <v>15.757875</v>
      </c>
      <c r="F13" s="121">
        <v>40</v>
      </c>
      <c r="G13" s="121" t="s">
        <v>75</v>
      </c>
      <c r="H13" s="158"/>
    </row>
    <row r="14" spans="1:20" x14ac:dyDescent="0.2">
      <c r="A14" s="27" t="s">
        <v>179</v>
      </c>
      <c r="B14" s="236">
        <v>44501</v>
      </c>
      <c r="C14" s="237">
        <v>44536</v>
      </c>
      <c r="D14" s="238">
        <v>5.3727593749999967</v>
      </c>
      <c r="E14" s="238">
        <v>13.223583333333332</v>
      </c>
      <c r="F14" s="121">
        <v>40</v>
      </c>
      <c r="G14" s="121" t="s">
        <v>75</v>
      </c>
      <c r="H14" s="158"/>
    </row>
    <row r="15" spans="1:20" x14ac:dyDescent="0.2">
      <c r="A15" s="27" t="s">
        <v>179</v>
      </c>
      <c r="B15" s="236">
        <v>44531</v>
      </c>
      <c r="C15" s="237">
        <v>44566</v>
      </c>
      <c r="D15" s="238">
        <v>6.9008764560931892</v>
      </c>
      <c r="E15" s="238">
        <v>16.895291666666662</v>
      </c>
      <c r="F15" s="121">
        <v>40</v>
      </c>
      <c r="G15" s="121" t="s">
        <v>75</v>
      </c>
      <c r="H15" s="158"/>
    </row>
    <row r="16" spans="1:20" x14ac:dyDescent="0.2">
      <c r="A16" s="27" t="s">
        <v>179</v>
      </c>
      <c r="B16" s="236">
        <v>44562</v>
      </c>
      <c r="C16" s="237">
        <v>44603</v>
      </c>
      <c r="D16" s="238">
        <v>9.8535928539426632</v>
      </c>
      <c r="E16" s="238">
        <v>23.948874999999997</v>
      </c>
      <c r="F16" s="121">
        <v>40</v>
      </c>
      <c r="G16" s="121" t="s">
        <v>597</v>
      </c>
      <c r="H16" s="158"/>
    </row>
    <row r="17" spans="1:8" x14ac:dyDescent="0.2">
      <c r="A17" s="27" t="s">
        <v>179</v>
      </c>
      <c r="B17" s="236">
        <v>44593</v>
      </c>
      <c r="C17" s="237">
        <v>44631</v>
      </c>
      <c r="D17" s="238">
        <v>8.4664717881944362</v>
      </c>
      <c r="E17" s="238">
        <v>20.346583333333331</v>
      </c>
      <c r="F17" s="121">
        <v>40</v>
      </c>
      <c r="G17" s="121" t="s">
        <v>75</v>
      </c>
      <c r="H17" s="158"/>
    </row>
    <row r="18" spans="1:8" ht="25.5" x14ac:dyDescent="0.2">
      <c r="A18" s="27" t="s">
        <v>179</v>
      </c>
      <c r="B18" s="236">
        <v>44621</v>
      </c>
      <c r="C18" s="237">
        <v>44659</v>
      </c>
      <c r="D18" s="238">
        <v>8.7124262152777785</v>
      </c>
      <c r="E18" s="238">
        <v>19.477874999999994</v>
      </c>
      <c r="F18" s="121">
        <v>40</v>
      </c>
      <c r="G18" s="121" t="s">
        <v>598</v>
      </c>
      <c r="H18" s="158"/>
    </row>
    <row r="19" spans="1:8" x14ac:dyDescent="0.2">
      <c r="A19" s="27" t="s">
        <v>179</v>
      </c>
      <c r="B19" s="236">
        <v>44652</v>
      </c>
      <c r="C19" s="237">
        <v>44687</v>
      </c>
      <c r="D19" s="238">
        <v>6.1761994212962996</v>
      </c>
      <c r="E19" s="238">
        <v>11.358166666666664</v>
      </c>
      <c r="F19" s="121">
        <v>40</v>
      </c>
      <c r="G19" s="121" t="s">
        <v>75</v>
      </c>
      <c r="H19" s="158"/>
    </row>
    <row r="20" spans="1:8" x14ac:dyDescent="0.2">
      <c r="A20" s="27" t="s">
        <v>179</v>
      </c>
      <c r="B20" s="236">
        <v>44682</v>
      </c>
      <c r="C20" s="237">
        <v>44713</v>
      </c>
      <c r="D20" s="238">
        <v>4.4500999999999999</v>
      </c>
      <c r="E20" s="238">
        <v>12.8863</v>
      </c>
      <c r="F20" s="121">
        <v>40</v>
      </c>
      <c r="G20" s="121" t="s">
        <v>75</v>
      </c>
      <c r="H20" s="158"/>
    </row>
    <row r="21" spans="1:8" x14ac:dyDescent="0.2">
      <c r="A21" s="27" t="s">
        <v>179</v>
      </c>
      <c r="B21" s="236">
        <v>44713</v>
      </c>
      <c r="C21" s="237">
        <v>44743</v>
      </c>
      <c r="D21" s="238">
        <v>2.5682</v>
      </c>
      <c r="E21" s="238">
        <v>5.7502916666666675</v>
      </c>
      <c r="F21" s="121">
        <v>40</v>
      </c>
      <c r="G21" s="121" t="s">
        <v>75</v>
      </c>
      <c r="H21" s="158"/>
    </row>
    <row r="22" spans="1:8" x14ac:dyDescent="0.2">
      <c r="A22" s="27" t="s">
        <v>192</v>
      </c>
      <c r="B22" s="236">
        <v>44743</v>
      </c>
      <c r="C22" s="237">
        <v>44788</v>
      </c>
      <c r="D22" s="238">
        <v>3.778</v>
      </c>
      <c r="E22" s="238">
        <v>9.0372000000000003</v>
      </c>
      <c r="F22" s="121">
        <v>40</v>
      </c>
      <c r="G22" s="121" t="s">
        <v>75</v>
      </c>
    </row>
    <row r="23" spans="1:8" x14ac:dyDescent="0.2">
      <c r="A23" s="27" t="s">
        <v>192</v>
      </c>
      <c r="B23" s="236">
        <v>44774</v>
      </c>
      <c r="C23" s="237">
        <v>44817</v>
      </c>
      <c r="D23" s="238">
        <v>3.8626708109319043</v>
      </c>
      <c r="E23" s="238">
        <v>14.506666666666662</v>
      </c>
      <c r="F23" s="121">
        <v>40</v>
      </c>
      <c r="G23" s="121" t="s">
        <v>599</v>
      </c>
    </row>
    <row r="24" spans="1:8" x14ac:dyDescent="0.2">
      <c r="A24" s="27" t="s">
        <v>192</v>
      </c>
      <c r="B24" s="236">
        <v>44805</v>
      </c>
      <c r="C24" s="237">
        <v>44844</v>
      </c>
      <c r="D24" s="238">
        <v>4.4498391203703687</v>
      </c>
      <c r="E24" s="238">
        <v>12.455166666666665</v>
      </c>
      <c r="F24" s="121">
        <v>40</v>
      </c>
      <c r="G24" s="121"/>
    </row>
    <row r="25" spans="1:8" x14ac:dyDescent="0.2">
      <c r="A25" s="27" t="s">
        <v>192</v>
      </c>
      <c r="B25" s="236">
        <v>44835</v>
      </c>
      <c r="C25" s="237">
        <v>44873</v>
      </c>
      <c r="D25" s="238">
        <v>4.7252000000000001</v>
      </c>
      <c r="E25" s="238">
        <v>13.404</v>
      </c>
      <c r="F25" s="121">
        <v>40</v>
      </c>
      <c r="G25" s="121"/>
    </row>
    <row r="26" spans="1:8" x14ac:dyDescent="0.2">
      <c r="A26" s="27" t="s">
        <v>600</v>
      </c>
      <c r="B26" s="236">
        <v>44866</v>
      </c>
      <c r="C26" s="237">
        <v>44910</v>
      </c>
      <c r="D26" s="238">
        <v>3.8860000000000001</v>
      </c>
      <c r="E26" s="238">
        <v>15.898999999999999</v>
      </c>
      <c r="F26" s="121">
        <v>40</v>
      </c>
      <c r="G26" s="121"/>
    </row>
  </sheetData>
  <phoneticPr fontId="48" type="noConversion"/>
  <conditionalFormatting sqref="D10:E15 E27:F65467">
    <cfRule type="cellIs" dxfId="253" priority="15" operator="greaterThan">
      <formula>40</formula>
    </cfRule>
  </conditionalFormatting>
  <conditionalFormatting sqref="G1:G6">
    <cfRule type="cellIs" dxfId="252" priority="10" operator="greaterThan">
      <formula>30</formula>
    </cfRule>
  </conditionalFormatting>
  <conditionalFormatting sqref="R1:R6">
    <cfRule type="cellIs" dxfId="251" priority="11" operator="greaterThan">
      <formula>90</formula>
    </cfRule>
  </conditionalFormatting>
  <conditionalFormatting sqref="D16:E16 D18:E18">
    <cfRule type="cellIs" dxfId="250" priority="9" operator="greaterThan">
      <formula>40</formula>
    </cfRule>
  </conditionalFormatting>
  <conditionalFormatting sqref="D17:E17">
    <cfRule type="cellIs" dxfId="249" priority="8" operator="greaterThan">
      <formula>40</formula>
    </cfRule>
  </conditionalFormatting>
  <conditionalFormatting sqref="D19:E19">
    <cfRule type="cellIs" dxfId="248" priority="7" operator="greaterThan">
      <formula>40</formula>
    </cfRule>
  </conditionalFormatting>
  <conditionalFormatting sqref="D20:E20">
    <cfRule type="cellIs" dxfId="247" priority="6" operator="greaterThan">
      <formula>40</formula>
    </cfRule>
  </conditionalFormatting>
  <conditionalFormatting sqref="D21:E22">
    <cfRule type="cellIs" dxfId="246" priority="5" operator="greaterThan">
      <formula>40</formula>
    </cfRule>
  </conditionalFormatting>
  <conditionalFormatting sqref="D23:E23">
    <cfRule type="cellIs" dxfId="245" priority="4" operator="greaterThan">
      <formula>40</formula>
    </cfRule>
  </conditionalFormatting>
  <conditionalFormatting sqref="D24:E24">
    <cfRule type="cellIs" dxfId="244" priority="3" operator="greaterThan">
      <formula>40</formula>
    </cfRule>
  </conditionalFormatting>
  <conditionalFormatting sqref="D25:E25">
    <cfRule type="cellIs" dxfId="243" priority="2" operator="greaterThan">
      <formula>40</formula>
    </cfRule>
  </conditionalFormatting>
  <conditionalFormatting sqref="D26:E26">
    <cfRule type="cellIs" dxfId="242" priority="1" operator="greaterThan">
      <formula>40</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A59C-A8BE-4DAF-AB89-38486EDC60E7}">
  <dimension ref="A1:T26"/>
  <sheetViews>
    <sheetView showGridLines="0" zoomScale="90" zoomScaleNormal="90" workbookViewId="0">
      <selection activeCell="A2" sqref="A2"/>
    </sheetView>
  </sheetViews>
  <sheetFormatPr defaultColWidth="9.140625" defaultRowHeight="14.25" x14ac:dyDescent="0.2"/>
  <cols>
    <col min="1" max="1" width="14.5703125" style="158" customWidth="1"/>
    <col min="2" max="4" width="12.28515625" style="158" bestFit="1" customWidth="1"/>
    <col min="5" max="6" width="14.140625" style="158" customWidth="1"/>
    <col min="7" max="7" width="51.42578125" style="158" customWidth="1"/>
    <col min="8" max="8" width="9" style="216" customWidth="1"/>
    <col min="9" max="16384" width="9.140625" style="158"/>
  </cols>
  <sheetData>
    <row r="1" spans="1:20" s="1" customFormat="1" ht="34.5" x14ac:dyDescent="0.5">
      <c r="A1" s="186" t="s">
        <v>1053</v>
      </c>
      <c r="B1" s="186"/>
      <c r="C1" s="186"/>
      <c r="D1" s="186"/>
      <c r="E1" s="186"/>
      <c r="F1" s="186"/>
      <c r="G1" s="186"/>
      <c r="H1" s="186"/>
      <c r="I1" s="186"/>
      <c r="J1" s="186"/>
      <c r="K1" s="186"/>
      <c r="L1" s="186"/>
      <c r="M1" s="186"/>
      <c r="N1" s="186"/>
      <c r="O1" s="186"/>
      <c r="P1" s="186"/>
      <c r="Q1" s="186"/>
      <c r="R1" s="186"/>
      <c r="S1" s="186"/>
      <c r="T1" s="186"/>
    </row>
    <row r="2" spans="1:20" s="1" customFormat="1" ht="19.5" x14ac:dyDescent="0.3">
      <c r="A2" s="188" t="s">
        <v>588</v>
      </c>
      <c r="B2" s="188"/>
      <c r="C2" s="188"/>
      <c r="D2" s="188"/>
      <c r="E2" s="188"/>
      <c r="F2" s="188"/>
      <c r="G2" s="188"/>
      <c r="H2" s="188"/>
      <c r="I2" s="188"/>
      <c r="J2" s="188"/>
      <c r="K2" s="188"/>
      <c r="L2" s="188"/>
      <c r="M2" s="188"/>
      <c r="N2" s="188"/>
      <c r="O2" s="188"/>
      <c r="P2" s="188"/>
      <c r="Q2" s="188"/>
      <c r="R2" s="188"/>
      <c r="S2" s="188"/>
      <c r="T2" s="188"/>
    </row>
    <row r="3" spans="1:20" s="1" customFormat="1" x14ac:dyDescent="0.2">
      <c r="A3" s="158"/>
      <c r="B3" s="158"/>
      <c r="C3" s="158"/>
      <c r="D3" s="158"/>
      <c r="E3" s="158"/>
      <c r="F3" s="158"/>
      <c r="G3" s="158"/>
      <c r="H3" s="158"/>
      <c r="I3" s="158"/>
      <c r="J3" s="158"/>
      <c r="K3" s="158"/>
      <c r="L3" s="158"/>
      <c r="M3" s="158"/>
      <c r="N3" s="158"/>
      <c r="O3" s="158"/>
      <c r="P3" s="158"/>
      <c r="Q3" s="158"/>
      <c r="R3" s="158"/>
      <c r="S3" s="158"/>
      <c r="T3" s="158"/>
    </row>
    <row r="4" spans="1:20" s="1" customFormat="1" ht="15.75" x14ac:dyDescent="0.25">
      <c r="A4" s="8" t="s">
        <v>589</v>
      </c>
      <c r="B4" s="158"/>
      <c r="C4" s="158"/>
      <c r="D4" s="158"/>
      <c r="E4" s="158"/>
      <c r="F4" s="158"/>
      <c r="G4" s="158"/>
      <c r="H4" s="158"/>
      <c r="I4" s="158"/>
      <c r="J4" s="158"/>
      <c r="K4" s="158"/>
      <c r="L4" s="190"/>
      <c r="M4" s="191" t="s">
        <v>47</v>
      </c>
      <c r="N4" s="158"/>
      <c r="O4" s="158"/>
      <c r="P4" s="158"/>
      <c r="Q4" s="158"/>
      <c r="R4" s="158"/>
      <c r="S4" s="158"/>
      <c r="T4" s="158"/>
    </row>
    <row r="5" spans="1:20" s="1" customFormat="1" ht="15" x14ac:dyDescent="0.25">
      <c r="A5" s="8" t="s">
        <v>591</v>
      </c>
      <c r="B5" s="158"/>
      <c r="C5" s="158"/>
      <c r="D5" s="158"/>
      <c r="E5" s="158"/>
      <c r="F5" s="158"/>
      <c r="G5" s="158"/>
      <c r="H5" s="158"/>
      <c r="I5" s="158"/>
      <c r="J5" s="158"/>
      <c r="K5" s="158"/>
      <c r="L5" s="158"/>
      <c r="M5" s="158"/>
      <c r="N5" s="158"/>
      <c r="O5" s="158"/>
      <c r="P5" s="158"/>
      <c r="Q5" s="158"/>
      <c r="R5" s="158"/>
      <c r="S5" s="158"/>
      <c r="T5" s="158"/>
    </row>
    <row r="6" spans="1:20" s="1" customFormat="1" ht="15" x14ac:dyDescent="0.25">
      <c r="A6" s="8" t="s">
        <v>208</v>
      </c>
      <c r="B6" s="158"/>
      <c r="C6" s="158"/>
      <c r="D6" s="158"/>
      <c r="E6" s="158"/>
      <c r="F6" s="158"/>
      <c r="G6" s="158"/>
      <c r="H6" s="158"/>
      <c r="I6" s="158"/>
      <c r="J6" s="158"/>
      <c r="K6" s="158"/>
      <c r="L6" s="158"/>
      <c r="M6" s="158"/>
      <c r="N6" s="158"/>
      <c r="O6" s="158"/>
      <c r="P6" s="158"/>
      <c r="Q6" s="158"/>
      <c r="R6" s="158"/>
      <c r="S6" s="158"/>
      <c r="T6" s="158"/>
    </row>
    <row r="7" spans="1:20" x14ac:dyDescent="0.2">
      <c r="A7" s="8"/>
    </row>
    <row r="8" spans="1:20" x14ac:dyDescent="0.2">
      <c r="A8" s="8"/>
    </row>
    <row r="9" spans="1:20" s="16" customFormat="1" ht="71.25" x14ac:dyDescent="0.25">
      <c r="A9" s="36" t="s">
        <v>51</v>
      </c>
      <c r="B9" s="36" t="s">
        <v>211</v>
      </c>
      <c r="C9" s="36" t="s">
        <v>55</v>
      </c>
      <c r="D9" s="36" t="s">
        <v>592</v>
      </c>
      <c r="E9" s="36" t="s">
        <v>593</v>
      </c>
      <c r="F9" s="36" t="s">
        <v>601</v>
      </c>
      <c r="G9" s="36" t="s">
        <v>73</v>
      </c>
    </row>
    <row r="10" spans="1:20" x14ac:dyDescent="0.2">
      <c r="A10" s="27" t="s">
        <v>179</v>
      </c>
      <c r="B10" s="236">
        <v>44378</v>
      </c>
      <c r="C10" s="237">
        <v>44421</v>
      </c>
      <c r="D10" s="238">
        <v>4.3001773329999997</v>
      </c>
      <c r="E10" s="238">
        <v>8.7489166659999995</v>
      </c>
      <c r="F10" s="121">
        <v>40</v>
      </c>
      <c r="G10" s="121" t="s">
        <v>595</v>
      </c>
      <c r="H10" s="158"/>
    </row>
    <row r="11" spans="1:20" x14ac:dyDescent="0.2">
      <c r="A11" s="27" t="s">
        <v>179</v>
      </c>
      <c r="B11" s="236">
        <v>44409</v>
      </c>
      <c r="C11" s="237">
        <v>44449</v>
      </c>
      <c r="D11" s="238">
        <v>5.0171999999999999</v>
      </c>
      <c r="E11" s="238">
        <v>16.2942</v>
      </c>
      <c r="F11" s="121">
        <v>40</v>
      </c>
      <c r="G11" s="121" t="s">
        <v>75</v>
      </c>
      <c r="H11" s="158"/>
    </row>
    <row r="12" spans="1:20" x14ac:dyDescent="0.2">
      <c r="A12" s="27" t="s">
        <v>179</v>
      </c>
      <c r="B12" s="236">
        <v>44440</v>
      </c>
      <c r="C12" s="237">
        <v>44480</v>
      </c>
      <c r="D12" s="238">
        <v>5.2763371527777858</v>
      </c>
      <c r="E12" s="238">
        <v>14.008791666666665</v>
      </c>
      <c r="F12" s="121">
        <v>40</v>
      </c>
      <c r="G12" s="121" t="s">
        <v>596</v>
      </c>
      <c r="H12" s="158"/>
    </row>
    <row r="13" spans="1:20" x14ac:dyDescent="0.2">
      <c r="A13" s="27" t="s">
        <v>179</v>
      </c>
      <c r="B13" s="236">
        <v>44470</v>
      </c>
      <c r="C13" s="237">
        <v>44505</v>
      </c>
      <c r="D13" s="238">
        <v>5.5791071668909797</v>
      </c>
      <c r="E13" s="238">
        <v>15.965583333333335</v>
      </c>
      <c r="F13" s="121">
        <v>40</v>
      </c>
      <c r="G13" s="121" t="s">
        <v>75</v>
      </c>
      <c r="H13" s="158"/>
    </row>
    <row r="14" spans="1:20" x14ac:dyDescent="0.2">
      <c r="A14" s="27" t="s">
        <v>179</v>
      </c>
      <c r="B14" s="236">
        <v>44501</v>
      </c>
      <c r="C14" s="237">
        <v>44536</v>
      </c>
      <c r="D14" s="238">
        <v>5.6545196759259255</v>
      </c>
      <c r="E14" s="238">
        <v>12.090916666666667</v>
      </c>
      <c r="F14" s="121">
        <v>40</v>
      </c>
      <c r="G14" s="121" t="s">
        <v>75</v>
      </c>
      <c r="H14" s="158"/>
    </row>
    <row r="15" spans="1:20" x14ac:dyDescent="0.2">
      <c r="A15" s="27" t="s">
        <v>179</v>
      </c>
      <c r="B15" s="236">
        <v>44531</v>
      </c>
      <c r="C15" s="237">
        <v>44566</v>
      </c>
      <c r="D15" s="238">
        <v>4.038132734869019</v>
      </c>
      <c r="E15" s="238">
        <v>9.9993333333333343</v>
      </c>
      <c r="F15" s="121">
        <v>40</v>
      </c>
      <c r="G15" s="121" t="s">
        <v>75</v>
      </c>
      <c r="H15" s="158"/>
    </row>
    <row r="16" spans="1:20" x14ac:dyDescent="0.2">
      <c r="A16" s="27" t="s">
        <v>179</v>
      </c>
      <c r="B16" s="236">
        <v>44562</v>
      </c>
      <c r="C16" s="237">
        <v>44603</v>
      </c>
      <c r="D16" s="238">
        <v>6.0154726702508921</v>
      </c>
      <c r="E16" s="238">
        <v>20.270249999999997</v>
      </c>
      <c r="F16" s="121">
        <v>40</v>
      </c>
      <c r="G16" s="121" t="s">
        <v>597</v>
      </c>
      <c r="H16" s="158"/>
    </row>
    <row r="17" spans="1:8" x14ac:dyDescent="0.2">
      <c r="A17" s="27" t="s">
        <v>179</v>
      </c>
      <c r="B17" s="236">
        <v>44593</v>
      </c>
      <c r="C17" s="237">
        <v>44631</v>
      </c>
      <c r="D17" s="238">
        <v>6.5362459577114445</v>
      </c>
      <c r="E17" s="238">
        <v>16.698625</v>
      </c>
      <c r="F17" s="121">
        <v>40</v>
      </c>
      <c r="G17" s="121" t="s">
        <v>75</v>
      </c>
      <c r="H17" s="158"/>
    </row>
    <row r="18" spans="1:8" x14ac:dyDescent="0.2">
      <c r="A18" s="27" t="s">
        <v>179</v>
      </c>
      <c r="B18" s="236">
        <v>44621</v>
      </c>
      <c r="C18" s="237">
        <v>44659</v>
      </c>
      <c r="D18" s="238">
        <v>2.0626490753270219</v>
      </c>
      <c r="E18" s="238">
        <v>10.046625000000002</v>
      </c>
      <c r="F18" s="121">
        <v>40</v>
      </c>
      <c r="G18" s="121" t="s">
        <v>75</v>
      </c>
      <c r="H18" s="158"/>
    </row>
    <row r="19" spans="1:8" x14ac:dyDescent="0.2">
      <c r="A19" s="27" t="s">
        <v>179</v>
      </c>
      <c r="B19" s="236">
        <v>44652</v>
      </c>
      <c r="C19" s="237">
        <v>44687</v>
      </c>
      <c r="D19" s="238">
        <v>4.0827295717592635</v>
      </c>
      <c r="E19" s="238">
        <v>9.8835833333333323</v>
      </c>
      <c r="F19" s="121">
        <v>40</v>
      </c>
      <c r="G19" s="121" t="s">
        <v>75</v>
      </c>
      <c r="H19" s="158"/>
    </row>
    <row r="20" spans="1:8" x14ac:dyDescent="0.2">
      <c r="A20" s="27" t="s">
        <v>179</v>
      </c>
      <c r="B20" s="236">
        <v>44682</v>
      </c>
      <c r="C20" s="237">
        <v>44713</v>
      </c>
      <c r="D20" s="238">
        <v>3.8496000000000001</v>
      </c>
      <c r="E20" s="238">
        <v>9.7466000000000008</v>
      </c>
      <c r="F20" s="121">
        <v>40</v>
      </c>
      <c r="G20" s="121" t="s">
        <v>75</v>
      </c>
      <c r="H20" s="158"/>
    </row>
    <row r="21" spans="1:8" x14ac:dyDescent="0.2">
      <c r="A21" s="27" t="s">
        <v>179</v>
      </c>
      <c r="B21" s="236">
        <v>44713</v>
      </c>
      <c r="C21" s="237">
        <v>44743</v>
      </c>
      <c r="D21" s="238">
        <v>3.777450302607082</v>
      </c>
      <c r="E21" s="238">
        <v>8.4664999999999999</v>
      </c>
      <c r="F21" s="121">
        <v>40</v>
      </c>
      <c r="G21" s="121" t="s">
        <v>75</v>
      </c>
      <c r="H21" s="158"/>
    </row>
    <row r="22" spans="1:8" x14ac:dyDescent="0.2">
      <c r="A22" s="27" t="s">
        <v>192</v>
      </c>
      <c r="B22" s="236">
        <v>44743</v>
      </c>
      <c r="C22" s="237">
        <v>44788</v>
      </c>
      <c r="D22" s="238">
        <v>3.8027338187702289</v>
      </c>
      <c r="E22" s="238">
        <v>9.2449166666666667</v>
      </c>
      <c r="F22" s="121">
        <v>40</v>
      </c>
      <c r="G22" s="121" t="s">
        <v>75</v>
      </c>
    </row>
    <row r="23" spans="1:8" x14ac:dyDescent="0.2">
      <c r="A23" s="27" t="s">
        <v>192</v>
      </c>
      <c r="B23" s="236">
        <v>44774</v>
      </c>
      <c r="C23" s="237">
        <v>44817</v>
      </c>
      <c r="D23" s="238">
        <v>4.828709677419357</v>
      </c>
      <c r="E23" s="238">
        <v>15.831208333333336</v>
      </c>
      <c r="F23" s="121">
        <v>40</v>
      </c>
      <c r="G23" s="121" t="s">
        <v>602</v>
      </c>
    </row>
    <row r="24" spans="1:8" x14ac:dyDescent="0.2">
      <c r="A24" s="27" t="s">
        <v>192</v>
      </c>
      <c r="B24" s="236">
        <v>44805</v>
      </c>
      <c r="C24" s="237">
        <v>44844</v>
      </c>
      <c r="D24" s="238">
        <v>4.7782362847222242</v>
      </c>
      <c r="E24" s="238">
        <v>11.104416666666667</v>
      </c>
      <c r="F24" s="121">
        <v>40</v>
      </c>
      <c r="G24" s="121"/>
    </row>
    <row r="25" spans="1:8" x14ac:dyDescent="0.2">
      <c r="A25" s="27" t="s">
        <v>192</v>
      </c>
      <c r="B25" s="236">
        <v>44835</v>
      </c>
      <c r="C25" s="237">
        <v>44873</v>
      </c>
      <c r="D25" s="238">
        <v>5.1090999999999998</v>
      </c>
      <c r="E25" s="238">
        <v>11.8058</v>
      </c>
      <c r="F25" s="121">
        <v>40</v>
      </c>
      <c r="G25" s="121"/>
    </row>
    <row r="26" spans="1:8" x14ac:dyDescent="0.2">
      <c r="A26" s="27" t="s">
        <v>600</v>
      </c>
      <c r="B26" s="236">
        <v>44866</v>
      </c>
      <c r="C26" s="237">
        <v>44910</v>
      </c>
      <c r="D26" s="238">
        <v>4.0438000000000001</v>
      </c>
      <c r="E26" s="238">
        <v>11.8161</v>
      </c>
      <c r="F26" s="121">
        <v>40</v>
      </c>
      <c r="G26" s="121"/>
    </row>
  </sheetData>
  <phoneticPr fontId="48" type="noConversion"/>
  <conditionalFormatting sqref="E27:F65470">
    <cfRule type="cellIs" dxfId="241" priority="17" operator="greaterThan">
      <formula>40</formula>
    </cfRule>
  </conditionalFormatting>
  <conditionalFormatting sqref="R1:R2">
    <cfRule type="cellIs" dxfId="240" priority="16" operator="greaterThan">
      <formula>90</formula>
    </cfRule>
  </conditionalFormatting>
  <conditionalFormatting sqref="G1:G2">
    <cfRule type="cellIs" dxfId="239" priority="15" operator="greaterThan">
      <formula>30</formula>
    </cfRule>
  </conditionalFormatting>
  <conditionalFormatting sqref="R3:R4">
    <cfRule type="cellIs" dxfId="238" priority="14" operator="greaterThan">
      <formula>90</formula>
    </cfRule>
  </conditionalFormatting>
  <conditionalFormatting sqref="G3:G4">
    <cfRule type="cellIs" dxfId="237" priority="13" operator="greaterThan">
      <formula>30</formula>
    </cfRule>
  </conditionalFormatting>
  <conditionalFormatting sqref="R5:R6">
    <cfRule type="cellIs" dxfId="236" priority="12" operator="greaterThan">
      <formula>90</formula>
    </cfRule>
  </conditionalFormatting>
  <conditionalFormatting sqref="G5:G6">
    <cfRule type="cellIs" dxfId="235" priority="11" operator="greaterThan">
      <formula>30</formula>
    </cfRule>
  </conditionalFormatting>
  <conditionalFormatting sqref="D10:E13">
    <cfRule type="cellIs" dxfId="234" priority="10" operator="greaterThan">
      <formula>40</formula>
    </cfRule>
  </conditionalFormatting>
  <conditionalFormatting sqref="D14:E15">
    <cfRule type="cellIs" dxfId="233" priority="9" operator="greaterThan">
      <formula>40</formula>
    </cfRule>
  </conditionalFormatting>
  <conditionalFormatting sqref="D16:E16 D18:E19">
    <cfRule type="cellIs" dxfId="232" priority="8" operator="greaterThan">
      <formula>40</formula>
    </cfRule>
  </conditionalFormatting>
  <conditionalFormatting sqref="D17:E17">
    <cfRule type="cellIs" dxfId="231" priority="7" operator="greaterThan">
      <formula>40</formula>
    </cfRule>
  </conditionalFormatting>
  <conditionalFormatting sqref="D20:E20">
    <cfRule type="cellIs" dxfId="230" priority="6" operator="greaterThan">
      <formula>40</formula>
    </cfRule>
  </conditionalFormatting>
  <conditionalFormatting sqref="D21:E21">
    <cfRule type="cellIs" dxfId="229" priority="5" operator="greaterThan">
      <formula>40</formula>
    </cfRule>
  </conditionalFormatting>
  <conditionalFormatting sqref="D22:E23">
    <cfRule type="cellIs" dxfId="228" priority="4" operator="greaterThan">
      <formula>40</formula>
    </cfRule>
  </conditionalFormatting>
  <conditionalFormatting sqref="D24:E24">
    <cfRule type="cellIs" dxfId="227" priority="3" operator="greaterThan">
      <formula>40</formula>
    </cfRule>
  </conditionalFormatting>
  <conditionalFormatting sqref="D25:E25">
    <cfRule type="cellIs" dxfId="226" priority="2" operator="greaterThan">
      <formula>40</formula>
    </cfRule>
  </conditionalFormatting>
  <conditionalFormatting sqref="D26:E26">
    <cfRule type="cellIs" dxfId="225" priority="1" operator="greaterThan">
      <formula>40</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W31"/>
  <sheetViews>
    <sheetView showGridLines="0" topLeftCell="A19" zoomScale="90" zoomScaleNormal="90" workbookViewId="0">
      <selection activeCell="A2" sqref="A2"/>
    </sheetView>
  </sheetViews>
  <sheetFormatPr defaultColWidth="9.140625" defaultRowHeight="14.25" x14ac:dyDescent="0.2"/>
  <cols>
    <col min="1" max="1" width="12.28515625" style="1" customWidth="1"/>
    <col min="2" max="16384" width="9.140625" style="1"/>
  </cols>
  <sheetData>
    <row r="1" spans="1:23" ht="34.5" x14ac:dyDescent="0.5">
      <c r="A1" s="186" t="s">
        <v>1062</v>
      </c>
      <c r="B1" s="186"/>
      <c r="C1" s="186"/>
      <c r="D1" s="186"/>
      <c r="E1" s="186"/>
      <c r="F1" s="186"/>
      <c r="G1" s="186"/>
      <c r="H1" s="186"/>
      <c r="I1" s="186"/>
      <c r="J1" s="186"/>
      <c r="K1" s="186"/>
      <c r="L1" s="186"/>
      <c r="M1" s="186"/>
      <c r="N1" s="186"/>
      <c r="O1" s="186"/>
      <c r="P1" s="186"/>
      <c r="Q1" s="186"/>
      <c r="R1" s="186"/>
      <c r="S1" s="186"/>
      <c r="T1" s="186"/>
      <c r="U1" s="186"/>
      <c r="V1" s="186"/>
      <c r="W1" s="186"/>
    </row>
    <row r="2" spans="1:23" ht="19.5" x14ac:dyDescent="0.3">
      <c r="A2" s="188"/>
      <c r="B2" s="188"/>
      <c r="C2" s="188"/>
      <c r="D2" s="188"/>
      <c r="E2" s="188"/>
      <c r="F2" s="188"/>
      <c r="G2" s="188"/>
      <c r="H2" s="188"/>
      <c r="I2" s="188"/>
      <c r="J2" s="188"/>
      <c r="K2" s="188"/>
      <c r="L2" s="188"/>
      <c r="M2" s="188"/>
      <c r="N2" s="188"/>
      <c r="O2" s="188"/>
      <c r="P2" s="188"/>
      <c r="Q2" s="188"/>
      <c r="R2" s="188"/>
      <c r="S2" s="188"/>
      <c r="T2" s="188"/>
      <c r="U2" s="188"/>
      <c r="V2" s="188"/>
      <c r="W2" s="188"/>
    </row>
    <row r="31" spans="22:22" ht="15" x14ac:dyDescent="0.25">
      <c r="V31"/>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W96"/>
  <sheetViews>
    <sheetView showGridLines="0" zoomScale="80" zoomScaleNormal="80" workbookViewId="0">
      <pane ySplit="10" topLeftCell="A81" activePane="bottomLeft" state="frozenSplit"/>
      <selection activeCell="E86" sqref="E86"/>
      <selection pane="bottomLeft" activeCell="A2" sqref="A2"/>
    </sheetView>
  </sheetViews>
  <sheetFormatPr defaultColWidth="9.140625" defaultRowHeight="14.25" x14ac:dyDescent="0.2"/>
  <cols>
    <col min="1" max="1" width="12.140625" style="1" customWidth="1"/>
    <col min="2" max="2" width="11.85546875" style="1" customWidth="1"/>
    <col min="3" max="3" width="9.5703125" style="1" customWidth="1"/>
    <col min="4" max="4" width="12.7109375" style="1" customWidth="1"/>
    <col min="5" max="5" width="48.28515625" style="1" customWidth="1"/>
    <col min="6" max="6" width="2.5703125" style="1" customWidth="1"/>
    <col min="7" max="7" width="12.140625" style="1" customWidth="1"/>
    <col min="8" max="8" width="11.85546875" style="1" customWidth="1"/>
    <col min="9" max="9" width="9.5703125" style="1" customWidth="1"/>
    <col min="10" max="10" width="12.7109375" style="1" customWidth="1"/>
    <col min="11" max="11" width="48.28515625" style="1" customWidth="1"/>
    <col min="12" max="12" width="2.5703125" style="1" customWidth="1"/>
    <col min="13" max="13" width="12.140625" style="1" customWidth="1"/>
    <col min="14" max="14" width="11.85546875" style="1" customWidth="1"/>
    <col min="15" max="15" width="9.5703125" style="1" customWidth="1"/>
    <col min="16" max="18" width="12.7109375" style="1" customWidth="1"/>
    <col min="19" max="19" width="67" style="1" customWidth="1"/>
    <col min="20" max="16384" width="9.140625" style="1"/>
  </cols>
  <sheetData>
    <row r="1" spans="1:23" ht="34.5" x14ac:dyDescent="0.5">
      <c r="A1" s="186" t="s">
        <v>1063</v>
      </c>
      <c r="B1" s="186"/>
      <c r="C1" s="186"/>
      <c r="D1" s="186"/>
      <c r="E1" s="186"/>
      <c r="F1" s="186"/>
      <c r="G1" s="186"/>
      <c r="H1" s="186"/>
      <c r="I1" s="186"/>
      <c r="J1" s="186"/>
      <c r="K1" s="186"/>
      <c r="L1" s="186"/>
      <c r="M1" s="186"/>
      <c r="N1" s="186"/>
      <c r="O1" s="186"/>
      <c r="P1" s="186"/>
      <c r="Q1" s="186"/>
      <c r="R1" s="186"/>
      <c r="S1" s="186"/>
      <c r="T1" s="186"/>
      <c r="U1" s="186"/>
      <c r="V1" s="186"/>
      <c r="W1" s="186"/>
    </row>
    <row r="2" spans="1:23" ht="19.5" x14ac:dyDescent="0.3">
      <c r="A2" s="188" t="s">
        <v>604</v>
      </c>
      <c r="B2" s="188"/>
      <c r="C2" s="188"/>
      <c r="D2" s="188"/>
      <c r="E2" s="188"/>
      <c r="F2" s="188"/>
      <c r="G2" s="188"/>
      <c r="H2" s="188"/>
      <c r="I2" s="188"/>
      <c r="J2" s="188"/>
      <c r="K2" s="188"/>
      <c r="L2" s="188"/>
      <c r="M2" s="188"/>
      <c r="N2" s="188"/>
      <c r="O2" s="188"/>
      <c r="P2" s="188"/>
      <c r="Q2" s="188"/>
      <c r="R2" s="188"/>
      <c r="S2" s="188"/>
      <c r="T2" s="188"/>
      <c r="U2" s="188"/>
      <c r="V2" s="188"/>
      <c r="W2" s="188"/>
    </row>
    <row r="4" spans="1:23" ht="15" x14ac:dyDescent="0.25">
      <c r="A4" s="8" t="s">
        <v>605</v>
      </c>
      <c r="B4" s="158"/>
      <c r="C4" s="158"/>
      <c r="D4" s="158"/>
      <c r="E4" s="158"/>
      <c r="F4" s="158"/>
      <c r="G4" s="218"/>
      <c r="H4" s="197" t="s">
        <v>606</v>
      </c>
      <c r="I4" s="158"/>
      <c r="J4" s="158"/>
      <c r="K4" s="158"/>
      <c r="L4" s="158"/>
      <c r="M4" s="158"/>
      <c r="N4" s="158"/>
      <c r="O4" s="158"/>
      <c r="P4" s="158"/>
      <c r="Q4" s="158"/>
      <c r="R4" s="158"/>
      <c r="S4" s="158"/>
      <c r="T4" s="158"/>
      <c r="U4" s="158"/>
      <c r="V4" s="158"/>
      <c r="W4" s="158"/>
    </row>
    <row r="5" spans="1:23" ht="15.75" x14ac:dyDescent="0.25">
      <c r="A5" s="8" t="s">
        <v>607</v>
      </c>
      <c r="B5" s="158"/>
      <c r="C5" s="158"/>
      <c r="D5" s="158"/>
      <c r="E5" s="158"/>
      <c r="F5" s="158"/>
      <c r="G5" s="190"/>
      <c r="H5" s="197" t="s">
        <v>47</v>
      </c>
      <c r="I5" s="158"/>
      <c r="J5" s="158"/>
      <c r="K5" s="158"/>
      <c r="L5" s="158"/>
      <c r="M5" s="158"/>
      <c r="N5" s="158"/>
      <c r="O5" s="158"/>
      <c r="P5" s="158"/>
      <c r="Q5" s="158"/>
      <c r="R5" s="158"/>
      <c r="S5" s="158"/>
      <c r="T5" s="158"/>
      <c r="U5" s="158"/>
      <c r="V5" s="158"/>
      <c r="W5" s="158"/>
    </row>
    <row r="6" spans="1:23" ht="15" x14ac:dyDescent="0.25">
      <c r="A6" s="8" t="s">
        <v>608</v>
      </c>
      <c r="B6" s="158"/>
      <c r="C6" s="158"/>
      <c r="D6" s="158"/>
      <c r="E6" s="158"/>
      <c r="F6" s="158"/>
      <c r="G6" s="158"/>
      <c r="H6" s="158"/>
      <c r="I6" s="158"/>
      <c r="J6" s="158"/>
      <c r="K6" s="158"/>
      <c r="L6" s="158"/>
      <c r="M6" s="158"/>
      <c r="N6" s="158"/>
      <c r="O6" s="158"/>
      <c r="P6" s="158"/>
      <c r="Q6" s="158"/>
      <c r="R6" s="158"/>
      <c r="S6" s="158"/>
      <c r="T6" s="158"/>
      <c r="U6" s="158"/>
      <c r="V6" s="158"/>
      <c r="W6" s="158"/>
    </row>
    <row r="7" spans="1:23" ht="15" x14ac:dyDescent="0.25">
      <c r="A7" s="131" t="s">
        <v>609</v>
      </c>
      <c r="B7" s="158"/>
      <c r="C7" s="158"/>
      <c r="D7" s="158"/>
      <c r="E7" s="158"/>
      <c r="F7" s="158"/>
      <c r="G7" s="158"/>
      <c r="H7" s="158"/>
      <c r="I7" s="158"/>
      <c r="J7" s="158"/>
      <c r="K7" s="158"/>
      <c r="L7" s="158"/>
      <c r="M7" s="158"/>
      <c r="N7" s="158"/>
      <c r="O7" s="158"/>
      <c r="P7" s="158"/>
      <c r="Q7" s="158"/>
      <c r="R7" s="158"/>
      <c r="S7" s="158"/>
      <c r="T7" s="158"/>
      <c r="U7" s="158"/>
      <c r="V7" s="158"/>
      <c r="W7" s="158"/>
    </row>
    <row r="8" spans="1:23" ht="15" x14ac:dyDescent="0.25">
      <c r="A8" s="131"/>
      <c r="B8" s="158"/>
      <c r="C8" s="158"/>
      <c r="D8" s="158"/>
      <c r="E8" s="158"/>
      <c r="F8" s="158"/>
      <c r="G8" s="158"/>
      <c r="H8" s="158"/>
      <c r="I8" s="158"/>
      <c r="J8" s="158"/>
      <c r="K8" s="158"/>
      <c r="L8" s="158"/>
      <c r="M8" s="158"/>
      <c r="N8" s="158"/>
      <c r="O8" s="158"/>
      <c r="P8" s="158"/>
      <c r="Q8" s="158"/>
      <c r="R8" s="158"/>
      <c r="S8" s="158"/>
      <c r="T8" s="158"/>
      <c r="U8" s="158"/>
      <c r="V8" s="158"/>
      <c r="W8" s="158"/>
    </row>
    <row r="9" spans="1:23" ht="19.5" x14ac:dyDescent="0.3">
      <c r="A9" s="129" t="s">
        <v>610</v>
      </c>
      <c r="B9" s="129"/>
      <c r="C9" s="129"/>
      <c r="D9" s="129"/>
      <c r="E9" s="129"/>
      <c r="F9" s="129"/>
      <c r="G9" s="129" t="s">
        <v>611</v>
      </c>
      <c r="H9" s="129"/>
      <c r="I9" s="129"/>
      <c r="J9" s="129"/>
      <c r="K9" s="129"/>
      <c r="L9" s="129"/>
      <c r="M9" s="129" t="s">
        <v>612</v>
      </c>
      <c r="N9" s="129"/>
      <c r="O9" s="129"/>
      <c r="P9" s="129"/>
      <c r="Q9" s="129"/>
      <c r="R9" s="129"/>
      <c r="S9" s="129"/>
      <c r="T9" s="129"/>
      <c r="U9" s="158"/>
      <c r="V9" s="158"/>
      <c r="W9" s="158"/>
    </row>
    <row r="10" spans="1:23" s="16" customFormat="1" ht="45" x14ac:dyDescent="0.25">
      <c r="A10" s="36" t="s">
        <v>613</v>
      </c>
      <c r="B10" s="36" t="s">
        <v>614</v>
      </c>
      <c r="C10" s="38" t="s">
        <v>615</v>
      </c>
      <c r="D10" s="36" t="s">
        <v>616</v>
      </c>
      <c r="E10" s="36" t="s">
        <v>73</v>
      </c>
      <c r="G10" s="36" t="s">
        <v>613</v>
      </c>
      <c r="H10" s="36" t="s">
        <v>614</v>
      </c>
      <c r="I10" s="38" t="s">
        <v>615</v>
      </c>
      <c r="J10" s="36" t="s">
        <v>616</v>
      </c>
      <c r="K10" s="36" t="s">
        <v>73</v>
      </c>
      <c r="M10" s="36" t="s">
        <v>613</v>
      </c>
      <c r="N10" s="36" t="s">
        <v>614</v>
      </c>
      <c r="O10" s="38" t="s">
        <v>615</v>
      </c>
      <c r="P10" s="36" t="s">
        <v>616</v>
      </c>
      <c r="Q10" s="38" t="s">
        <v>617</v>
      </c>
      <c r="R10" s="36" t="s">
        <v>618</v>
      </c>
      <c r="S10" s="36" t="s">
        <v>73</v>
      </c>
    </row>
    <row r="11" spans="1:23" x14ac:dyDescent="0.2">
      <c r="A11" s="44">
        <v>41319</v>
      </c>
      <c r="B11" s="126">
        <v>0.71180555555555547</v>
      </c>
      <c r="C11" s="28">
        <v>40</v>
      </c>
      <c r="D11" s="46">
        <v>33</v>
      </c>
      <c r="E11" s="46" t="s">
        <v>75</v>
      </c>
      <c r="F11" s="223"/>
      <c r="G11" s="44">
        <v>41319</v>
      </c>
      <c r="H11" s="126">
        <v>0.79513888888888884</v>
      </c>
      <c r="I11" s="28">
        <v>40</v>
      </c>
      <c r="J11" s="119">
        <v>33</v>
      </c>
      <c r="K11" s="46" t="s">
        <v>75</v>
      </c>
      <c r="L11" s="223"/>
      <c r="M11" s="44">
        <v>41319</v>
      </c>
      <c r="N11" s="126">
        <v>0.99305555555555547</v>
      </c>
      <c r="O11" s="28">
        <v>39</v>
      </c>
      <c r="P11" s="46">
        <v>35</v>
      </c>
      <c r="Q11" s="28">
        <v>49</v>
      </c>
      <c r="R11" s="19" t="s">
        <v>619</v>
      </c>
      <c r="S11" s="19" t="s">
        <v>620</v>
      </c>
      <c r="T11" s="158"/>
      <c r="U11" s="158"/>
      <c r="V11" s="158"/>
      <c r="W11" s="158"/>
    </row>
    <row r="12" spans="1:23" x14ac:dyDescent="0.2">
      <c r="A12" s="44">
        <v>41319</v>
      </c>
      <c r="B12" s="126">
        <v>0.72222222222222221</v>
      </c>
      <c r="C12" s="28">
        <v>40</v>
      </c>
      <c r="D12" s="46">
        <v>33</v>
      </c>
      <c r="E12" s="46" t="s">
        <v>75</v>
      </c>
      <c r="F12" s="223"/>
      <c r="G12" s="44">
        <v>41319</v>
      </c>
      <c r="H12" s="126">
        <v>0.80555555555555547</v>
      </c>
      <c r="I12" s="28">
        <v>40</v>
      </c>
      <c r="J12" s="119">
        <v>31</v>
      </c>
      <c r="K12" s="46" t="s">
        <v>75</v>
      </c>
      <c r="L12" s="223"/>
      <c r="M12" s="44">
        <v>41320</v>
      </c>
      <c r="N12" s="126">
        <v>3.472222222222222E-3</v>
      </c>
      <c r="O12" s="28">
        <v>39</v>
      </c>
      <c r="P12" s="46">
        <v>34</v>
      </c>
      <c r="Q12" s="28">
        <v>49</v>
      </c>
      <c r="R12" s="19" t="s">
        <v>619</v>
      </c>
      <c r="S12" s="19" t="s">
        <v>620</v>
      </c>
      <c r="T12" s="158"/>
      <c r="U12" s="158"/>
      <c r="V12" s="158"/>
      <c r="W12" s="158"/>
    </row>
    <row r="13" spans="1:23" ht="51" x14ac:dyDescent="0.2">
      <c r="A13" s="44">
        <v>41320</v>
      </c>
      <c r="B13" s="126">
        <v>0.625</v>
      </c>
      <c r="C13" s="28">
        <v>40</v>
      </c>
      <c r="D13" s="46">
        <v>38</v>
      </c>
      <c r="E13" s="46" t="s">
        <v>75</v>
      </c>
      <c r="F13" s="223"/>
      <c r="G13" s="44">
        <v>41320</v>
      </c>
      <c r="H13" s="126">
        <v>0.75</v>
      </c>
      <c r="I13" s="28">
        <v>40</v>
      </c>
      <c r="J13" s="119">
        <v>39</v>
      </c>
      <c r="K13" s="46" t="s">
        <v>75</v>
      </c>
      <c r="L13" s="223"/>
      <c r="M13" s="44">
        <v>41320</v>
      </c>
      <c r="N13" s="126">
        <v>0.75</v>
      </c>
      <c r="O13" s="28">
        <v>39</v>
      </c>
      <c r="P13" s="46" t="s">
        <v>621</v>
      </c>
      <c r="Q13" s="28">
        <v>49</v>
      </c>
      <c r="R13" s="46">
        <v>48</v>
      </c>
      <c r="S13" s="46" t="s">
        <v>622</v>
      </c>
      <c r="T13" s="158"/>
      <c r="U13" s="158"/>
      <c r="V13" s="158"/>
      <c r="W13" s="158"/>
    </row>
    <row r="14" spans="1:23" x14ac:dyDescent="0.2">
      <c r="A14" s="44">
        <v>41320</v>
      </c>
      <c r="B14" s="126">
        <v>0.63541666666666663</v>
      </c>
      <c r="C14" s="28">
        <v>40</v>
      </c>
      <c r="D14" s="46">
        <v>38</v>
      </c>
      <c r="E14" s="46" t="s">
        <v>75</v>
      </c>
      <c r="F14" s="223"/>
      <c r="G14" s="44">
        <v>41320</v>
      </c>
      <c r="H14" s="126">
        <v>0.76041666666666663</v>
      </c>
      <c r="I14" s="28">
        <v>40</v>
      </c>
      <c r="J14" s="119">
        <v>40</v>
      </c>
      <c r="K14" s="46" t="s">
        <v>75</v>
      </c>
      <c r="L14" s="223"/>
      <c r="M14" s="44">
        <v>41320</v>
      </c>
      <c r="N14" s="126">
        <v>0.92361111111111116</v>
      </c>
      <c r="O14" s="28">
        <v>39</v>
      </c>
      <c r="P14" s="119">
        <v>32</v>
      </c>
      <c r="Q14" s="28">
        <v>49</v>
      </c>
      <c r="R14" s="19" t="s">
        <v>619</v>
      </c>
      <c r="S14" s="19" t="s">
        <v>620</v>
      </c>
      <c r="T14" s="158"/>
      <c r="U14" s="158"/>
      <c r="V14" s="158"/>
      <c r="W14" s="158"/>
    </row>
    <row r="15" spans="1:23" x14ac:dyDescent="0.2">
      <c r="A15" s="44">
        <v>41466</v>
      </c>
      <c r="B15" s="126">
        <v>0.66666666666666663</v>
      </c>
      <c r="C15" s="28">
        <v>40</v>
      </c>
      <c r="D15" s="46">
        <v>33</v>
      </c>
      <c r="E15" s="46" t="s">
        <v>75</v>
      </c>
      <c r="F15" s="223"/>
      <c r="G15" s="44">
        <v>41466</v>
      </c>
      <c r="H15" s="126">
        <v>0.84375</v>
      </c>
      <c r="I15" s="28">
        <v>40</v>
      </c>
      <c r="J15" s="46" t="s">
        <v>623</v>
      </c>
      <c r="K15" s="46" t="s">
        <v>75</v>
      </c>
      <c r="L15" s="223"/>
      <c r="M15" s="44">
        <v>41320</v>
      </c>
      <c r="N15" s="126">
        <v>0.93402777777777779</v>
      </c>
      <c r="O15" s="28">
        <v>39</v>
      </c>
      <c r="P15" s="119">
        <v>32</v>
      </c>
      <c r="Q15" s="28">
        <v>49</v>
      </c>
      <c r="R15" s="19" t="s">
        <v>619</v>
      </c>
      <c r="S15" s="19" t="s">
        <v>620</v>
      </c>
      <c r="T15" s="158"/>
      <c r="U15" s="158"/>
      <c r="V15" s="158"/>
      <c r="W15" s="158"/>
    </row>
    <row r="16" spans="1:23" x14ac:dyDescent="0.2">
      <c r="A16" s="44">
        <v>41466</v>
      </c>
      <c r="B16" s="126">
        <v>0.67708333333333337</v>
      </c>
      <c r="C16" s="28">
        <v>40</v>
      </c>
      <c r="D16" s="46">
        <v>32</v>
      </c>
      <c r="E16" s="46" t="s">
        <v>75</v>
      </c>
      <c r="F16" s="223"/>
      <c r="G16" s="44">
        <v>41466</v>
      </c>
      <c r="H16" s="126">
        <v>0.85416666666666663</v>
      </c>
      <c r="I16" s="28">
        <v>40</v>
      </c>
      <c r="J16" s="46">
        <v>32</v>
      </c>
      <c r="K16" s="46" t="s">
        <v>75</v>
      </c>
      <c r="L16" s="223"/>
      <c r="M16" s="44">
        <v>41409</v>
      </c>
      <c r="N16" s="126">
        <v>0.96527777777777779</v>
      </c>
      <c r="O16" s="28">
        <v>39</v>
      </c>
      <c r="P16" s="46">
        <v>35</v>
      </c>
      <c r="Q16" s="28">
        <v>49</v>
      </c>
      <c r="R16" s="46">
        <v>46</v>
      </c>
      <c r="S16" s="19" t="s">
        <v>624</v>
      </c>
      <c r="T16" s="158"/>
      <c r="U16" s="158"/>
      <c r="V16" s="158"/>
      <c r="W16" s="158"/>
    </row>
    <row r="17" spans="1:19" x14ac:dyDescent="0.2">
      <c r="A17" s="44">
        <v>41467</v>
      </c>
      <c r="B17" s="126">
        <v>0.49305555555555558</v>
      </c>
      <c r="C17" s="28">
        <v>40</v>
      </c>
      <c r="D17" s="46">
        <v>38</v>
      </c>
      <c r="E17" s="46" t="s">
        <v>75</v>
      </c>
      <c r="F17" s="223"/>
      <c r="G17" s="44">
        <v>41467</v>
      </c>
      <c r="H17" s="126">
        <v>0.83333333333333337</v>
      </c>
      <c r="I17" s="28">
        <v>40</v>
      </c>
      <c r="J17" s="46">
        <v>34</v>
      </c>
      <c r="K17" s="46" t="s">
        <v>75</v>
      </c>
      <c r="L17" s="223"/>
      <c r="M17" s="44">
        <v>41409</v>
      </c>
      <c r="N17" s="126">
        <v>0.97569444444444453</v>
      </c>
      <c r="O17" s="28">
        <v>39</v>
      </c>
      <c r="P17" s="46">
        <v>34</v>
      </c>
      <c r="Q17" s="28">
        <v>49</v>
      </c>
      <c r="R17" s="19" t="s">
        <v>619</v>
      </c>
      <c r="S17" s="19" t="s">
        <v>625</v>
      </c>
    </row>
    <row r="18" spans="1:19" x14ac:dyDescent="0.2">
      <c r="A18" s="44">
        <v>41467</v>
      </c>
      <c r="B18" s="126">
        <v>0.50347222222222221</v>
      </c>
      <c r="C18" s="28">
        <v>40</v>
      </c>
      <c r="D18" s="46">
        <v>39</v>
      </c>
      <c r="E18" s="46" t="s">
        <v>75</v>
      </c>
      <c r="F18" s="223"/>
      <c r="G18" s="44">
        <v>41467</v>
      </c>
      <c r="H18" s="126">
        <v>0.84375</v>
      </c>
      <c r="I18" s="28">
        <v>40</v>
      </c>
      <c r="J18" s="46">
        <v>34</v>
      </c>
      <c r="K18" s="46" t="s">
        <v>75</v>
      </c>
      <c r="L18" s="223"/>
      <c r="M18" s="44">
        <v>41411</v>
      </c>
      <c r="N18" s="126">
        <v>6.9444444444444441E-3</v>
      </c>
      <c r="O18" s="28">
        <v>39</v>
      </c>
      <c r="P18" s="119">
        <v>34</v>
      </c>
      <c r="Q18" s="28">
        <v>49</v>
      </c>
      <c r="R18" s="19" t="s">
        <v>619</v>
      </c>
      <c r="S18" s="19" t="s">
        <v>625</v>
      </c>
    </row>
    <row r="19" spans="1:19" x14ac:dyDescent="0.2">
      <c r="A19" s="44">
        <v>41565</v>
      </c>
      <c r="B19" s="126">
        <v>0.6166666666666667</v>
      </c>
      <c r="C19" s="28">
        <v>40</v>
      </c>
      <c r="D19" s="46" t="s">
        <v>623</v>
      </c>
      <c r="E19" s="46" t="s">
        <v>75</v>
      </c>
      <c r="F19" s="223"/>
      <c r="G19" s="44">
        <v>41564</v>
      </c>
      <c r="H19" s="126">
        <v>0.86041666666666661</v>
      </c>
      <c r="I19" s="28">
        <v>40</v>
      </c>
      <c r="J19" s="46" t="s">
        <v>623</v>
      </c>
      <c r="K19" s="46" t="s">
        <v>75</v>
      </c>
      <c r="L19" s="223"/>
      <c r="M19" s="44">
        <v>41411</v>
      </c>
      <c r="N19" s="126">
        <v>1.7361111111111112E-2</v>
      </c>
      <c r="O19" s="28">
        <v>39</v>
      </c>
      <c r="P19" s="46" t="s">
        <v>623</v>
      </c>
      <c r="Q19" s="28">
        <v>49</v>
      </c>
      <c r="R19" s="19" t="s">
        <v>619</v>
      </c>
      <c r="S19" s="19" t="s">
        <v>625</v>
      </c>
    </row>
    <row r="20" spans="1:19" ht="25.5" x14ac:dyDescent="0.2">
      <c r="A20" s="44">
        <v>41565</v>
      </c>
      <c r="B20" s="126">
        <v>0.62708333333333333</v>
      </c>
      <c r="C20" s="28">
        <v>40</v>
      </c>
      <c r="D20" s="46" t="s">
        <v>623</v>
      </c>
      <c r="E20" s="46" t="s">
        <v>75</v>
      </c>
      <c r="F20" s="223"/>
      <c r="G20" s="44">
        <v>41564</v>
      </c>
      <c r="H20" s="126">
        <v>0.87083333333333324</v>
      </c>
      <c r="I20" s="28">
        <v>40</v>
      </c>
      <c r="J20" s="46">
        <v>32</v>
      </c>
      <c r="K20" s="46" t="s">
        <v>75</v>
      </c>
      <c r="L20" s="223"/>
      <c r="M20" s="44">
        <v>41466</v>
      </c>
      <c r="N20" s="126">
        <v>0.96180555555555547</v>
      </c>
      <c r="O20" s="28">
        <v>39</v>
      </c>
      <c r="P20" s="46">
        <v>37</v>
      </c>
      <c r="Q20" s="28">
        <v>49</v>
      </c>
      <c r="R20" s="46">
        <v>44</v>
      </c>
      <c r="S20" s="46" t="s">
        <v>626</v>
      </c>
    </row>
    <row r="21" spans="1:19" x14ac:dyDescent="0.2">
      <c r="A21" s="44">
        <v>41566</v>
      </c>
      <c r="B21" s="126">
        <v>0.35416666666666669</v>
      </c>
      <c r="C21" s="28">
        <v>40</v>
      </c>
      <c r="D21" s="46">
        <v>25</v>
      </c>
      <c r="E21" s="46" t="s">
        <v>75</v>
      </c>
      <c r="F21" s="223"/>
      <c r="G21" s="44">
        <v>41565</v>
      </c>
      <c r="H21" s="126">
        <v>0.83819444444444446</v>
      </c>
      <c r="I21" s="28">
        <v>40</v>
      </c>
      <c r="J21" s="46" t="s">
        <v>623</v>
      </c>
      <c r="K21" s="46" t="s">
        <v>75</v>
      </c>
      <c r="L21" s="223"/>
      <c r="M21" s="44">
        <v>41466</v>
      </c>
      <c r="N21" s="126">
        <v>0.97916666666666663</v>
      </c>
      <c r="O21" s="28">
        <v>39</v>
      </c>
      <c r="P21" s="46">
        <v>35</v>
      </c>
      <c r="Q21" s="28">
        <v>49</v>
      </c>
      <c r="R21" s="19" t="s">
        <v>619</v>
      </c>
      <c r="S21" s="19" t="s">
        <v>627</v>
      </c>
    </row>
    <row r="22" spans="1:19" x14ac:dyDescent="0.2">
      <c r="A22" s="44">
        <v>41566</v>
      </c>
      <c r="B22" s="126">
        <v>0.36458333333333331</v>
      </c>
      <c r="C22" s="28">
        <v>40</v>
      </c>
      <c r="D22" s="46">
        <v>30</v>
      </c>
      <c r="E22" s="46" t="s">
        <v>75</v>
      </c>
      <c r="F22" s="223"/>
      <c r="G22" s="44">
        <v>41565</v>
      </c>
      <c r="H22" s="126">
        <v>0.84861111111111109</v>
      </c>
      <c r="I22" s="28">
        <v>40</v>
      </c>
      <c r="J22" s="46" t="s">
        <v>623</v>
      </c>
      <c r="K22" s="46" t="s">
        <v>75</v>
      </c>
      <c r="L22" s="223"/>
      <c r="M22" s="44">
        <v>41468</v>
      </c>
      <c r="N22" s="126">
        <v>0.1875</v>
      </c>
      <c r="O22" s="28">
        <v>39</v>
      </c>
      <c r="P22" s="46">
        <v>34</v>
      </c>
      <c r="Q22" s="28">
        <v>49</v>
      </c>
      <c r="R22" s="19" t="s">
        <v>619</v>
      </c>
      <c r="S22" s="19" t="s">
        <v>627</v>
      </c>
    </row>
    <row r="23" spans="1:19" x14ac:dyDescent="0.2">
      <c r="A23" s="44">
        <v>41668</v>
      </c>
      <c r="B23" s="126">
        <v>0.58472222222222225</v>
      </c>
      <c r="C23" s="28">
        <v>40</v>
      </c>
      <c r="D23" s="46">
        <v>28</v>
      </c>
      <c r="E23" s="46" t="s">
        <v>75</v>
      </c>
      <c r="F23" s="223"/>
      <c r="G23" s="44">
        <v>41668</v>
      </c>
      <c r="H23" s="126">
        <v>0.79791666666666661</v>
      </c>
      <c r="I23" s="28">
        <v>40</v>
      </c>
      <c r="J23" s="46">
        <v>35</v>
      </c>
      <c r="K23" s="46" t="s">
        <v>75</v>
      </c>
      <c r="L23" s="223"/>
      <c r="M23" s="44">
        <v>41468</v>
      </c>
      <c r="N23" s="126">
        <v>0.19791666666666666</v>
      </c>
      <c r="O23" s="28">
        <v>39</v>
      </c>
      <c r="P23" s="46">
        <v>34</v>
      </c>
      <c r="Q23" s="28">
        <v>49</v>
      </c>
      <c r="R23" s="19" t="s">
        <v>619</v>
      </c>
      <c r="S23" s="19" t="s">
        <v>627</v>
      </c>
    </row>
    <row r="24" spans="1:19" ht="25.5" x14ac:dyDescent="0.2">
      <c r="A24" s="44">
        <v>41668</v>
      </c>
      <c r="B24" s="126">
        <v>0.59513888888888888</v>
      </c>
      <c r="C24" s="28">
        <v>40</v>
      </c>
      <c r="D24" s="46">
        <v>23</v>
      </c>
      <c r="E24" s="46" t="s">
        <v>75</v>
      </c>
      <c r="F24" s="223"/>
      <c r="G24" s="44">
        <v>41668</v>
      </c>
      <c r="H24" s="126">
        <v>0.80902777777777779</v>
      </c>
      <c r="I24" s="28">
        <v>40</v>
      </c>
      <c r="J24" s="46">
        <v>38</v>
      </c>
      <c r="K24" s="46" t="s">
        <v>75</v>
      </c>
      <c r="L24" s="223"/>
      <c r="M24" s="44">
        <v>41564</v>
      </c>
      <c r="N24" s="126">
        <v>0.12847222222222224</v>
      </c>
      <c r="O24" s="28">
        <v>39</v>
      </c>
      <c r="P24" s="46" t="s">
        <v>623</v>
      </c>
      <c r="Q24" s="28">
        <v>49</v>
      </c>
      <c r="R24" s="19" t="s">
        <v>619</v>
      </c>
      <c r="S24" s="46" t="s">
        <v>628</v>
      </c>
    </row>
    <row r="25" spans="1:19" ht="25.5" x14ac:dyDescent="0.2">
      <c r="A25" s="44">
        <v>41669</v>
      </c>
      <c r="B25" s="126">
        <v>0.34930555555555554</v>
      </c>
      <c r="C25" s="28">
        <v>40</v>
      </c>
      <c r="D25" s="46" t="s">
        <v>623</v>
      </c>
      <c r="E25" s="19" t="s">
        <v>629</v>
      </c>
      <c r="F25" s="223"/>
      <c r="G25" s="44">
        <v>41669</v>
      </c>
      <c r="H25" s="126">
        <v>0.82361111111111107</v>
      </c>
      <c r="I25" s="28">
        <v>40</v>
      </c>
      <c r="J25" s="46">
        <v>39</v>
      </c>
      <c r="K25" s="46" t="s">
        <v>75</v>
      </c>
      <c r="L25" s="223"/>
      <c r="M25" s="44">
        <v>41564</v>
      </c>
      <c r="N25" s="126">
        <v>0.1388888888888889</v>
      </c>
      <c r="O25" s="28">
        <v>39</v>
      </c>
      <c r="P25" s="46" t="s">
        <v>623</v>
      </c>
      <c r="Q25" s="28">
        <v>49</v>
      </c>
      <c r="R25" s="19" t="s">
        <v>619</v>
      </c>
      <c r="S25" s="46" t="s">
        <v>628</v>
      </c>
    </row>
    <row r="26" spans="1:19" ht="25.5" x14ac:dyDescent="0.2">
      <c r="A26" s="44">
        <v>41669</v>
      </c>
      <c r="B26" s="126">
        <v>0.35972222222222222</v>
      </c>
      <c r="C26" s="28">
        <v>40</v>
      </c>
      <c r="D26" s="46" t="s">
        <v>623</v>
      </c>
      <c r="E26" s="19" t="s">
        <v>629</v>
      </c>
      <c r="F26" s="223"/>
      <c r="G26" s="44">
        <v>41669</v>
      </c>
      <c r="H26" s="126">
        <v>0.8354166666666667</v>
      </c>
      <c r="I26" s="28">
        <v>40</v>
      </c>
      <c r="J26" s="46">
        <v>25</v>
      </c>
      <c r="K26" s="46" t="s">
        <v>75</v>
      </c>
      <c r="L26" s="223"/>
      <c r="M26" s="44">
        <v>41565</v>
      </c>
      <c r="N26" s="126">
        <v>0.94097222222222221</v>
      </c>
      <c r="O26" s="28">
        <v>39</v>
      </c>
      <c r="P26" s="46" t="s">
        <v>623</v>
      </c>
      <c r="Q26" s="28">
        <v>49</v>
      </c>
      <c r="R26" s="19" t="s">
        <v>619</v>
      </c>
      <c r="S26" s="46" t="s">
        <v>630</v>
      </c>
    </row>
    <row r="27" spans="1:19" ht="25.5" x14ac:dyDescent="0.2">
      <c r="A27" s="44">
        <v>41765</v>
      </c>
      <c r="B27" s="126">
        <v>0.61597222222222225</v>
      </c>
      <c r="C27" s="28">
        <v>40</v>
      </c>
      <c r="D27" s="46">
        <v>22</v>
      </c>
      <c r="E27" s="46" t="s">
        <v>75</v>
      </c>
      <c r="F27" s="223"/>
      <c r="G27" s="44">
        <v>41765</v>
      </c>
      <c r="H27" s="126">
        <v>0.76041666666666663</v>
      </c>
      <c r="I27" s="28">
        <v>40</v>
      </c>
      <c r="J27" s="46">
        <v>27</v>
      </c>
      <c r="K27" s="46" t="s">
        <v>75</v>
      </c>
      <c r="L27" s="223"/>
      <c r="M27" s="44">
        <v>41565</v>
      </c>
      <c r="N27" s="126">
        <v>0.95138888888888884</v>
      </c>
      <c r="O27" s="28">
        <v>39</v>
      </c>
      <c r="P27" s="46">
        <v>33</v>
      </c>
      <c r="Q27" s="28">
        <v>49</v>
      </c>
      <c r="R27" s="46">
        <v>38</v>
      </c>
      <c r="S27" s="46" t="s">
        <v>626</v>
      </c>
    </row>
    <row r="28" spans="1:19" ht="25.5" x14ac:dyDescent="0.2">
      <c r="A28" s="44">
        <v>41765</v>
      </c>
      <c r="B28" s="126">
        <v>0.62708333333333333</v>
      </c>
      <c r="C28" s="28">
        <v>40</v>
      </c>
      <c r="D28" s="46">
        <v>20</v>
      </c>
      <c r="E28" s="46" t="s">
        <v>75</v>
      </c>
      <c r="F28" s="223"/>
      <c r="G28" s="44">
        <v>41765</v>
      </c>
      <c r="H28" s="126">
        <v>0.77083333333333337</v>
      </c>
      <c r="I28" s="28">
        <v>40</v>
      </c>
      <c r="J28" s="46">
        <v>27</v>
      </c>
      <c r="K28" s="46" t="s">
        <v>75</v>
      </c>
      <c r="L28" s="223"/>
      <c r="M28" s="44">
        <v>41669</v>
      </c>
      <c r="N28" s="126">
        <v>0.17500000000000002</v>
      </c>
      <c r="O28" s="28">
        <v>39</v>
      </c>
      <c r="P28" s="46" t="s">
        <v>623</v>
      </c>
      <c r="Q28" s="28">
        <v>49</v>
      </c>
      <c r="R28" s="19" t="s">
        <v>619</v>
      </c>
      <c r="S28" s="46" t="s">
        <v>631</v>
      </c>
    </row>
    <row r="29" spans="1:19" x14ac:dyDescent="0.2">
      <c r="A29" s="44">
        <v>41766</v>
      </c>
      <c r="B29" s="126">
        <v>0.59097222222222223</v>
      </c>
      <c r="C29" s="28">
        <v>40</v>
      </c>
      <c r="D29" s="46">
        <v>34</v>
      </c>
      <c r="E29" s="46" t="s">
        <v>75</v>
      </c>
      <c r="F29" s="223"/>
      <c r="G29" s="44">
        <v>41766</v>
      </c>
      <c r="H29" s="126">
        <v>0.78680555555555554</v>
      </c>
      <c r="I29" s="28">
        <v>40</v>
      </c>
      <c r="J29" s="46">
        <v>25</v>
      </c>
      <c r="K29" s="46" t="s">
        <v>75</v>
      </c>
      <c r="L29" s="223"/>
      <c r="M29" s="44">
        <v>41669</v>
      </c>
      <c r="N29" s="126">
        <v>0.18541666666666667</v>
      </c>
      <c r="O29" s="28">
        <v>39</v>
      </c>
      <c r="P29" s="46">
        <v>32</v>
      </c>
      <c r="Q29" s="28">
        <v>49</v>
      </c>
      <c r="R29" s="19" t="s">
        <v>619</v>
      </c>
      <c r="S29" s="46" t="s">
        <v>632</v>
      </c>
    </row>
    <row r="30" spans="1:19" ht="25.5" x14ac:dyDescent="0.2">
      <c r="A30" s="44">
        <v>41766</v>
      </c>
      <c r="B30" s="126">
        <v>0.60277777777777775</v>
      </c>
      <c r="C30" s="28">
        <v>40</v>
      </c>
      <c r="D30" s="46">
        <v>39</v>
      </c>
      <c r="E30" s="46" t="s">
        <v>75</v>
      </c>
      <c r="F30" s="223"/>
      <c r="G30" s="44">
        <v>41766</v>
      </c>
      <c r="H30" s="126">
        <v>0.75208333333333333</v>
      </c>
      <c r="I30" s="28">
        <v>40</v>
      </c>
      <c r="J30" s="46">
        <v>23</v>
      </c>
      <c r="K30" s="46" t="s">
        <v>75</v>
      </c>
      <c r="L30" s="223"/>
      <c r="M30" s="44">
        <v>41669</v>
      </c>
      <c r="N30" s="126">
        <v>0.95763888888888893</v>
      </c>
      <c r="O30" s="28">
        <v>39</v>
      </c>
      <c r="P30" s="46">
        <v>28</v>
      </c>
      <c r="Q30" s="28">
        <v>49</v>
      </c>
      <c r="R30" s="46">
        <v>46</v>
      </c>
      <c r="S30" s="46" t="s">
        <v>633</v>
      </c>
    </row>
    <row r="31" spans="1:19" x14ac:dyDescent="0.2">
      <c r="A31" s="20">
        <v>41891</v>
      </c>
      <c r="B31" s="128">
        <v>0.4375</v>
      </c>
      <c r="C31" s="28">
        <v>40</v>
      </c>
      <c r="D31" s="19">
        <v>37</v>
      </c>
      <c r="E31" s="46" t="s">
        <v>75</v>
      </c>
      <c r="F31" s="223"/>
      <c r="G31" s="20">
        <v>41893</v>
      </c>
      <c r="H31" s="128">
        <v>0.81944444444444453</v>
      </c>
      <c r="I31" s="28">
        <v>40</v>
      </c>
      <c r="J31" s="46" t="s">
        <v>623</v>
      </c>
      <c r="K31" s="46" t="s">
        <v>75</v>
      </c>
      <c r="L31" s="223"/>
      <c r="M31" s="44">
        <v>41669</v>
      </c>
      <c r="N31" s="126">
        <v>0.96805555555555556</v>
      </c>
      <c r="O31" s="28">
        <v>39</v>
      </c>
      <c r="P31" s="46">
        <v>26</v>
      </c>
      <c r="Q31" s="28">
        <v>49</v>
      </c>
      <c r="R31" s="19" t="s">
        <v>619</v>
      </c>
      <c r="S31" s="46" t="s">
        <v>632</v>
      </c>
    </row>
    <row r="32" spans="1:19" ht="25.5" x14ac:dyDescent="0.2">
      <c r="A32" s="20">
        <v>41891</v>
      </c>
      <c r="B32" s="128">
        <v>0.45833333333333331</v>
      </c>
      <c r="C32" s="28">
        <v>40</v>
      </c>
      <c r="D32" s="46" t="s">
        <v>623</v>
      </c>
      <c r="E32" s="46" t="s">
        <v>75</v>
      </c>
      <c r="F32" s="223"/>
      <c r="G32" s="20">
        <v>41893</v>
      </c>
      <c r="H32" s="128">
        <v>0.83194444444444438</v>
      </c>
      <c r="I32" s="28">
        <v>40</v>
      </c>
      <c r="J32" s="46">
        <v>35</v>
      </c>
      <c r="K32" s="19" t="s">
        <v>634</v>
      </c>
      <c r="L32" s="223"/>
      <c r="M32" s="44">
        <v>41765</v>
      </c>
      <c r="N32" s="126">
        <v>0.92013888888888884</v>
      </c>
      <c r="O32" s="28">
        <v>39</v>
      </c>
      <c r="P32" s="46" t="s">
        <v>619</v>
      </c>
      <c r="Q32" s="28">
        <v>49</v>
      </c>
      <c r="R32" s="46">
        <v>45</v>
      </c>
      <c r="S32" s="46" t="s">
        <v>635</v>
      </c>
    </row>
    <row r="33" spans="1:19" x14ac:dyDescent="0.2">
      <c r="A33" s="20">
        <v>41971</v>
      </c>
      <c r="B33" s="128">
        <v>0.4375</v>
      </c>
      <c r="C33" s="28">
        <v>40</v>
      </c>
      <c r="D33" s="19">
        <v>36</v>
      </c>
      <c r="E33" s="19" t="s">
        <v>636</v>
      </c>
      <c r="F33" s="223"/>
      <c r="G33" s="20">
        <v>41963</v>
      </c>
      <c r="H33" s="128">
        <v>0.78611111111111109</v>
      </c>
      <c r="I33" s="28">
        <v>40</v>
      </c>
      <c r="J33" s="19">
        <v>32</v>
      </c>
      <c r="K33" s="19" t="s">
        <v>637</v>
      </c>
      <c r="L33" s="223"/>
      <c r="M33" s="44">
        <v>41765</v>
      </c>
      <c r="N33" s="126">
        <v>0.95833333333333337</v>
      </c>
      <c r="O33" s="28">
        <v>39</v>
      </c>
      <c r="P33" s="46" t="s">
        <v>623</v>
      </c>
      <c r="Q33" s="28">
        <v>49</v>
      </c>
      <c r="R33" s="19" t="s">
        <v>619</v>
      </c>
      <c r="S33" s="46" t="s">
        <v>638</v>
      </c>
    </row>
    <row r="34" spans="1:19" x14ac:dyDescent="0.2">
      <c r="A34" s="20">
        <v>41971</v>
      </c>
      <c r="B34" s="128">
        <v>0.42708333333333331</v>
      </c>
      <c r="C34" s="28">
        <v>40</v>
      </c>
      <c r="D34" s="19">
        <v>35</v>
      </c>
      <c r="E34" s="19" t="s">
        <v>639</v>
      </c>
      <c r="F34" s="223"/>
      <c r="G34" s="20">
        <v>41963</v>
      </c>
      <c r="H34" s="128">
        <v>0.80208333333333337</v>
      </c>
      <c r="I34" s="28">
        <v>40</v>
      </c>
      <c r="J34" s="19">
        <v>36</v>
      </c>
      <c r="K34" s="19" t="s">
        <v>640</v>
      </c>
      <c r="L34" s="223"/>
      <c r="M34" s="44">
        <v>41765</v>
      </c>
      <c r="N34" s="126">
        <v>0.96875</v>
      </c>
      <c r="O34" s="28">
        <v>39</v>
      </c>
      <c r="P34" s="46">
        <v>25</v>
      </c>
      <c r="Q34" s="28">
        <v>49</v>
      </c>
      <c r="R34" s="19" t="s">
        <v>619</v>
      </c>
      <c r="S34" s="46" t="s">
        <v>638</v>
      </c>
    </row>
    <row r="35" spans="1:19" x14ac:dyDescent="0.2">
      <c r="A35" s="20">
        <v>42046</v>
      </c>
      <c r="B35" s="128">
        <v>0.59722222222222221</v>
      </c>
      <c r="C35" s="28">
        <v>40</v>
      </c>
      <c r="D35" s="19">
        <v>36</v>
      </c>
      <c r="E35" s="19" t="s">
        <v>641</v>
      </c>
      <c r="F35" s="223"/>
      <c r="G35" s="20">
        <v>42089</v>
      </c>
      <c r="H35" s="128">
        <v>0.87152777777777779</v>
      </c>
      <c r="I35" s="28">
        <v>40</v>
      </c>
      <c r="J35" s="26">
        <v>33</v>
      </c>
      <c r="K35" s="19" t="s">
        <v>642</v>
      </c>
      <c r="L35" s="223"/>
      <c r="M35" s="44">
        <v>41766</v>
      </c>
      <c r="N35" s="126">
        <v>0.92013888888888884</v>
      </c>
      <c r="O35" s="28">
        <v>39</v>
      </c>
      <c r="P35" s="46" t="s">
        <v>623</v>
      </c>
      <c r="Q35" s="28">
        <v>49</v>
      </c>
      <c r="R35" s="19" t="s">
        <v>619</v>
      </c>
      <c r="S35" s="46" t="s">
        <v>638</v>
      </c>
    </row>
    <row r="36" spans="1:19" x14ac:dyDescent="0.2">
      <c r="A36" s="20">
        <v>42046</v>
      </c>
      <c r="B36" s="128">
        <v>0.61249999999999993</v>
      </c>
      <c r="C36" s="28">
        <v>40</v>
      </c>
      <c r="D36" s="19">
        <v>36</v>
      </c>
      <c r="E36" s="19" t="s">
        <v>643</v>
      </c>
      <c r="F36" s="223"/>
      <c r="G36" s="20">
        <v>42089</v>
      </c>
      <c r="H36" s="128">
        <v>0.88194444444444453</v>
      </c>
      <c r="I36" s="28">
        <v>40</v>
      </c>
      <c r="J36" s="26">
        <v>33</v>
      </c>
      <c r="K36" s="19" t="s">
        <v>644</v>
      </c>
      <c r="L36" s="223"/>
      <c r="M36" s="44">
        <v>41766</v>
      </c>
      <c r="N36" s="126">
        <v>0.93055555555555547</v>
      </c>
      <c r="O36" s="28">
        <v>39</v>
      </c>
      <c r="P36" s="46">
        <v>24</v>
      </c>
      <c r="Q36" s="28">
        <v>49</v>
      </c>
      <c r="R36" s="19" t="s">
        <v>619</v>
      </c>
      <c r="S36" s="46" t="s">
        <v>638</v>
      </c>
    </row>
    <row r="37" spans="1:19" ht="38.25" x14ac:dyDescent="0.2">
      <c r="A37" s="20">
        <v>42179</v>
      </c>
      <c r="B37" s="128">
        <v>0.51041666666666663</v>
      </c>
      <c r="C37" s="28">
        <v>40</v>
      </c>
      <c r="D37" s="19">
        <v>30</v>
      </c>
      <c r="E37" s="19" t="s">
        <v>637</v>
      </c>
      <c r="F37" s="223"/>
      <c r="G37" s="20">
        <v>42275</v>
      </c>
      <c r="H37" s="128">
        <v>0.77222222222222225</v>
      </c>
      <c r="I37" s="28">
        <v>40</v>
      </c>
      <c r="J37" s="19">
        <v>31</v>
      </c>
      <c r="K37" s="46" t="s">
        <v>645</v>
      </c>
      <c r="L37" s="223"/>
      <c r="M37" s="44">
        <v>41785</v>
      </c>
      <c r="N37" s="126">
        <v>0.88194444444444453</v>
      </c>
      <c r="O37" s="28">
        <v>39</v>
      </c>
      <c r="P37" s="26">
        <v>33</v>
      </c>
      <c r="Q37" s="28">
        <v>49</v>
      </c>
      <c r="R37" s="46">
        <v>44.5</v>
      </c>
      <c r="S37" s="46" t="s">
        <v>646</v>
      </c>
    </row>
    <row r="38" spans="1:19" x14ac:dyDescent="0.2">
      <c r="A38" s="20">
        <v>42179</v>
      </c>
      <c r="B38" s="128">
        <v>0.52638888888888891</v>
      </c>
      <c r="C38" s="28">
        <v>40</v>
      </c>
      <c r="D38" s="19">
        <v>30</v>
      </c>
      <c r="E38" s="19" t="s">
        <v>637</v>
      </c>
      <c r="F38" s="223"/>
      <c r="G38" s="20">
        <v>42275</v>
      </c>
      <c r="H38" s="128">
        <v>0.75</v>
      </c>
      <c r="I38" s="28">
        <v>40</v>
      </c>
      <c r="J38" s="19">
        <v>34</v>
      </c>
      <c r="K38" s="19" t="s">
        <v>647</v>
      </c>
      <c r="L38" s="223"/>
      <c r="M38" s="20">
        <v>41893</v>
      </c>
      <c r="N38" s="128">
        <v>0.95833333333333337</v>
      </c>
      <c r="O38" s="28">
        <v>39</v>
      </c>
      <c r="P38" s="26">
        <v>34</v>
      </c>
      <c r="Q38" s="28">
        <v>49</v>
      </c>
      <c r="R38" s="19">
        <v>46</v>
      </c>
      <c r="S38" s="46" t="s">
        <v>648</v>
      </c>
    </row>
    <row r="39" spans="1:19" x14ac:dyDescent="0.2">
      <c r="A39" s="20">
        <v>42262</v>
      </c>
      <c r="B39" s="128">
        <v>0.4513888888888889</v>
      </c>
      <c r="C39" s="28">
        <v>40</v>
      </c>
      <c r="D39" s="94">
        <v>30</v>
      </c>
      <c r="E39" s="19" t="s">
        <v>637</v>
      </c>
      <c r="F39" s="223"/>
      <c r="G39" s="20">
        <v>42352</v>
      </c>
      <c r="H39" s="128">
        <v>0.89722222222222225</v>
      </c>
      <c r="I39" s="28">
        <v>40</v>
      </c>
      <c r="J39" s="19">
        <v>30</v>
      </c>
      <c r="K39" s="19" t="s">
        <v>649</v>
      </c>
      <c r="L39" s="223"/>
      <c r="M39" s="20">
        <v>41893</v>
      </c>
      <c r="N39" s="128">
        <v>0.96875</v>
      </c>
      <c r="O39" s="28">
        <v>39</v>
      </c>
      <c r="P39" s="26">
        <v>35</v>
      </c>
      <c r="Q39" s="28">
        <v>49</v>
      </c>
      <c r="R39" s="19">
        <v>36</v>
      </c>
      <c r="S39" s="19" t="s">
        <v>650</v>
      </c>
    </row>
    <row r="40" spans="1:19" x14ac:dyDescent="0.2">
      <c r="A40" s="20">
        <v>42262</v>
      </c>
      <c r="B40" s="128">
        <v>0.46249999999999997</v>
      </c>
      <c r="C40" s="28">
        <v>40</v>
      </c>
      <c r="D40" s="19">
        <v>30</v>
      </c>
      <c r="E40" s="19" t="s">
        <v>637</v>
      </c>
      <c r="F40" s="223"/>
      <c r="G40" s="20">
        <v>42352</v>
      </c>
      <c r="H40" s="128">
        <v>0.8833333333333333</v>
      </c>
      <c r="I40" s="28">
        <v>40</v>
      </c>
      <c r="J40" s="19">
        <v>32</v>
      </c>
      <c r="K40" s="19" t="s">
        <v>651</v>
      </c>
      <c r="L40" s="223"/>
      <c r="M40" s="20">
        <v>41893</v>
      </c>
      <c r="N40" s="128">
        <v>0.81944444444444453</v>
      </c>
      <c r="O40" s="28">
        <v>39</v>
      </c>
      <c r="P40" s="26">
        <v>39</v>
      </c>
      <c r="Q40" s="28">
        <v>49</v>
      </c>
      <c r="R40" s="19">
        <v>45.2</v>
      </c>
      <c r="S40" s="19" t="s">
        <v>649</v>
      </c>
    </row>
    <row r="41" spans="1:19" ht="25.5" x14ac:dyDescent="0.2">
      <c r="A41" s="20">
        <v>42347</v>
      </c>
      <c r="B41" s="128">
        <v>0.52222222222222225</v>
      </c>
      <c r="C41" s="28">
        <v>40</v>
      </c>
      <c r="D41" s="19">
        <v>35</v>
      </c>
      <c r="E41" s="19" t="s">
        <v>637</v>
      </c>
      <c r="F41" s="223"/>
      <c r="G41" s="20">
        <v>42432</v>
      </c>
      <c r="H41" s="128">
        <v>0.89444444444444438</v>
      </c>
      <c r="I41" s="28">
        <v>40</v>
      </c>
      <c r="J41" s="19">
        <v>35</v>
      </c>
      <c r="K41" s="19" t="s">
        <v>649</v>
      </c>
      <c r="L41" s="223"/>
      <c r="M41" s="20">
        <v>41963</v>
      </c>
      <c r="N41" s="128">
        <v>0.98749999999999993</v>
      </c>
      <c r="O41" s="28">
        <v>39</v>
      </c>
      <c r="P41" s="19">
        <v>35</v>
      </c>
      <c r="Q41" s="28">
        <v>49</v>
      </c>
      <c r="R41" s="19" t="s">
        <v>75</v>
      </c>
      <c r="S41" s="46" t="s">
        <v>652</v>
      </c>
    </row>
    <row r="42" spans="1:19" ht="25.5" x14ac:dyDescent="0.2">
      <c r="A42" s="20">
        <v>42347</v>
      </c>
      <c r="B42" s="128">
        <v>0.51041666666666663</v>
      </c>
      <c r="C42" s="28">
        <v>40</v>
      </c>
      <c r="D42" s="19">
        <v>35</v>
      </c>
      <c r="E42" s="19" t="s">
        <v>637</v>
      </c>
      <c r="F42" s="223"/>
      <c r="G42" s="20">
        <v>42432</v>
      </c>
      <c r="H42" s="128">
        <v>0.90555555555555556</v>
      </c>
      <c r="I42" s="28">
        <v>40</v>
      </c>
      <c r="J42" s="19">
        <v>35</v>
      </c>
      <c r="K42" s="19" t="s">
        <v>651</v>
      </c>
      <c r="L42" s="223"/>
      <c r="M42" s="20">
        <v>41963</v>
      </c>
      <c r="N42" s="128">
        <v>0</v>
      </c>
      <c r="O42" s="28">
        <v>39</v>
      </c>
      <c r="P42" s="19">
        <v>35</v>
      </c>
      <c r="Q42" s="28">
        <v>49</v>
      </c>
      <c r="R42" s="19" t="s">
        <v>75</v>
      </c>
      <c r="S42" s="46" t="s">
        <v>653</v>
      </c>
    </row>
    <row r="43" spans="1:19" x14ac:dyDescent="0.2">
      <c r="A43" s="20">
        <v>42459</v>
      </c>
      <c r="B43" s="128">
        <v>0.4375</v>
      </c>
      <c r="C43" s="28">
        <v>40</v>
      </c>
      <c r="D43" s="19">
        <v>35</v>
      </c>
      <c r="E43" s="19" t="s">
        <v>654</v>
      </c>
      <c r="F43" s="223"/>
      <c r="G43" s="20">
        <v>42543</v>
      </c>
      <c r="H43" s="128">
        <v>0.77777777777777779</v>
      </c>
      <c r="I43" s="28">
        <v>40</v>
      </c>
      <c r="J43" s="19">
        <v>34</v>
      </c>
      <c r="K43" s="19" t="s">
        <v>655</v>
      </c>
      <c r="L43" s="223"/>
      <c r="M43" s="20">
        <v>42089</v>
      </c>
      <c r="N43" s="128">
        <v>0.87152777777777779</v>
      </c>
      <c r="O43" s="28">
        <v>39</v>
      </c>
      <c r="P43" s="26">
        <v>33</v>
      </c>
      <c r="Q43" s="28">
        <v>49</v>
      </c>
      <c r="R43" s="19">
        <v>45.8</v>
      </c>
      <c r="S43" s="19" t="s">
        <v>656</v>
      </c>
    </row>
    <row r="44" spans="1:19" x14ac:dyDescent="0.2">
      <c r="A44" s="20">
        <v>42459</v>
      </c>
      <c r="B44" s="128">
        <v>0.44861111111111113</v>
      </c>
      <c r="C44" s="28">
        <v>40</v>
      </c>
      <c r="D44" s="19">
        <v>36</v>
      </c>
      <c r="E44" s="19" t="s">
        <v>654</v>
      </c>
      <c r="F44" s="223"/>
      <c r="G44" s="20">
        <v>42543</v>
      </c>
      <c r="H44" s="128">
        <v>0.78819444444444453</v>
      </c>
      <c r="I44" s="28">
        <v>40</v>
      </c>
      <c r="J44" s="19">
        <v>35</v>
      </c>
      <c r="K44" s="19" t="s">
        <v>655</v>
      </c>
      <c r="L44" s="223"/>
      <c r="M44" s="20">
        <v>42089</v>
      </c>
      <c r="N44" s="128">
        <v>0.95833333333333337</v>
      </c>
      <c r="O44" s="28">
        <v>39</v>
      </c>
      <c r="P44" s="19">
        <v>35</v>
      </c>
      <c r="Q44" s="28">
        <v>49</v>
      </c>
      <c r="R44" s="19">
        <v>49</v>
      </c>
      <c r="S44" s="19" t="s">
        <v>657</v>
      </c>
    </row>
    <row r="45" spans="1:19" x14ac:dyDescent="0.2">
      <c r="A45" s="20">
        <v>42549</v>
      </c>
      <c r="B45" s="128">
        <v>0.47916666666666669</v>
      </c>
      <c r="C45" s="28">
        <v>40</v>
      </c>
      <c r="D45" s="19">
        <v>39</v>
      </c>
      <c r="E45" s="19" t="s">
        <v>654</v>
      </c>
      <c r="F45" s="223"/>
      <c r="G45" s="20">
        <v>42589</v>
      </c>
      <c r="H45" s="128">
        <v>0.875</v>
      </c>
      <c r="I45" s="28">
        <v>40</v>
      </c>
      <c r="J45" s="19">
        <v>35</v>
      </c>
      <c r="K45" s="19" t="s">
        <v>651</v>
      </c>
      <c r="L45" s="223"/>
      <c r="M45" s="20">
        <v>42089</v>
      </c>
      <c r="N45" s="128">
        <v>0.97361111111111109</v>
      </c>
      <c r="O45" s="28">
        <v>39</v>
      </c>
      <c r="P45" s="26">
        <v>35</v>
      </c>
      <c r="Q45" s="28">
        <v>49</v>
      </c>
      <c r="R45" s="19">
        <v>49</v>
      </c>
      <c r="S45" s="111" t="s">
        <v>658</v>
      </c>
    </row>
    <row r="46" spans="1:19" ht="25.5" x14ac:dyDescent="0.2">
      <c r="A46" s="20">
        <v>42549</v>
      </c>
      <c r="B46" s="128">
        <v>0.48958333333333331</v>
      </c>
      <c r="C46" s="28">
        <v>40</v>
      </c>
      <c r="D46" s="19">
        <v>36</v>
      </c>
      <c r="E46" s="19" t="s">
        <v>659</v>
      </c>
      <c r="F46" s="223"/>
      <c r="G46" s="20">
        <v>42589</v>
      </c>
      <c r="H46" s="128">
        <v>0.88680555555555562</v>
      </c>
      <c r="I46" s="28">
        <v>40</v>
      </c>
      <c r="J46" s="19">
        <v>39</v>
      </c>
      <c r="K46" s="46" t="s">
        <v>660</v>
      </c>
      <c r="L46" s="223"/>
      <c r="M46" s="20">
        <v>42268</v>
      </c>
      <c r="N46" s="128">
        <v>0.96875</v>
      </c>
      <c r="O46" s="28">
        <v>39</v>
      </c>
      <c r="P46" s="19">
        <v>30</v>
      </c>
      <c r="Q46" s="28">
        <v>49</v>
      </c>
      <c r="R46" s="19">
        <v>31</v>
      </c>
      <c r="S46" s="111" t="s">
        <v>661</v>
      </c>
    </row>
    <row r="47" spans="1:19" x14ac:dyDescent="0.2">
      <c r="A47" s="20">
        <v>42627</v>
      </c>
      <c r="B47" s="128">
        <v>0.375</v>
      </c>
      <c r="C47" s="28">
        <v>40</v>
      </c>
      <c r="D47" s="19">
        <v>39</v>
      </c>
      <c r="E47" s="19" t="s">
        <v>654</v>
      </c>
      <c r="F47" s="223"/>
      <c r="G47" s="20">
        <v>42705</v>
      </c>
      <c r="H47" s="128">
        <v>0.8125</v>
      </c>
      <c r="I47" s="28">
        <v>40</v>
      </c>
      <c r="J47" s="19">
        <v>38</v>
      </c>
      <c r="K47" s="19" t="s">
        <v>75</v>
      </c>
      <c r="L47" s="223"/>
      <c r="M47" s="20">
        <v>42268</v>
      </c>
      <c r="N47" s="128">
        <v>0.9819444444444444</v>
      </c>
      <c r="O47" s="28">
        <v>39</v>
      </c>
      <c r="P47" s="19">
        <v>30</v>
      </c>
      <c r="Q47" s="28">
        <v>49</v>
      </c>
      <c r="R47" s="19">
        <v>31</v>
      </c>
      <c r="S47" s="111" t="s">
        <v>659</v>
      </c>
    </row>
    <row r="48" spans="1:19" ht="25.5" x14ac:dyDescent="0.2">
      <c r="A48" s="20">
        <v>42627</v>
      </c>
      <c r="B48" s="128" t="s">
        <v>662</v>
      </c>
      <c r="C48" s="28">
        <v>40</v>
      </c>
      <c r="D48" s="19">
        <v>38</v>
      </c>
      <c r="E48" s="19" t="s">
        <v>654</v>
      </c>
      <c r="F48" s="223"/>
      <c r="G48" s="20">
        <v>42705</v>
      </c>
      <c r="H48" s="128">
        <v>0.82361111111111107</v>
      </c>
      <c r="I48" s="28">
        <v>40</v>
      </c>
      <c r="J48" s="26">
        <v>35</v>
      </c>
      <c r="K48" s="46" t="s">
        <v>75</v>
      </c>
      <c r="L48" s="223"/>
      <c r="M48" s="20">
        <v>42352</v>
      </c>
      <c r="N48" s="128">
        <v>0.91666666666666663</v>
      </c>
      <c r="O48" s="28">
        <v>39</v>
      </c>
      <c r="P48" s="19">
        <v>30</v>
      </c>
      <c r="Q48" s="28">
        <v>49</v>
      </c>
      <c r="R48" s="19">
        <v>35</v>
      </c>
      <c r="S48" s="111" t="s">
        <v>663</v>
      </c>
    </row>
    <row r="49" spans="1:19" x14ac:dyDescent="0.2">
      <c r="A49" s="20">
        <v>42681</v>
      </c>
      <c r="B49" s="128">
        <v>0.47916666666666669</v>
      </c>
      <c r="C49" s="28">
        <v>40</v>
      </c>
      <c r="D49" s="19">
        <v>32</v>
      </c>
      <c r="E49" s="19" t="s">
        <v>654</v>
      </c>
      <c r="F49" s="223"/>
      <c r="G49" s="20">
        <v>42789</v>
      </c>
      <c r="H49" s="128">
        <v>0.88194444444444453</v>
      </c>
      <c r="I49" s="28">
        <v>40</v>
      </c>
      <c r="J49" s="19">
        <v>35</v>
      </c>
      <c r="K49" s="19" t="s">
        <v>647</v>
      </c>
      <c r="L49" s="223"/>
      <c r="M49" s="20">
        <v>42352</v>
      </c>
      <c r="N49" s="128">
        <v>0.93055555555555547</v>
      </c>
      <c r="O49" s="28">
        <v>39</v>
      </c>
      <c r="P49" s="19">
        <v>30</v>
      </c>
      <c r="Q49" s="28">
        <v>49</v>
      </c>
      <c r="R49" s="26">
        <v>40</v>
      </c>
      <c r="S49" s="111" t="s">
        <v>664</v>
      </c>
    </row>
    <row r="50" spans="1:19" ht="25.5" x14ac:dyDescent="0.2">
      <c r="A50" s="20">
        <v>42681</v>
      </c>
      <c r="B50" s="128" t="s">
        <v>665</v>
      </c>
      <c r="C50" s="28">
        <v>40</v>
      </c>
      <c r="D50" s="19">
        <v>30</v>
      </c>
      <c r="E50" s="46" t="s">
        <v>75</v>
      </c>
      <c r="F50" s="223"/>
      <c r="G50" s="20">
        <v>42789</v>
      </c>
      <c r="H50" s="128" t="s">
        <v>665</v>
      </c>
      <c r="I50" s="28">
        <v>40</v>
      </c>
      <c r="J50" s="19">
        <v>38</v>
      </c>
      <c r="K50" s="46" t="s">
        <v>75</v>
      </c>
      <c r="L50" s="223"/>
      <c r="M50" s="20">
        <v>42432</v>
      </c>
      <c r="N50" s="128">
        <v>0.91666666666666663</v>
      </c>
      <c r="O50" s="28">
        <v>39</v>
      </c>
      <c r="P50" s="19">
        <v>38</v>
      </c>
      <c r="Q50" s="28">
        <v>49</v>
      </c>
      <c r="R50" s="19">
        <v>40</v>
      </c>
      <c r="S50" s="111" t="s">
        <v>666</v>
      </c>
    </row>
    <row r="51" spans="1:19" ht="25.5" x14ac:dyDescent="0.2">
      <c r="A51" s="20">
        <v>42823</v>
      </c>
      <c r="B51" s="128">
        <v>0.44861111111111113</v>
      </c>
      <c r="C51" s="28">
        <v>40</v>
      </c>
      <c r="D51" s="19">
        <v>35</v>
      </c>
      <c r="E51" s="19" t="s">
        <v>659</v>
      </c>
      <c r="F51" s="223"/>
      <c r="G51" s="20">
        <v>42908</v>
      </c>
      <c r="H51" s="128">
        <v>0.80555555555555547</v>
      </c>
      <c r="I51" s="28">
        <v>40</v>
      </c>
      <c r="J51" s="19">
        <v>35</v>
      </c>
      <c r="K51" s="19" t="s">
        <v>667</v>
      </c>
      <c r="L51" s="223"/>
      <c r="M51" s="20">
        <v>42432</v>
      </c>
      <c r="N51" s="128">
        <v>0.9291666666666667</v>
      </c>
      <c r="O51" s="28">
        <v>39</v>
      </c>
      <c r="P51" s="19">
        <v>37</v>
      </c>
      <c r="Q51" s="28">
        <v>49</v>
      </c>
      <c r="R51" s="19">
        <v>39</v>
      </c>
      <c r="S51" s="111" t="s">
        <v>668</v>
      </c>
    </row>
    <row r="52" spans="1:19" ht="38.25" x14ac:dyDescent="0.2">
      <c r="A52" s="20">
        <v>42823</v>
      </c>
      <c r="B52" s="128" t="s">
        <v>665</v>
      </c>
      <c r="C52" s="28">
        <v>40</v>
      </c>
      <c r="D52" s="19">
        <v>35</v>
      </c>
      <c r="E52" s="46" t="s">
        <v>75</v>
      </c>
      <c r="F52" s="223"/>
      <c r="G52" s="20">
        <v>42999</v>
      </c>
      <c r="H52" s="128">
        <v>0.75277777777777777</v>
      </c>
      <c r="I52" s="28">
        <v>40</v>
      </c>
      <c r="J52" s="19">
        <v>33</v>
      </c>
      <c r="K52" s="46" t="s">
        <v>669</v>
      </c>
      <c r="L52" s="223"/>
      <c r="M52" s="20">
        <v>42549</v>
      </c>
      <c r="N52" s="128">
        <v>0.19791666666666666</v>
      </c>
      <c r="O52" s="28">
        <v>39</v>
      </c>
      <c r="P52" s="19">
        <v>37</v>
      </c>
      <c r="Q52" s="28">
        <v>49</v>
      </c>
      <c r="R52" s="19">
        <v>44.2</v>
      </c>
      <c r="S52" s="111" t="s">
        <v>670</v>
      </c>
    </row>
    <row r="53" spans="1:19" ht="38.25" x14ac:dyDescent="0.2">
      <c r="A53" s="20">
        <v>42997</v>
      </c>
      <c r="B53" s="128">
        <v>0.31041666666666667</v>
      </c>
      <c r="C53" s="28">
        <v>40</v>
      </c>
      <c r="D53" s="19">
        <v>38</v>
      </c>
      <c r="E53" s="46" t="s">
        <v>671</v>
      </c>
      <c r="F53" s="223"/>
      <c r="G53" s="20">
        <v>43075</v>
      </c>
      <c r="H53" s="128">
        <v>0.85416666666666663</v>
      </c>
      <c r="I53" s="28">
        <v>40</v>
      </c>
      <c r="J53" s="19">
        <v>30</v>
      </c>
      <c r="K53" s="46" t="s">
        <v>672</v>
      </c>
      <c r="L53" s="223"/>
      <c r="M53" s="20">
        <v>42549</v>
      </c>
      <c r="N53" s="128">
        <v>0.20833333333333334</v>
      </c>
      <c r="O53" s="28">
        <v>39</v>
      </c>
      <c r="P53" s="19">
        <v>37</v>
      </c>
      <c r="Q53" s="28">
        <v>49</v>
      </c>
      <c r="R53" s="19">
        <v>39</v>
      </c>
      <c r="S53" s="111" t="s">
        <v>670</v>
      </c>
    </row>
    <row r="54" spans="1:19" x14ac:dyDescent="0.2">
      <c r="A54" s="20">
        <v>43054</v>
      </c>
      <c r="B54" s="128">
        <v>0.55208333333333337</v>
      </c>
      <c r="C54" s="28">
        <v>40</v>
      </c>
      <c r="D54" s="19">
        <v>36</v>
      </c>
      <c r="E54" s="46" t="s">
        <v>673</v>
      </c>
      <c r="F54" s="223"/>
      <c r="G54" s="20">
        <v>43075</v>
      </c>
      <c r="H54" s="128">
        <v>0.86805555555555547</v>
      </c>
      <c r="I54" s="28">
        <v>40</v>
      </c>
      <c r="J54" s="19">
        <v>30</v>
      </c>
      <c r="K54" s="19" t="s">
        <v>674</v>
      </c>
      <c r="L54" s="223"/>
      <c r="M54" s="20">
        <v>42589</v>
      </c>
      <c r="N54" s="128">
        <v>0.91805555555555562</v>
      </c>
      <c r="O54" s="28">
        <v>39</v>
      </c>
      <c r="P54" s="19">
        <v>32</v>
      </c>
      <c r="Q54" s="28">
        <v>49</v>
      </c>
      <c r="R54" s="19">
        <v>32</v>
      </c>
      <c r="S54" s="111" t="s">
        <v>675</v>
      </c>
    </row>
    <row r="55" spans="1:19" x14ac:dyDescent="0.2">
      <c r="A55" s="20">
        <v>43054</v>
      </c>
      <c r="B55" s="128">
        <v>0.61458333333333337</v>
      </c>
      <c r="C55" s="28">
        <v>40</v>
      </c>
      <c r="D55" s="19">
        <v>36</v>
      </c>
      <c r="E55" s="46" t="s">
        <v>673</v>
      </c>
      <c r="F55" s="223"/>
      <c r="G55" s="20">
        <v>43124</v>
      </c>
      <c r="H55" s="128">
        <v>0.75138888888888899</v>
      </c>
      <c r="I55" s="28">
        <v>40</v>
      </c>
      <c r="J55" s="19">
        <v>35</v>
      </c>
      <c r="K55" s="46" t="s">
        <v>676</v>
      </c>
      <c r="L55" s="223"/>
      <c r="M55" s="20">
        <v>42589</v>
      </c>
      <c r="N55" s="128">
        <v>0.94097222222222221</v>
      </c>
      <c r="O55" s="28">
        <v>39</v>
      </c>
      <c r="P55" s="19">
        <v>32</v>
      </c>
      <c r="Q55" s="28">
        <v>49</v>
      </c>
      <c r="R55" s="19">
        <v>32</v>
      </c>
      <c r="S55" s="111" t="s">
        <v>675</v>
      </c>
    </row>
    <row r="56" spans="1:19" x14ac:dyDescent="0.2">
      <c r="A56" s="20">
        <v>43187</v>
      </c>
      <c r="B56" s="128">
        <v>0.33680555555555558</v>
      </c>
      <c r="C56" s="28">
        <v>40</v>
      </c>
      <c r="D56" s="19">
        <v>35</v>
      </c>
      <c r="E56" s="46" t="s">
        <v>659</v>
      </c>
      <c r="F56" s="223"/>
      <c r="G56" s="20">
        <v>43124</v>
      </c>
      <c r="H56" s="128">
        <v>0.76736111111111116</v>
      </c>
      <c r="I56" s="28">
        <v>40</v>
      </c>
      <c r="J56" s="19">
        <v>35</v>
      </c>
      <c r="K56" s="46" t="s">
        <v>676</v>
      </c>
      <c r="L56" s="223"/>
      <c r="M56" s="20">
        <v>42705</v>
      </c>
      <c r="N56" s="128">
        <v>0.95624999999999993</v>
      </c>
      <c r="O56" s="28">
        <v>39</v>
      </c>
      <c r="P56" s="19">
        <v>30</v>
      </c>
      <c r="Q56" s="28">
        <v>49</v>
      </c>
      <c r="R56" s="19">
        <v>40</v>
      </c>
      <c r="S56" s="111" t="s">
        <v>659</v>
      </c>
    </row>
    <row r="57" spans="1:19" x14ac:dyDescent="0.2">
      <c r="A57" s="20">
        <v>43187</v>
      </c>
      <c r="B57" s="128">
        <v>0.35069444444444442</v>
      </c>
      <c r="C57" s="28">
        <v>40</v>
      </c>
      <c r="D57" s="19">
        <v>35</v>
      </c>
      <c r="E57" s="46" t="s">
        <v>659</v>
      </c>
      <c r="F57" s="223"/>
      <c r="G57" s="20">
        <v>43237</v>
      </c>
      <c r="H57" s="128">
        <v>0.82638888888888884</v>
      </c>
      <c r="I57" s="28">
        <v>40</v>
      </c>
      <c r="J57" s="19">
        <v>32</v>
      </c>
      <c r="K57" s="46" t="s">
        <v>677</v>
      </c>
      <c r="L57" s="223"/>
      <c r="M57" s="20">
        <v>42705</v>
      </c>
      <c r="N57" s="128" t="s">
        <v>665</v>
      </c>
      <c r="O57" s="28">
        <v>39</v>
      </c>
      <c r="P57" s="19">
        <v>37</v>
      </c>
      <c r="Q57" s="28">
        <v>49</v>
      </c>
      <c r="R57" s="19">
        <v>43</v>
      </c>
      <c r="S57" s="19" t="s">
        <v>75</v>
      </c>
    </row>
    <row r="58" spans="1:19" x14ac:dyDescent="0.2">
      <c r="A58" s="20">
        <v>43235</v>
      </c>
      <c r="B58" s="128">
        <v>0.55555555555555558</v>
      </c>
      <c r="C58" s="28">
        <v>40</v>
      </c>
      <c r="D58" s="19">
        <v>39</v>
      </c>
      <c r="E58" s="46" t="s">
        <v>678</v>
      </c>
      <c r="F58" s="223"/>
      <c r="G58" s="20">
        <v>43237</v>
      </c>
      <c r="H58" s="128">
        <v>0.84027777777777779</v>
      </c>
      <c r="I58" s="28">
        <v>40</v>
      </c>
      <c r="J58" s="19">
        <v>32</v>
      </c>
      <c r="K58" s="46" t="s">
        <v>677</v>
      </c>
      <c r="L58" s="223"/>
      <c r="M58" s="20">
        <v>42789</v>
      </c>
      <c r="N58" s="128">
        <v>0.91666666666666663</v>
      </c>
      <c r="O58" s="28">
        <v>39</v>
      </c>
      <c r="P58" s="26">
        <v>35</v>
      </c>
      <c r="Q58" s="28">
        <v>49</v>
      </c>
      <c r="R58" s="19">
        <v>47.2</v>
      </c>
      <c r="S58" s="111" t="s">
        <v>679</v>
      </c>
    </row>
    <row r="59" spans="1:19" x14ac:dyDescent="0.2">
      <c r="A59" s="20">
        <v>43235</v>
      </c>
      <c r="B59" s="128">
        <v>0.56944444444444442</v>
      </c>
      <c r="C59" s="28">
        <v>40</v>
      </c>
      <c r="D59" s="19">
        <v>38</v>
      </c>
      <c r="E59" s="46" t="s">
        <v>678</v>
      </c>
      <c r="F59" s="158"/>
      <c r="G59" s="20">
        <v>43355</v>
      </c>
      <c r="H59" s="128">
        <v>0.81666666666666676</v>
      </c>
      <c r="I59" s="28">
        <v>40</v>
      </c>
      <c r="J59" s="19">
        <v>30</v>
      </c>
      <c r="K59" s="46" t="s">
        <v>680</v>
      </c>
      <c r="L59" s="223"/>
      <c r="M59" s="20">
        <v>42789</v>
      </c>
      <c r="N59" s="128">
        <v>0.92708333333333337</v>
      </c>
      <c r="O59" s="28">
        <v>39</v>
      </c>
      <c r="P59" s="26">
        <v>35</v>
      </c>
      <c r="Q59" s="28">
        <v>49</v>
      </c>
      <c r="R59" s="19">
        <v>48</v>
      </c>
      <c r="S59" s="19" t="s">
        <v>75</v>
      </c>
    </row>
    <row r="60" spans="1:19" x14ac:dyDescent="0.2">
      <c r="A60" s="20">
        <v>43327</v>
      </c>
      <c r="B60" s="128">
        <v>0.55833333333333335</v>
      </c>
      <c r="C60" s="28">
        <v>40</v>
      </c>
      <c r="D60" s="19">
        <v>35</v>
      </c>
      <c r="E60" s="46" t="s">
        <v>659</v>
      </c>
      <c r="F60" s="158"/>
      <c r="G60" s="20">
        <v>43355</v>
      </c>
      <c r="H60" s="128">
        <v>0.82638888888888884</v>
      </c>
      <c r="I60" s="28">
        <v>40</v>
      </c>
      <c r="J60" s="19">
        <v>30</v>
      </c>
      <c r="K60" s="46" t="s">
        <v>681</v>
      </c>
      <c r="L60" s="223"/>
      <c r="M60" s="20">
        <v>42908</v>
      </c>
      <c r="N60" s="128">
        <v>0.96527777777777779</v>
      </c>
      <c r="O60" s="28">
        <v>39</v>
      </c>
      <c r="P60" s="19">
        <v>35</v>
      </c>
      <c r="Q60" s="28">
        <v>49</v>
      </c>
      <c r="R60" s="19" t="s">
        <v>623</v>
      </c>
      <c r="S60" s="111" t="s">
        <v>682</v>
      </c>
    </row>
    <row r="61" spans="1:19" x14ac:dyDescent="0.2">
      <c r="A61" s="20">
        <v>43327</v>
      </c>
      <c r="B61" s="128">
        <v>0.56944444444444442</v>
      </c>
      <c r="C61" s="28">
        <v>40</v>
      </c>
      <c r="D61" s="19">
        <v>38</v>
      </c>
      <c r="E61" s="46" t="s">
        <v>683</v>
      </c>
      <c r="F61" s="158"/>
      <c r="G61" s="20">
        <v>43447</v>
      </c>
      <c r="H61" s="128">
        <v>0.875</v>
      </c>
      <c r="I61" s="28">
        <v>40</v>
      </c>
      <c r="J61" s="19">
        <v>31</v>
      </c>
      <c r="K61" s="46" t="s">
        <v>684</v>
      </c>
      <c r="L61" s="223"/>
      <c r="M61" s="20">
        <v>42908</v>
      </c>
      <c r="N61" s="128">
        <v>3.472222222222222E-3</v>
      </c>
      <c r="O61" s="28">
        <v>39</v>
      </c>
      <c r="P61" s="19">
        <v>30</v>
      </c>
      <c r="Q61" s="28">
        <v>49</v>
      </c>
      <c r="R61" s="19" t="s">
        <v>623</v>
      </c>
      <c r="S61" s="111" t="s">
        <v>682</v>
      </c>
    </row>
    <row r="62" spans="1:19" ht="25.5" x14ac:dyDescent="0.2">
      <c r="A62" s="20">
        <v>43447</v>
      </c>
      <c r="B62" s="128">
        <v>0.58263888888888882</v>
      </c>
      <c r="C62" s="28">
        <v>40</v>
      </c>
      <c r="D62" s="19">
        <v>40</v>
      </c>
      <c r="E62" s="46" t="s">
        <v>685</v>
      </c>
      <c r="F62" s="158"/>
      <c r="G62" s="20">
        <v>43447</v>
      </c>
      <c r="H62" s="128">
        <v>0.89236111111111116</v>
      </c>
      <c r="I62" s="28">
        <v>40</v>
      </c>
      <c r="J62" s="19">
        <v>31</v>
      </c>
      <c r="K62" s="46" t="s">
        <v>684</v>
      </c>
      <c r="L62" s="223"/>
      <c r="M62" s="20">
        <v>42998</v>
      </c>
      <c r="N62" s="128">
        <v>0.9784722222222223</v>
      </c>
      <c r="O62" s="28">
        <v>39</v>
      </c>
      <c r="P62" s="19">
        <v>30</v>
      </c>
      <c r="Q62" s="28">
        <v>49</v>
      </c>
      <c r="R62" s="19">
        <v>43.4</v>
      </c>
      <c r="S62" s="111" t="s">
        <v>686</v>
      </c>
    </row>
    <row r="63" spans="1:19" x14ac:dyDescent="0.2">
      <c r="A63" s="20">
        <v>43447</v>
      </c>
      <c r="B63" s="128">
        <v>0.51041666666666663</v>
      </c>
      <c r="C63" s="28">
        <v>40</v>
      </c>
      <c r="D63" s="19">
        <v>34</v>
      </c>
      <c r="E63" s="46" t="s">
        <v>687</v>
      </c>
      <c r="F63" s="158"/>
      <c r="G63" s="20">
        <v>43538</v>
      </c>
      <c r="H63" s="128">
        <v>0.89374999999999993</v>
      </c>
      <c r="I63" s="28">
        <v>40</v>
      </c>
      <c r="J63" s="19">
        <v>32</v>
      </c>
      <c r="K63" s="46" t="s">
        <v>659</v>
      </c>
      <c r="L63" s="223"/>
      <c r="M63" s="20">
        <v>42998</v>
      </c>
      <c r="N63" s="128">
        <v>0.98888888888888893</v>
      </c>
      <c r="O63" s="28">
        <v>39</v>
      </c>
      <c r="P63" s="19">
        <v>30</v>
      </c>
      <c r="Q63" s="28">
        <v>49</v>
      </c>
      <c r="R63" s="19">
        <v>45.8</v>
      </c>
      <c r="S63" s="111"/>
    </row>
    <row r="64" spans="1:19" x14ac:dyDescent="0.2">
      <c r="A64" s="20">
        <v>43538</v>
      </c>
      <c r="B64" s="128">
        <v>0.57777777777777783</v>
      </c>
      <c r="C64" s="28">
        <v>40</v>
      </c>
      <c r="D64" s="19">
        <v>31</v>
      </c>
      <c r="E64" s="46" t="s">
        <v>688</v>
      </c>
      <c r="F64" s="158"/>
      <c r="G64" s="20">
        <v>43538</v>
      </c>
      <c r="H64" s="128">
        <v>0.90486111111111101</v>
      </c>
      <c r="I64" s="28">
        <v>40</v>
      </c>
      <c r="J64" s="19">
        <v>34</v>
      </c>
      <c r="K64" s="46" t="s">
        <v>689</v>
      </c>
      <c r="L64" s="223"/>
      <c r="M64" s="20">
        <v>43075</v>
      </c>
      <c r="N64" s="128">
        <v>0.92638888888888893</v>
      </c>
      <c r="O64" s="28">
        <v>39</v>
      </c>
      <c r="P64" s="19">
        <v>37</v>
      </c>
      <c r="Q64" s="28">
        <v>49</v>
      </c>
      <c r="R64" s="19">
        <v>39</v>
      </c>
      <c r="S64" s="111" t="s">
        <v>647</v>
      </c>
    </row>
    <row r="65" spans="1:19" ht="25.5" x14ac:dyDescent="0.2">
      <c r="A65" s="20">
        <v>43538</v>
      </c>
      <c r="B65" s="128">
        <v>0.58888888888888891</v>
      </c>
      <c r="C65" s="28">
        <v>40</v>
      </c>
      <c r="D65" s="19">
        <v>32</v>
      </c>
      <c r="E65" s="46" t="s">
        <v>688</v>
      </c>
      <c r="F65" s="158"/>
      <c r="G65" s="20">
        <v>43629</v>
      </c>
      <c r="H65" s="128">
        <v>0.89097222222222217</v>
      </c>
      <c r="I65" s="28">
        <v>40</v>
      </c>
      <c r="J65" s="19">
        <v>22</v>
      </c>
      <c r="K65" s="46" t="s">
        <v>690</v>
      </c>
      <c r="L65" s="223"/>
      <c r="M65" s="20">
        <v>43075</v>
      </c>
      <c r="N65" s="128">
        <v>0.9375</v>
      </c>
      <c r="O65" s="28">
        <v>39</v>
      </c>
      <c r="P65" s="19">
        <v>37</v>
      </c>
      <c r="Q65" s="28">
        <v>49</v>
      </c>
      <c r="R65" s="19">
        <v>39</v>
      </c>
      <c r="S65" s="111" t="s">
        <v>647</v>
      </c>
    </row>
    <row r="66" spans="1:19" ht="25.5" x14ac:dyDescent="0.2">
      <c r="A66" s="20">
        <v>43629</v>
      </c>
      <c r="B66" s="128">
        <v>0.70833333333333337</v>
      </c>
      <c r="C66" s="28">
        <v>40</v>
      </c>
      <c r="D66" s="19">
        <v>26</v>
      </c>
      <c r="E66" s="46" t="s">
        <v>691</v>
      </c>
      <c r="F66" s="158"/>
      <c r="G66" s="20">
        <v>43629</v>
      </c>
      <c r="H66" s="128">
        <v>0.90138888888888891</v>
      </c>
      <c r="I66" s="28">
        <v>40</v>
      </c>
      <c r="J66" s="19">
        <v>32</v>
      </c>
      <c r="K66" s="46" t="s">
        <v>692</v>
      </c>
      <c r="L66" s="223"/>
      <c r="M66" s="20">
        <v>43124</v>
      </c>
      <c r="N66" s="128">
        <v>0.99305555555555547</v>
      </c>
      <c r="O66" s="28">
        <v>39</v>
      </c>
      <c r="P66" s="19">
        <v>30</v>
      </c>
      <c r="Q66" s="28">
        <v>49</v>
      </c>
      <c r="R66" s="19">
        <v>30</v>
      </c>
      <c r="S66" s="46" t="s">
        <v>659</v>
      </c>
    </row>
    <row r="67" spans="1:19" ht="38.25" x14ac:dyDescent="0.2">
      <c r="A67" s="20">
        <v>43629</v>
      </c>
      <c r="B67" s="128">
        <v>0.71875</v>
      </c>
      <c r="C67" s="28">
        <v>40</v>
      </c>
      <c r="D67" s="19">
        <v>24</v>
      </c>
      <c r="E67" s="46" t="s">
        <v>693</v>
      </c>
      <c r="F67" s="158"/>
      <c r="G67" s="20">
        <v>43718</v>
      </c>
      <c r="H67" s="128">
        <v>0.81944444444444453</v>
      </c>
      <c r="I67" s="28">
        <v>40</v>
      </c>
      <c r="J67" s="19">
        <v>24</v>
      </c>
      <c r="K67" s="46" t="s">
        <v>694</v>
      </c>
      <c r="L67" s="223"/>
      <c r="M67" s="20">
        <v>43125</v>
      </c>
      <c r="N67" s="128">
        <v>1.0416666666666666E-2</v>
      </c>
      <c r="O67" s="28">
        <v>39</v>
      </c>
      <c r="P67" s="19">
        <v>30</v>
      </c>
      <c r="Q67" s="28">
        <v>49</v>
      </c>
      <c r="R67" s="19">
        <v>30</v>
      </c>
      <c r="S67" s="46" t="s">
        <v>659</v>
      </c>
    </row>
    <row r="68" spans="1:19" ht="38.25" x14ac:dyDescent="0.2">
      <c r="A68" s="20">
        <v>43719</v>
      </c>
      <c r="B68" s="128">
        <v>0.50763888888888886</v>
      </c>
      <c r="C68" s="28">
        <v>40</v>
      </c>
      <c r="D68" s="19">
        <v>34</v>
      </c>
      <c r="E68" s="46" t="s">
        <v>695</v>
      </c>
      <c r="F68" s="158"/>
      <c r="G68" s="20">
        <v>43718</v>
      </c>
      <c r="H68" s="128">
        <v>0.82986111111111116</v>
      </c>
      <c r="I68" s="28">
        <v>40</v>
      </c>
      <c r="J68" s="19">
        <v>20</v>
      </c>
      <c r="K68" s="46" t="s">
        <v>696</v>
      </c>
      <c r="L68" s="223"/>
      <c r="M68" s="20">
        <v>43237</v>
      </c>
      <c r="N68" s="128">
        <v>0.91875000000000007</v>
      </c>
      <c r="O68" s="28">
        <v>39</v>
      </c>
      <c r="P68" s="19">
        <v>28</v>
      </c>
      <c r="Q68" s="28">
        <v>49</v>
      </c>
      <c r="R68" s="19">
        <v>28</v>
      </c>
      <c r="S68" s="46" t="s">
        <v>697</v>
      </c>
    </row>
    <row r="69" spans="1:19" ht="51" x14ac:dyDescent="0.2">
      <c r="A69" s="20">
        <v>43719</v>
      </c>
      <c r="B69" s="128">
        <v>0.51944444444444449</v>
      </c>
      <c r="C69" s="28">
        <v>40</v>
      </c>
      <c r="D69" s="19">
        <v>32</v>
      </c>
      <c r="E69" s="46" t="s">
        <v>698</v>
      </c>
      <c r="F69" s="158"/>
      <c r="G69" s="20">
        <v>43796</v>
      </c>
      <c r="H69" s="128">
        <v>0.8652777777777777</v>
      </c>
      <c r="I69" s="28">
        <v>40</v>
      </c>
      <c r="J69" s="19">
        <v>22</v>
      </c>
      <c r="K69" s="46" t="s">
        <v>699</v>
      </c>
      <c r="L69" s="223"/>
      <c r="M69" s="20">
        <v>43237</v>
      </c>
      <c r="N69" s="128">
        <v>0.92986111111111114</v>
      </c>
      <c r="O69" s="28">
        <v>39</v>
      </c>
      <c r="P69" s="19">
        <v>28</v>
      </c>
      <c r="Q69" s="28">
        <v>49</v>
      </c>
      <c r="R69" s="19">
        <v>28</v>
      </c>
      <c r="S69" s="46" t="s">
        <v>700</v>
      </c>
    </row>
    <row r="70" spans="1:19" ht="38.25" x14ac:dyDescent="0.2">
      <c r="A70" s="20">
        <v>43796</v>
      </c>
      <c r="B70" s="128">
        <v>0.64861111111111114</v>
      </c>
      <c r="C70" s="28">
        <v>40</v>
      </c>
      <c r="D70" s="19">
        <v>23</v>
      </c>
      <c r="E70" s="46" t="s">
        <v>701</v>
      </c>
      <c r="F70" s="158"/>
      <c r="G70" s="20">
        <v>43796</v>
      </c>
      <c r="H70" s="128">
        <v>0.87569444444444444</v>
      </c>
      <c r="I70" s="28">
        <v>40</v>
      </c>
      <c r="J70" s="19">
        <v>24</v>
      </c>
      <c r="K70" s="46" t="s">
        <v>702</v>
      </c>
      <c r="L70" s="158"/>
      <c r="M70" s="20">
        <v>43355</v>
      </c>
      <c r="N70" s="128">
        <v>0.92152777777777783</v>
      </c>
      <c r="O70" s="28">
        <v>39</v>
      </c>
      <c r="P70" s="26">
        <v>30</v>
      </c>
      <c r="Q70" s="28">
        <v>49</v>
      </c>
      <c r="R70" s="19">
        <v>35</v>
      </c>
      <c r="S70" s="46" t="s">
        <v>670</v>
      </c>
    </row>
    <row r="71" spans="1:19" ht="38.25" x14ac:dyDescent="0.2">
      <c r="A71" s="20">
        <v>43796</v>
      </c>
      <c r="B71" s="128">
        <v>0.65902777777777777</v>
      </c>
      <c r="C71" s="28">
        <v>40</v>
      </c>
      <c r="D71" s="19">
        <v>31</v>
      </c>
      <c r="E71" s="46" t="s">
        <v>703</v>
      </c>
      <c r="F71" s="158"/>
      <c r="G71" s="20">
        <v>43885</v>
      </c>
      <c r="H71" s="128">
        <v>0.81874999999999998</v>
      </c>
      <c r="I71" s="28">
        <v>40</v>
      </c>
      <c r="J71" s="26">
        <v>23</v>
      </c>
      <c r="K71" s="46" t="s">
        <v>704</v>
      </c>
      <c r="L71" s="158"/>
      <c r="M71" s="20">
        <v>43355</v>
      </c>
      <c r="N71" s="128">
        <v>0.93194444444444446</v>
      </c>
      <c r="O71" s="28">
        <v>39</v>
      </c>
      <c r="P71" s="26">
        <v>30</v>
      </c>
      <c r="Q71" s="28">
        <v>49</v>
      </c>
      <c r="R71" s="19">
        <v>39</v>
      </c>
      <c r="S71" s="46" t="s">
        <v>705</v>
      </c>
    </row>
    <row r="72" spans="1:19" ht="38.25" x14ac:dyDescent="0.2">
      <c r="A72" s="20">
        <v>43885</v>
      </c>
      <c r="B72" s="128">
        <v>0.59375</v>
      </c>
      <c r="C72" s="28">
        <v>40</v>
      </c>
      <c r="D72" s="26">
        <v>33</v>
      </c>
      <c r="E72" s="46" t="s">
        <v>706</v>
      </c>
      <c r="F72" s="158"/>
      <c r="G72" s="20">
        <v>43885</v>
      </c>
      <c r="H72" s="128">
        <v>0.82916666666666661</v>
      </c>
      <c r="I72" s="28">
        <v>40</v>
      </c>
      <c r="J72" s="26">
        <v>26</v>
      </c>
      <c r="K72" s="46" t="s">
        <v>707</v>
      </c>
      <c r="L72" s="158"/>
      <c r="M72" s="20">
        <v>43447</v>
      </c>
      <c r="N72" s="128">
        <v>0.93888888888888899</v>
      </c>
      <c r="O72" s="28">
        <v>39</v>
      </c>
      <c r="P72" s="19">
        <v>31</v>
      </c>
      <c r="Q72" s="28">
        <v>49</v>
      </c>
      <c r="R72" s="19">
        <v>31</v>
      </c>
      <c r="S72" s="46" t="s">
        <v>708</v>
      </c>
    </row>
    <row r="73" spans="1:19" ht="38.25" x14ac:dyDescent="0.2">
      <c r="A73" s="20">
        <v>43885</v>
      </c>
      <c r="B73" s="128">
        <v>0.60416666666666663</v>
      </c>
      <c r="C73" s="28">
        <v>40</v>
      </c>
      <c r="D73" s="26">
        <v>32</v>
      </c>
      <c r="E73" s="46" t="s">
        <v>709</v>
      </c>
      <c r="F73" s="158"/>
      <c r="G73" s="20">
        <v>43971</v>
      </c>
      <c r="H73" s="128">
        <v>0.84444444444444444</v>
      </c>
      <c r="I73" s="28">
        <v>40</v>
      </c>
      <c r="J73" s="19">
        <v>33</v>
      </c>
      <c r="K73" s="46" t="s">
        <v>710</v>
      </c>
      <c r="L73" s="158"/>
      <c r="M73" s="20">
        <v>43447</v>
      </c>
      <c r="N73" s="128">
        <v>0.95000000000000007</v>
      </c>
      <c r="O73" s="28">
        <v>39</v>
      </c>
      <c r="P73" s="19">
        <v>30</v>
      </c>
      <c r="Q73" s="28">
        <v>49</v>
      </c>
      <c r="R73" s="19">
        <v>30</v>
      </c>
      <c r="S73" s="46" t="s">
        <v>708</v>
      </c>
    </row>
    <row r="74" spans="1:19" ht="38.25" x14ac:dyDescent="0.2">
      <c r="A74" s="20">
        <v>43971</v>
      </c>
      <c r="B74" s="128">
        <v>0.58680555555555558</v>
      </c>
      <c r="C74" s="28">
        <v>40</v>
      </c>
      <c r="D74" s="19">
        <v>31</v>
      </c>
      <c r="E74" s="46" t="s">
        <v>711</v>
      </c>
      <c r="F74" s="158"/>
      <c r="G74" s="20">
        <v>43971</v>
      </c>
      <c r="H74" s="128">
        <v>0.85625000000000007</v>
      </c>
      <c r="I74" s="28">
        <v>40</v>
      </c>
      <c r="J74" s="19">
        <v>32</v>
      </c>
      <c r="K74" s="46" t="s">
        <v>712</v>
      </c>
      <c r="L74" s="158"/>
      <c r="M74" s="20">
        <v>43538</v>
      </c>
      <c r="N74" s="128">
        <v>0.92222222222222217</v>
      </c>
      <c r="O74" s="28">
        <v>39</v>
      </c>
      <c r="P74" s="19">
        <v>35</v>
      </c>
      <c r="Q74" s="28">
        <v>49</v>
      </c>
      <c r="R74" s="19">
        <v>41</v>
      </c>
      <c r="S74" s="46" t="s">
        <v>713</v>
      </c>
    </row>
    <row r="75" spans="1:19" ht="38.25" x14ac:dyDescent="0.2">
      <c r="A75" s="20">
        <v>43971</v>
      </c>
      <c r="B75" s="128">
        <v>0.59861111111111109</v>
      </c>
      <c r="C75" s="28">
        <v>40</v>
      </c>
      <c r="D75" s="19">
        <v>37</v>
      </c>
      <c r="E75" s="46" t="s">
        <v>714</v>
      </c>
      <c r="F75" s="158"/>
      <c r="G75" s="20">
        <v>44055</v>
      </c>
      <c r="H75" s="128">
        <v>0.86458333333333337</v>
      </c>
      <c r="I75" s="28">
        <v>40</v>
      </c>
      <c r="J75" s="19">
        <v>26</v>
      </c>
      <c r="K75" s="46" t="s">
        <v>715</v>
      </c>
      <c r="L75" s="158"/>
      <c r="M75" s="20">
        <v>43538</v>
      </c>
      <c r="N75" s="128">
        <v>0.93402777777777779</v>
      </c>
      <c r="O75" s="28">
        <v>39</v>
      </c>
      <c r="P75" s="19">
        <v>32</v>
      </c>
      <c r="Q75" s="28">
        <v>49</v>
      </c>
      <c r="R75" s="19">
        <v>42</v>
      </c>
      <c r="S75" s="46" t="s">
        <v>713</v>
      </c>
    </row>
    <row r="76" spans="1:19" ht="25.5" x14ac:dyDescent="0.2">
      <c r="A76" s="20">
        <v>44055</v>
      </c>
      <c r="B76" s="128">
        <v>0.51041666666666663</v>
      </c>
      <c r="C76" s="28">
        <v>40</v>
      </c>
      <c r="D76" s="19">
        <v>23</v>
      </c>
      <c r="E76" s="46" t="s">
        <v>716</v>
      </c>
      <c r="F76" s="158"/>
      <c r="G76" s="20">
        <v>44146</v>
      </c>
      <c r="H76" s="128">
        <v>0.8125</v>
      </c>
      <c r="I76" s="28">
        <v>40</v>
      </c>
      <c r="J76" s="19">
        <v>32</v>
      </c>
      <c r="K76" s="46" t="s">
        <v>717</v>
      </c>
      <c r="L76" s="158"/>
      <c r="M76" s="20">
        <v>43629</v>
      </c>
      <c r="N76" s="128">
        <v>0.91666666666666663</v>
      </c>
      <c r="O76" s="28">
        <v>39</v>
      </c>
      <c r="P76" s="19">
        <v>28</v>
      </c>
      <c r="Q76" s="28">
        <v>49</v>
      </c>
      <c r="R76" s="19">
        <v>34</v>
      </c>
      <c r="S76" s="46" t="s">
        <v>718</v>
      </c>
    </row>
    <row r="77" spans="1:19" ht="38.25" x14ac:dyDescent="0.2">
      <c r="A77" s="20">
        <v>44146</v>
      </c>
      <c r="B77" s="128">
        <v>0.45833333333333331</v>
      </c>
      <c r="C77" s="28">
        <v>40</v>
      </c>
      <c r="D77" s="19">
        <v>28</v>
      </c>
      <c r="E77" s="46" t="s">
        <v>717</v>
      </c>
      <c r="F77" s="158"/>
      <c r="G77" s="20">
        <v>44235</v>
      </c>
      <c r="H77" s="128">
        <v>0.77083333333333337</v>
      </c>
      <c r="I77" s="28">
        <v>40</v>
      </c>
      <c r="J77" s="19">
        <v>26</v>
      </c>
      <c r="K77" s="46" t="s">
        <v>719</v>
      </c>
      <c r="L77" s="158"/>
      <c r="M77" s="20">
        <v>43629</v>
      </c>
      <c r="N77" s="128">
        <v>0.92708333333333337</v>
      </c>
      <c r="O77" s="28">
        <v>39</v>
      </c>
      <c r="P77" s="19">
        <v>30</v>
      </c>
      <c r="Q77" s="28">
        <v>49</v>
      </c>
      <c r="R77" s="19" t="s">
        <v>619</v>
      </c>
      <c r="S77" s="46" t="s">
        <v>720</v>
      </c>
    </row>
    <row r="78" spans="1:19" ht="38.25" x14ac:dyDescent="0.2">
      <c r="A78" s="20">
        <v>44235</v>
      </c>
      <c r="B78" s="128">
        <v>0.45833333333333331</v>
      </c>
      <c r="C78" s="28">
        <v>40</v>
      </c>
      <c r="D78" s="19">
        <v>30</v>
      </c>
      <c r="E78" s="46" t="s">
        <v>721</v>
      </c>
      <c r="F78" s="158"/>
      <c r="G78" s="20">
        <v>44331</v>
      </c>
      <c r="H78" s="128">
        <v>0.79166666666666663</v>
      </c>
      <c r="I78" s="28">
        <v>40</v>
      </c>
      <c r="J78" s="19" t="s">
        <v>722</v>
      </c>
      <c r="K78" s="46" t="s">
        <v>723</v>
      </c>
      <c r="L78" s="158"/>
      <c r="M78" s="20">
        <v>43718</v>
      </c>
      <c r="N78" s="128">
        <v>0.98611111111111116</v>
      </c>
      <c r="O78" s="28">
        <v>39</v>
      </c>
      <c r="P78" s="19">
        <v>30</v>
      </c>
      <c r="Q78" s="28">
        <v>49</v>
      </c>
      <c r="R78" s="19">
        <v>38</v>
      </c>
      <c r="S78" s="46" t="s">
        <v>724</v>
      </c>
    </row>
    <row r="79" spans="1:19" ht="38.25" x14ac:dyDescent="0.2">
      <c r="A79" s="20">
        <v>44331</v>
      </c>
      <c r="B79" s="128">
        <v>0.44791666666666669</v>
      </c>
      <c r="C79" s="28">
        <v>40</v>
      </c>
      <c r="D79" s="19">
        <v>26</v>
      </c>
      <c r="E79" s="46" t="s">
        <v>725</v>
      </c>
      <c r="F79" s="158"/>
      <c r="G79" s="20">
        <v>44407</v>
      </c>
      <c r="H79" s="128">
        <v>0.83680555555555547</v>
      </c>
      <c r="I79" s="28">
        <v>40</v>
      </c>
      <c r="J79" s="19">
        <v>30</v>
      </c>
      <c r="K79" s="46" t="s">
        <v>726</v>
      </c>
      <c r="L79" s="158"/>
      <c r="M79" s="20">
        <v>43718</v>
      </c>
      <c r="N79" s="128">
        <v>0.99791666666666667</v>
      </c>
      <c r="O79" s="28">
        <v>39</v>
      </c>
      <c r="P79" s="19">
        <v>29</v>
      </c>
      <c r="Q79" s="28">
        <v>49</v>
      </c>
      <c r="R79" s="19">
        <v>37</v>
      </c>
      <c r="S79" s="46" t="s">
        <v>727</v>
      </c>
    </row>
    <row r="80" spans="1:19" ht="25.5" x14ac:dyDescent="0.2">
      <c r="A80" s="20">
        <v>44407</v>
      </c>
      <c r="B80" s="128">
        <v>0.48958333333333331</v>
      </c>
      <c r="C80" s="28">
        <v>40</v>
      </c>
      <c r="D80" s="19">
        <v>28</v>
      </c>
      <c r="E80" s="46" t="s">
        <v>728</v>
      </c>
      <c r="F80" s="158"/>
      <c r="G80" s="20">
        <v>44511</v>
      </c>
      <c r="H80" s="128">
        <v>0.77083333333333337</v>
      </c>
      <c r="I80" s="28">
        <v>40</v>
      </c>
      <c r="J80" s="19">
        <v>20</v>
      </c>
      <c r="K80" s="46" t="s">
        <v>729</v>
      </c>
      <c r="L80" s="158"/>
      <c r="M80" s="20">
        <v>43796</v>
      </c>
      <c r="N80" s="128">
        <v>0.95277777777777783</v>
      </c>
      <c r="O80" s="28">
        <v>39</v>
      </c>
      <c r="P80" s="19">
        <v>21</v>
      </c>
      <c r="Q80" s="28">
        <v>49</v>
      </c>
      <c r="R80" s="19">
        <v>49</v>
      </c>
      <c r="S80" s="46" t="s">
        <v>730</v>
      </c>
    </row>
    <row r="81" spans="1:19" ht="38.25" x14ac:dyDescent="0.2">
      <c r="A81" s="20">
        <v>44511</v>
      </c>
      <c r="B81" s="128">
        <v>0.59375</v>
      </c>
      <c r="C81" s="28">
        <v>40</v>
      </c>
      <c r="D81" s="19">
        <v>31</v>
      </c>
      <c r="E81" s="46" t="s">
        <v>731</v>
      </c>
      <c r="F81" s="158"/>
      <c r="G81" s="20">
        <v>44601</v>
      </c>
      <c r="H81" s="128">
        <v>0.83333333333333337</v>
      </c>
      <c r="I81" s="28">
        <v>40</v>
      </c>
      <c r="J81" s="26">
        <v>36</v>
      </c>
      <c r="K81" s="46" t="s">
        <v>732</v>
      </c>
      <c r="L81" s="158"/>
      <c r="M81" s="20">
        <v>43796</v>
      </c>
      <c r="N81" s="128">
        <v>0.96319444444444446</v>
      </c>
      <c r="O81" s="28">
        <v>39</v>
      </c>
      <c r="P81" s="19">
        <v>21</v>
      </c>
      <c r="Q81" s="28">
        <v>49</v>
      </c>
      <c r="R81" s="19">
        <v>49</v>
      </c>
      <c r="S81" s="46" t="s">
        <v>733</v>
      </c>
    </row>
    <row r="82" spans="1:19" ht="38.25" x14ac:dyDescent="0.2">
      <c r="A82" s="20">
        <v>44601</v>
      </c>
      <c r="B82" s="128">
        <v>0.34375</v>
      </c>
      <c r="C82" s="28">
        <v>40</v>
      </c>
      <c r="D82" s="26">
        <v>37</v>
      </c>
      <c r="E82" s="46" t="s">
        <v>732</v>
      </c>
      <c r="F82" s="158"/>
      <c r="G82" s="20">
        <v>44714</v>
      </c>
      <c r="H82" s="128">
        <v>0.82291666666666663</v>
      </c>
      <c r="I82" s="28">
        <v>40</v>
      </c>
      <c r="J82" s="26">
        <v>35</v>
      </c>
      <c r="K82" s="46" t="s">
        <v>734</v>
      </c>
      <c r="L82" s="158"/>
      <c r="M82" s="20">
        <v>43885</v>
      </c>
      <c r="N82" s="128">
        <v>0.99652777777777779</v>
      </c>
      <c r="O82" s="28">
        <v>39</v>
      </c>
      <c r="P82" s="19">
        <v>24</v>
      </c>
      <c r="Q82" s="28">
        <v>49</v>
      </c>
      <c r="R82" s="19">
        <v>38</v>
      </c>
      <c r="S82" s="46" t="s">
        <v>735</v>
      </c>
    </row>
    <row r="83" spans="1:19" ht="25.5" x14ac:dyDescent="0.2">
      <c r="A83" s="20">
        <v>44714</v>
      </c>
      <c r="B83" s="128">
        <v>0.60416666666666663</v>
      </c>
      <c r="C83" s="28">
        <v>40</v>
      </c>
      <c r="D83" s="19">
        <v>37</v>
      </c>
      <c r="E83" s="46" t="s">
        <v>736</v>
      </c>
      <c r="F83" s="158"/>
      <c r="G83" s="20">
        <v>44783</v>
      </c>
      <c r="H83" s="128">
        <v>0.79166666666666663</v>
      </c>
      <c r="I83" s="28">
        <v>40</v>
      </c>
      <c r="J83" s="26">
        <v>30</v>
      </c>
      <c r="K83" s="46" t="s">
        <v>737</v>
      </c>
      <c r="L83" s="158"/>
      <c r="M83" s="20">
        <v>43886</v>
      </c>
      <c r="N83" s="128">
        <v>6.9444444444444441E-3</v>
      </c>
      <c r="O83" s="28">
        <v>39</v>
      </c>
      <c r="P83" s="19">
        <v>24</v>
      </c>
      <c r="Q83" s="28">
        <v>49</v>
      </c>
      <c r="R83" s="26">
        <v>34</v>
      </c>
      <c r="S83" s="46" t="s">
        <v>738</v>
      </c>
    </row>
    <row r="84" spans="1:19" ht="25.5" x14ac:dyDescent="0.2">
      <c r="A84" s="20">
        <v>44783</v>
      </c>
      <c r="B84" s="128">
        <v>0.40625</v>
      </c>
      <c r="C84" s="28">
        <v>40</v>
      </c>
      <c r="D84" s="19">
        <v>40</v>
      </c>
      <c r="E84" s="46" t="s">
        <v>736</v>
      </c>
      <c r="F84" s="158"/>
      <c r="G84" s="20">
        <v>44875</v>
      </c>
      <c r="H84" s="128">
        <v>0.86458333333333337</v>
      </c>
      <c r="I84" s="28">
        <v>40</v>
      </c>
      <c r="J84" s="19">
        <v>30</v>
      </c>
      <c r="K84" s="46" t="s">
        <v>739</v>
      </c>
      <c r="L84" s="158"/>
      <c r="M84" s="20">
        <v>43971</v>
      </c>
      <c r="N84" s="128">
        <v>0.96388888888888891</v>
      </c>
      <c r="O84" s="28">
        <v>39</v>
      </c>
      <c r="P84" s="19">
        <v>33</v>
      </c>
      <c r="Q84" s="28">
        <v>49</v>
      </c>
      <c r="R84" s="19">
        <v>37</v>
      </c>
      <c r="S84" s="46" t="s">
        <v>740</v>
      </c>
    </row>
    <row r="85" spans="1:19" ht="25.5" x14ac:dyDescent="0.2">
      <c r="A85" s="20">
        <v>44875</v>
      </c>
      <c r="B85" s="128">
        <v>0.42708333333333331</v>
      </c>
      <c r="C85" s="28">
        <v>40</v>
      </c>
      <c r="D85" s="19">
        <v>34</v>
      </c>
      <c r="E85" s="46" t="s">
        <v>741</v>
      </c>
      <c r="F85" s="158"/>
      <c r="G85" s="158"/>
      <c r="H85" s="158"/>
      <c r="I85" s="158"/>
      <c r="J85" s="158"/>
      <c r="K85" s="158"/>
      <c r="L85" s="158"/>
      <c r="M85" s="20">
        <v>43971</v>
      </c>
      <c r="N85" s="128">
        <v>0.97638888888888886</v>
      </c>
      <c r="O85" s="28">
        <v>39</v>
      </c>
      <c r="P85" s="19">
        <v>28</v>
      </c>
      <c r="Q85" s="28">
        <v>49</v>
      </c>
      <c r="R85" s="19">
        <v>37</v>
      </c>
      <c r="S85" s="46" t="s">
        <v>742</v>
      </c>
    </row>
    <row r="86" spans="1:19" x14ac:dyDescent="0.2">
      <c r="A86" s="158"/>
      <c r="B86" s="158"/>
      <c r="C86" s="158"/>
      <c r="D86" s="158"/>
      <c r="E86" s="158"/>
      <c r="F86" s="158"/>
      <c r="G86" s="158"/>
      <c r="H86" s="158"/>
      <c r="I86" s="158"/>
      <c r="J86" s="158"/>
      <c r="K86" s="158"/>
      <c r="L86" s="158"/>
      <c r="M86" s="20">
        <v>44055</v>
      </c>
      <c r="N86" s="128">
        <v>0.97916666666666663</v>
      </c>
      <c r="O86" s="28">
        <v>39</v>
      </c>
      <c r="P86" s="26">
        <v>38</v>
      </c>
      <c r="Q86" s="28">
        <v>49</v>
      </c>
      <c r="R86" s="19" t="s">
        <v>722</v>
      </c>
      <c r="S86" s="46" t="s">
        <v>743</v>
      </c>
    </row>
    <row r="87" spans="1:19" ht="25.5" x14ac:dyDescent="0.2">
      <c r="A87" s="158"/>
      <c r="B87" s="158"/>
      <c r="C87" s="158"/>
      <c r="D87" s="158"/>
      <c r="E87" s="158"/>
      <c r="F87" s="158"/>
      <c r="G87" s="158"/>
      <c r="H87" s="158"/>
      <c r="I87" s="158"/>
      <c r="J87" s="158"/>
      <c r="K87" s="158"/>
      <c r="L87" s="158"/>
      <c r="M87" s="20">
        <v>44146</v>
      </c>
      <c r="N87" s="128">
        <v>0.92708333333333337</v>
      </c>
      <c r="O87" s="28">
        <v>39</v>
      </c>
      <c r="P87" s="19">
        <v>29</v>
      </c>
      <c r="Q87" s="28">
        <v>49</v>
      </c>
      <c r="R87" s="19">
        <v>38</v>
      </c>
      <c r="S87" s="46" t="s">
        <v>744</v>
      </c>
    </row>
    <row r="88" spans="1:19" ht="38.25" x14ac:dyDescent="0.2">
      <c r="A88" s="158"/>
      <c r="B88" s="158"/>
      <c r="C88" s="158"/>
      <c r="D88" s="158"/>
      <c r="E88" s="158"/>
      <c r="F88" s="158"/>
      <c r="G88" s="158"/>
      <c r="H88" s="158"/>
      <c r="I88" s="158"/>
      <c r="J88" s="158"/>
      <c r="K88" s="158"/>
      <c r="L88" s="158"/>
      <c r="M88" s="20">
        <v>44235</v>
      </c>
      <c r="N88" s="128">
        <v>0.91666666666666663</v>
      </c>
      <c r="O88" s="28">
        <v>39</v>
      </c>
      <c r="P88" s="19">
        <v>30</v>
      </c>
      <c r="Q88" s="28">
        <v>49</v>
      </c>
      <c r="R88" s="19">
        <v>39</v>
      </c>
      <c r="S88" s="46" t="s">
        <v>745</v>
      </c>
    </row>
    <row r="89" spans="1:19" ht="38.25" x14ac:dyDescent="0.2">
      <c r="A89" s="158"/>
      <c r="B89" s="158"/>
      <c r="C89" s="158"/>
      <c r="D89" s="158"/>
      <c r="E89" s="158"/>
      <c r="F89" s="158"/>
      <c r="G89" s="158"/>
      <c r="H89" s="158"/>
      <c r="I89" s="158"/>
      <c r="J89" s="158"/>
      <c r="K89" s="158" t="s">
        <v>475</v>
      </c>
      <c r="L89" s="158"/>
      <c r="M89" s="20">
        <v>44331</v>
      </c>
      <c r="N89" s="128">
        <v>0.95833333333333337</v>
      </c>
      <c r="O89" s="28">
        <v>39</v>
      </c>
      <c r="P89" s="19">
        <v>21</v>
      </c>
      <c r="Q89" s="28">
        <v>49</v>
      </c>
      <c r="R89" s="19" t="s">
        <v>746</v>
      </c>
      <c r="S89" s="46" t="s">
        <v>747</v>
      </c>
    </row>
    <row r="90" spans="1:19" x14ac:dyDescent="0.2">
      <c r="A90" s="158"/>
      <c r="B90" s="158"/>
      <c r="C90" s="158"/>
      <c r="D90" s="158"/>
      <c r="E90" s="158"/>
      <c r="F90" s="158"/>
      <c r="G90" s="158"/>
      <c r="H90" s="158"/>
      <c r="I90" s="158"/>
      <c r="J90" s="158"/>
      <c r="K90" s="158"/>
      <c r="L90" s="158"/>
      <c r="M90" s="20">
        <v>44407</v>
      </c>
      <c r="N90" s="128">
        <v>0.98958333333333337</v>
      </c>
      <c r="O90" s="28">
        <v>39</v>
      </c>
      <c r="P90" s="26">
        <v>30</v>
      </c>
      <c r="Q90" s="28">
        <v>49</v>
      </c>
      <c r="R90" s="19" t="s">
        <v>746</v>
      </c>
      <c r="S90" s="46" t="s">
        <v>748</v>
      </c>
    </row>
    <row r="91" spans="1:19" x14ac:dyDescent="0.2">
      <c r="A91" s="158"/>
      <c r="B91" s="158"/>
      <c r="C91" s="158"/>
      <c r="D91" s="158"/>
      <c r="E91" s="158"/>
      <c r="F91" s="158"/>
      <c r="G91" s="158"/>
      <c r="H91" s="158"/>
      <c r="I91" s="158"/>
      <c r="J91" s="158"/>
      <c r="K91" s="158"/>
      <c r="L91" s="158"/>
      <c r="M91" s="20">
        <v>44512</v>
      </c>
      <c r="N91" s="128">
        <v>0.17708333333333334</v>
      </c>
      <c r="O91" s="28">
        <v>39</v>
      </c>
      <c r="P91" s="19">
        <v>24</v>
      </c>
      <c r="Q91" s="28">
        <v>49</v>
      </c>
      <c r="R91" s="19" t="s">
        <v>746</v>
      </c>
      <c r="S91" s="46" t="s">
        <v>749</v>
      </c>
    </row>
    <row r="92" spans="1:19" x14ac:dyDescent="0.2">
      <c r="A92" s="158"/>
      <c r="B92" s="158"/>
      <c r="C92" s="158"/>
      <c r="D92" s="158"/>
      <c r="E92" s="158"/>
      <c r="F92" s="158"/>
      <c r="G92" s="158"/>
      <c r="H92" s="158"/>
      <c r="I92" s="158"/>
      <c r="J92" s="158"/>
      <c r="K92" s="158"/>
      <c r="L92" s="158"/>
      <c r="M92" s="20">
        <v>44601</v>
      </c>
      <c r="N92" s="128">
        <v>0.96875</v>
      </c>
      <c r="O92" s="28">
        <v>39</v>
      </c>
      <c r="P92" s="26">
        <v>30</v>
      </c>
      <c r="Q92" s="28">
        <v>49</v>
      </c>
      <c r="R92" s="19" t="s">
        <v>746</v>
      </c>
      <c r="S92" s="46" t="s">
        <v>732</v>
      </c>
    </row>
    <row r="93" spans="1:19" ht="51" x14ac:dyDescent="0.2">
      <c r="A93" s="158"/>
      <c r="B93" s="158"/>
      <c r="C93" s="158"/>
      <c r="D93" s="158"/>
      <c r="E93" s="158"/>
      <c r="F93" s="158"/>
      <c r="G93" s="158"/>
      <c r="H93" s="158"/>
      <c r="I93" s="158"/>
      <c r="J93" s="158"/>
      <c r="K93" s="158"/>
      <c r="L93" s="158"/>
      <c r="M93" s="20">
        <v>44714</v>
      </c>
      <c r="N93" s="128">
        <v>0.98958333333333337</v>
      </c>
      <c r="O93" s="28">
        <v>39</v>
      </c>
      <c r="P93" s="19">
        <v>33</v>
      </c>
      <c r="Q93" s="28">
        <v>49</v>
      </c>
      <c r="R93" s="19" t="s">
        <v>746</v>
      </c>
      <c r="S93" s="46" t="s">
        <v>750</v>
      </c>
    </row>
    <row r="94" spans="1:19" ht="25.5" x14ac:dyDescent="0.2">
      <c r="A94" s="158"/>
      <c r="B94" s="158"/>
      <c r="C94" s="158"/>
      <c r="D94" s="158"/>
      <c r="E94" s="158"/>
      <c r="F94" s="158"/>
      <c r="G94" s="158"/>
      <c r="H94" s="158"/>
      <c r="I94" s="158"/>
      <c r="J94" s="158"/>
      <c r="K94" s="158"/>
      <c r="L94" s="158"/>
      <c r="M94" s="20">
        <v>44784</v>
      </c>
      <c r="N94" s="128">
        <v>2.0833333333333332E-2</v>
      </c>
      <c r="O94" s="28">
        <v>39</v>
      </c>
      <c r="P94" s="19">
        <v>31</v>
      </c>
      <c r="Q94" s="28">
        <v>49</v>
      </c>
      <c r="R94" s="19" t="s">
        <v>746</v>
      </c>
      <c r="S94" s="46" t="s">
        <v>751</v>
      </c>
    </row>
    <row r="95" spans="1:19" ht="25.5" x14ac:dyDescent="0.2">
      <c r="A95" s="158"/>
      <c r="B95" s="158"/>
      <c r="C95" s="158"/>
      <c r="D95" s="158"/>
      <c r="E95" s="158"/>
      <c r="F95" s="158"/>
      <c r="G95" s="158"/>
      <c r="H95" s="158"/>
      <c r="I95" s="158"/>
      <c r="J95" s="158"/>
      <c r="K95" s="158"/>
      <c r="L95" s="158"/>
      <c r="M95" s="20">
        <v>44875</v>
      </c>
      <c r="N95" s="128">
        <v>0.91666666666666663</v>
      </c>
      <c r="O95" s="28">
        <v>39</v>
      </c>
      <c r="P95" s="19">
        <v>30</v>
      </c>
      <c r="Q95" s="28">
        <v>49</v>
      </c>
      <c r="R95" s="19">
        <v>49</v>
      </c>
      <c r="S95" s="46" t="s">
        <v>752</v>
      </c>
    </row>
    <row r="96" spans="1:19" x14ac:dyDescent="0.2">
      <c r="A96" s="158"/>
      <c r="B96" s="158"/>
      <c r="C96" s="158"/>
      <c r="D96" s="158"/>
      <c r="E96" s="158"/>
      <c r="F96" s="158"/>
      <c r="G96" s="158"/>
      <c r="H96" s="158"/>
      <c r="I96" s="158"/>
      <c r="J96" s="158"/>
      <c r="K96" s="158"/>
      <c r="L96" s="158"/>
      <c r="M96" s="158"/>
      <c r="N96" s="158"/>
      <c r="O96" s="158"/>
      <c r="P96" s="158"/>
      <c r="Q96" s="158"/>
      <c r="R96" s="158"/>
      <c r="S96" s="158"/>
    </row>
  </sheetData>
  <conditionalFormatting sqref="D21:D24 D86:D1048576 J23:J30 D27:D31 D33:D67 J32:J66 D1:D9 J1:J9">
    <cfRule type="cellIs" dxfId="224" priority="109" operator="greaterThan">
      <formula>40</formula>
    </cfRule>
  </conditionalFormatting>
  <conditionalFormatting sqref="J20 J85:J1048576">
    <cfRule type="cellIs" dxfId="223" priority="108" operator="greaterThan">
      <formula>40</formula>
    </cfRule>
  </conditionalFormatting>
  <conditionalFormatting sqref="P34 P29:P31 P27 P96:Q1048576 P36:P77 P1:Q9">
    <cfRule type="cellIs" dxfId="222" priority="107" operator="greaterThan">
      <formula>39</formula>
    </cfRule>
  </conditionalFormatting>
  <conditionalFormatting sqref="J68">
    <cfRule type="cellIs" dxfId="221" priority="94" operator="greaterThan">
      <formula>40</formula>
    </cfRule>
  </conditionalFormatting>
  <conditionalFormatting sqref="D68">
    <cfRule type="cellIs" dxfId="220" priority="106" operator="greaterThan">
      <formula>40</formula>
    </cfRule>
  </conditionalFormatting>
  <conditionalFormatting sqref="D69">
    <cfRule type="cellIs" dxfId="219" priority="103" operator="greaterThan">
      <formula>40</formula>
    </cfRule>
  </conditionalFormatting>
  <conditionalFormatting sqref="P79">
    <cfRule type="cellIs" dxfId="218" priority="96" operator="greaterThan">
      <formula>40</formula>
    </cfRule>
  </conditionalFormatting>
  <conditionalFormatting sqref="P78">
    <cfRule type="cellIs" dxfId="217" priority="97" operator="greaterThan">
      <formula>40</formula>
    </cfRule>
  </conditionalFormatting>
  <conditionalFormatting sqref="J67">
    <cfRule type="cellIs" dxfId="216" priority="95" operator="greaterThan">
      <formula>40</formula>
    </cfRule>
  </conditionalFormatting>
  <conditionalFormatting sqref="R13 R62:R76 R16 R20 R27 R30 R32 R37:R40 R78:R79 R43:R59">
    <cfRule type="cellIs" dxfId="215" priority="93" operator="greaterThan">
      <formula>49</formula>
    </cfRule>
  </conditionalFormatting>
  <conditionalFormatting sqref="D11:D18 D21:D24 D27:D31 D33:D69">
    <cfRule type="cellIs" dxfId="214" priority="92" operator="greaterThan">
      <formula>40</formula>
    </cfRule>
  </conditionalFormatting>
  <conditionalFormatting sqref="J11:J14 J16:J18 J20 J23:J30 J32:J68">
    <cfRule type="cellIs" dxfId="213" priority="91" operator="greaterThan">
      <formula>40</formula>
    </cfRule>
  </conditionalFormatting>
  <conditionalFormatting sqref="D70">
    <cfRule type="cellIs" dxfId="212" priority="90" operator="greaterThan">
      <formula>40</formula>
    </cfRule>
  </conditionalFormatting>
  <conditionalFormatting sqref="D70">
    <cfRule type="cellIs" dxfId="211" priority="89" operator="greaterThan">
      <formula>40</formula>
    </cfRule>
  </conditionalFormatting>
  <conditionalFormatting sqref="D71">
    <cfRule type="cellIs" dxfId="210" priority="88" operator="greaterThan">
      <formula>40</formula>
    </cfRule>
  </conditionalFormatting>
  <conditionalFormatting sqref="D71">
    <cfRule type="cellIs" dxfId="209" priority="87" operator="greaterThan">
      <formula>40</formula>
    </cfRule>
  </conditionalFormatting>
  <conditionalFormatting sqref="J69">
    <cfRule type="cellIs" dxfId="208" priority="86" operator="greaterThan">
      <formula>40</formula>
    </cfRule>
  </conditionalFormatting>
  <conditionalFormatting sqref="J69">
    <cfRule type="cellIs" dxfId="207" priority="85" operator="greaterThan">
      <formula>40</formula>
    </cfRule>
  </conditionalFormatting>
  <conditionalFormatting sqref="J70">
    <cfRule type="cellIs" dxfId="206" priority="84" operator="greaterThan">
      <formula>40</formula>
    </cfRule>
  </conditionalFormatting>
  <conditionalFormatting sqref="J70">
    <cfRule type="cellIs" dxfId="205" priority="83" operator="greaterThan">
      <formula>40</formula>
    </cfRule>
  </conditionalFormatting>
  <conditionalFormatting sqref="P80">
    <cfRule type="cellIs" dxfId="204" priority="82" operator="greaterThan">
      <formula>40</formula>
    </cfRule>
  </conditionalFormatting>
  <conditionalFormatting sqref="R80">
    <cfRule type="cellIs" dxfId="203" priority="81" operator="greaterThan">
      <formula>49</formula>
    </cfRule>
  </conditionalFormatting>
  <conditionalFormatting sqref="P81">
    <cfRule type="cellIs" dxfId="202" priority="80" operator="greaterThan">
      <formula>40</formula>
    </cfRule>
  </conditionalFormatting>
  <conditionalFormatting sqref="R81">
    <cfRule type="cellIs" dxfId="201" priority="79" operator="greaterThan">
      <formula>49</formula>
    </cfRule>
  </conditionalFormatting>
  <conditionalFormatting sqref="P82">
    <cfRule type="cellIs" dxfId="200" priority="66" operator="greaterThan">
      <formula>40</formula>
    </cfRule>
  </conditionalFormatting>
  <conditionalFormatting sqref="P83">
    <cfRule type="cellIs" dxfId="199" priority="64" operator="greaterThan">
      <formula>40</formula>
    </cfRule>
  </conditionalFormatting>
  <conditionalFormatting sqref="J71">
    <cfRule type="cellIs" dxfId="198" priority="70" operator="greaterThan">
      <formula>40</formula>
    </cfRule>
  </conditionalFormatting>
  <conditionalFormatting sqref="J71">
    <cfRule type="cellIs" dxfId="197" priority="69" operator="greaterThan">
      <formula>40</formula>
    </cfRule>
  </conditionalFormatting>
  <conditionalFormatting sqref="J72">
    <cfRule type="cellIs" dxfId="196" priority="68" operator="greaterThan">
      <formula>40</formula>
    </cfRule>
  </conditionalFormatting>
  <conditionalFormatting sqref="J72">
    <cfRule type="cellIs" dxfId="195" priority="67" operator="greaterThan">
      <formula>40</formula>
    </cfRule>
  </conditionalFormatting>
  <conditionalFormatting sqref="R82">
    <cfRule type="cellIs" dxfId="194" priority="65" operator="greaterThan">
      <formula>49</formula>
    </cfRule>
  </conditionalFormatting>
  <conditionalFormatting sqref="R83">
    <cfRule type="cellIs" dxfId="193" priority="63" operator="greaterThan">
      <formula>49</formula>
    </cfRule>
  </conditionalFormatting>
  <conditionalFormatting sqref="J73">
    <cfRule type="cellIs" dxfId="192" priority="62" operator="greaterThan">
      <formula>40</formula>
    </cfRule>
  </conditionalFormatting>
  <conditionalFormatting sqref="J73">
    <cfRule type="cellIs" dxfId="191" priority="61" operator="greaterThan">
      <formula>40</formula>
    </cfRule>
  </conditionalFormatting>
  <conditionalFormatting sqref="J74:J75">
    <cfRule type="cellIs" dxfId="190" priority="60" operator="greaterThan">
      <formula>40</formula>
    </cfRule>
  </conditionalFormatting>
  <conditionalFormatting sqref="J74:J75">
    <cfRule type="cellIs" dxfId="189" priority="59" operator="greaterThan">
      <formula>40</formula>
    </cfRule>
  </conditionalFormatting>
  <conditionalFormatting sqref="D74:D76">
    <cfRule type="cellIs" dxfId="188" priority="57" operator="greaterThan">
      <formula>40</formula>
    </cfRule>
  </conditionalFormatting>
  <conditionalFormatting sqref="D74:D76">
    <cfRule type="cellIs" dxfId="187" priority="58" operator="greaterThan">
      <formula>40</formula>
    </cfRule>
  </conditionalFormatting>
  <conditionalFormatting sqref="P84">
    <cfRule type="cellIs" dxfId="186" priority="56" operator="greaterThan">
      <formula>40</formula>
    </cfRule>
  </conditionalFormatting>
  <conditionalFormatting sqref="P85">
    <cfRule type="cellIs" dxfId="185" priority="54" operator="greaterThan">
      <formula>40</formula>
    </cfRule>
  </conditionalFormatting>
  <conditionalFormatting sqref="R84">
    <cfRule type="cellIs" dxfId="184" priority="55" operator="greaterThan">
      <formula>49</formula>
    </cfRule>
  </conditionalFormatting>
  <conditionalFormatting sqref="R85">
    <cfRule type="cellIs" dxfId="183" priority="53" operator="greaterThan">
      <formula>49</formula>
    </cfRule>
  </conditionalFormatting>
  <conditionalFormatting sqref="P86">
    <cfRule type="cellIs" dxfId="182" priority="52" operator="greaterThan">
      <formula>49</formula>
    </cfRule>
  </conditionalFormatting>
  <conditionalFormatting sqref="D77 D79">
    <cfRule type="cellIs" dxfId="181" priority="50" operator="greaterThan">
      <formula>40</formula>
    </cfRule>
  </conditionalFormatting>
  <conditionalFormatting sqref="D77 D79">
    <cfRule type="cellIs" dxfId="180" priority="51" operator="greaterThan">
      <formula>40</formula>
    </cfRule>
  </conditionalFormatting>
  <conditionalFormatting sqref="J76">
    <cfRule type="cellIs" dxfId="179" priority="48" operator="greaterThan">
      <formula>40</formula>
    </cfRule>
  </conditionalFormatting>
  <conditionalFormatting sqref="J76">
    <cfRule type="cellIs" dxfId="178" priority="49" operator="greaterThan">
      <formula>40</formula>
    </cfRule>
  </conditionalFormatting>
  <conditionalFormatting sqref="P87:P89">
    <cfRule type="cellIs" dxfId="177" priority="46" operator="greaterThan">
      <formula>40</formula>
    </cfRule>
  </conditionalFormatting>
  <conditionalFormatting sqref="P87:P89">
    <cfRule type="cellIs" dxfId="176" priority="47" operator="greaterThan">
      <formula>40</formula>
    </cfRule>
  </conditionalFormatting>
  <conditionalFormatting sqref="D78">
    <cfRule type="cellIs" dxfId="175" priority="44" operator="greaterThan">
      <formula>40</formula>
    </cfRule>
  </conditionalFormatting>
  <conditionalFormatting sqref="D78">
    <cfRule type="cellIs" dxfId="174" priority="45" operator="greaterThan">
      <formula>40</formula>
    </cfRule>
  </conditionalFormatting>
  <conditionalFormatting sqref="J77">
    <cfRule type="cellIs" dxfId="173" priority="42" operator="greaterThan">
      <formula>40</formula>
    </cfRule>
  </conditionalFormatting>
  <conditionalFormatting sqref="J77">
    <cfRule type="cellIs" dxfId="172" priority="43" operator="greaterThan">
      <formula>40</formula>
    </cfRule>
  </conditionalFormatting>
  <conditionalFormatting sqref="D80:D81">
    <cfRule type="cellIs" dxfId="171" priority="33" operator="greaterThan">
      <formula>40</formula>
    </cfRule>
  </conditionalFormatting>
  <conditionalFormatting sqref="D80:D81">
    <cfRule type="cellIs" dxfId="170" priority="34" operator="greaterThan">
      <formula>40</formula>
    </cfRule>
  </conditionalFormatting>
  <conditionalFormatting sqref="J79:J80">
    <cfRule type="cellIs" dxfId="169" priority="31" operator="greaterThan">
      <formula>40</formula>
    </cfRule>
  </conditionalFormatting>
  <conditionalFormatting sqref="J79:J80">
    <cfRule type="cellIs" dxfId="168" priority="32" operator="greaterThan">
      <formula>40</formula>
    </cfRule>
  </conditionalFormatting>
  <conditionalFormatting sqref="P90:P91">
    <cfRule type="cellIs" dxfId="167" priority="30" operator="greaterThan">
      <formula>49</formula>
    </cfRule>
  </conditionalFormatting>
  <conditionalFormatting sqref="D82">
    <cfRule type="cellIs" dxfId="166" priority="28" operator="greaterThan">
      <formula>40</formula>
    </cfRule>
  </conditionalFormatting>
  <conditionalFormatting sqref="D82">
    <cfRule type="cellIs" dxfId="165" priority="29" operator="greaterThan">
      <formula>40</formula>
    </cfRule>
  </conditionalFormatting>
  <conditionalFormatting sqref="J81">
    <cfRule type="cellIs" dxfId="164" priority="26" operator="greaterThan">
      <formula>40</formula>
    </cfRule>
  </conditionalFormatting>
  <conditionalFormatting sqref="J81">
    <cfRule type="cellIs" dxfId="163" priority="27" operator="greaterThan">
      <formula>40</formula>
    </cfRule>
  </conditionalFormatting>
  <conditionalFormatting sqref="P92">
    <cfRule type="cellIs" dxfId="162" priority="25" operator="greaterThan">
      <formula>49</formula>
    </cfRule>
  </conditionalFormatting>
  <conditionalFormatting sqref="D83">
    <cfRule type="cellIs" dxfId="161" priority="21" operator="greaterThan">
      <formula>40</formula>
    </cfRule>
  </conditionalFormatting>
  <conditionalFormatting sqref="D83">
    <cfRule type="cellIs" dxfId="160" priority="22" operator="greaterThan">
      <formula>40</formula>
    </cfRule>
  </conditionalFormatting>
  <conditionalFormatting sqref="J82">
    <cfRule type="cellIs" dxfId="159" priority="17" operator="greaterThan">
      <formula>40</formula>
    </cfRule>
  </conditionalFormatting>
  <conditionalFormatting sqref="J82">
    <cfRule type="cellIs" dxfId="158" priority="18" operator="greaterThan">
      <formula>40</formula>
    </cfRule>
  </conditionalFormatting>
  <conditionalFormatting sqref="P93">
    <cfRule type="cellIs" dxfId="157" priority="14" operator="greaterThan">
      <formula>49</formula>
    </cfRule>
  </conditionalFormatting>
  <conditionalFormatting sqref="D84">
    <cfRule type="cellIs" dxfId="156" priority="12" operator="greaterThan">
      <formula>40</formula>
    </cfRule>
  </conditionalFormatting>
  <conditionalFormatting sqref="D84">
    <cfRule type="cellIs" dxfId="155" priority="13" operator="greaterThan">
      <formula>40</formula>
    </cfRule>
  </conditionalFormatting>
  <conditionalFormatting sqref="P94">
    <cfRule type="cellIs" dxfId="154" priority="9" operator="greaterThan">
      <formula>49</formula>
    </cfRule>
  </conditionalFormatting>
  <conditionalFormatting sqref="J83">
    <cfRule type="cellIs" dxfId="153" priority="6" operator="greaterThan">
      <formula>40</formula>
    </cfRule>
  </conditionalFormatting>
  <conditionalFormatting sqref="J83">
    <cfRule type="cellIs" dxfId="152" priority="7" operator="greaterThan">
      <formula>40</formula>
    </cfRule>
  </conditionalFormatting>
  <conditionalFormatting sqref="D85">
    <cfRule type="cellIs" dxfId="151" priority="4" operator="greaterThan">
      <formula>40</formula>
    </cfRule>
  </conditionalFormatting>
  <conditionalFormatting sqref="D85">
    <cfRule type="cellIs" dxfId="150" priority="5" operator="greaterThan">
      <formula>40</formula>
    </cfRule>
  </conditionalFormatting>
  <conditionalFormatting sqref="J84">
    <cfRule type="cellIs" dxfId="149" priority="2" operator="greaterThan">
      <formula>40</formula>
    </cfRule>
  </conditionalFormatting>
  <conditionalFormatting sqref="J84">
    <cfRule type="cellIs" dxfId="148" priority="3" operator="greaterThan">
      <formula>40</formula>
    </cfRule>
  </conditionalFormatting>
  <conditionalFormatting sqref="P95">
    <cfRule type="cellIs" dxfId="147" priority="1" operator="greaterThan">
      <formula>49</formula>
    </cfRule>
  </conditionalFormatting>
  <pageMargins left="0.7" right="0.7" top="0.75" bottom="0.75" header="0.3" footer="0.3"/>
  <pageSetup paperSize="9"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W30"/>
  <sheetViews>
    <sheetView showGridLines="0" zoomScale="90" zoomScaleNormal="90" workbookViewId="0">
      <pane ySplit="12" topLeftCell="A22" activePane="bottomLeft" state="frozenSplit"/>
      <selection pane="bottomLeft" activeCell="S1" sqref="S1"/>
    </sheetView>
  </sheetViews>
  <sheetFormatPr defaultColWidth="9.140625" defaultRowHeight="14.25" x14ac:dyDescent="0.2"/>
  <cols>
    <col min="1" max="1" width="12.140625" style="1" customWidth="1"/>
    <col min="2" max="2" width="11.85546875" style="1" customWidth="1"/>
    <col min="3" max="3" width="9.5703125" style="1" customWidth="1"/>
    <col min="4" max="4" width="12.7109375" style="1" customWidth="1"/>
    <col min="5" max="5" width="48.28515625" style="1" customWidth="1"/>
    <col min="6" max="6" width="2.5703125" style="1" customWidth="1"/>
    <col min="7" max="7" width="12.140625" style="1" customWidth="1"/>
    <col min="8" max="8" width="11.85546875" style="1" customWidth="1"/>
    <col min="9" max="9" width="9.5703125" style="1" customWidth="1"/>
    <col min="10" max="10" width="12.7109375" style="1" customWidth="1"/>
    <col min="11" max="11" width="48.28515625" style="1" customWidth="1"/>
    <col min="12" max="12" width="2.5703125" style="1" customWidth="1"/>
    <col min="13" max="13" width="12.140625" style="1" customWidth="1"/>
    <col min="14" max="14" width="11.85546875" style="1" customWidth="1"/>
    <col min="15" max="15" width="9.5703125" style="1" customWidth="1"/>
    <col min="16" max="18" width="12.7109375" style="1" customWidth="1"/>
    <col min="19" max="19" width="48.28515625" style="1" customWidth="1"/>
    <col min="20" max="16384" width="9.140625" style="1"/>
  </cols>
  <sheetData>
    <row r="1" spans="1:23" ht="34.5" x14ac:dyDescent="0.5">
      <c r="A1" s="186" t="s">
        <v>603</v>
      </c>
      <c r="B1" s="186"/>
      <c r="C1" s="186"/>
      <c r="D1" s="186"/>
      <c r="E1" s="186"/>
      <c r="F1" s="186"/>
      <c r="G1" s="186"/>
      <c r="H1" s="186"/>
      <c r="I1" s="186"/>
      <c r="J1" s="186"/>
      <c r="K1" s="186"/>
      <c r="L1" s="186"/>
      <c r="M1" s="186"/>
      <c r="N1" s="186"/>
      <c r="O1" s="186"/>
      <c r="P1" s="186"/>
      <c r="Q1" s="186"/>
      <c r="R1" s="186"/>
      <c r="S1" s="186"/>
      <c r="T1" s="186"/>
      <c r="U1" s="186"/>
      <c r="V1" s="186"/>
      <c r="W1" s="186"/>
    </row>
    <row r="2" spans="1:23" ht="19.5" x14ac:dyDescent="0.3">
      <c r="A2" s="188" t="s">
        <v>753</v>
      </c>
      <c r="B2" s="188"/>
      <c r="C2" s="188"/>
      <c r="D2" s="188"/>
      <c r="E2" s="188"/>
      <c r="F2" s="188"/>
      <c r="G2" s="188"/>
      <c r="H2" s="188"/>
      <c r="I2" s="188"/>
      <c r="J2" s="188"/>
      <c r="K2" s="188"/>
      <c r="L2" s="188"/>
      <c r="M2" s="188"/>
      <c r="N2" s="188"/>
      <c r="O2" s="188"/>
      <c r="P2" s="188"/>
      <c r="Q2" s="188"/>
      <c r="R2" s="188"/>
      <c r="S2" s="188"/>
      <c r="T2" s="188"/>
      <c r="U2" s="188"/>
      <c r="V2" s="188"/>
      <c r="W2" s="188"/>
    </row>
    <row r="4" spans="1:23" ht="15" x14ac:dyDescent="0.25">
      <c r="A4" s="8" t="s">
        <v>754</v>
      </c>
      <c r="B4" s="158"/>
      <c r="C4" s="158"/>
      <c r="D4" s="158"/>
      <c r="E4" s="158"/>
      <c r="F4" s="158"/>
      <c r="G4" s="218"/>
      <c r="H4" s="197" t="s">
        <v>606</v>
      </c>
      <c r="I4" s="158"/>
      <c r="J4" s="158"/>
      <c r="K4" s="158"/>
      <c r="L4" s="158"/>
      <c r="M4" s="158"/>
      <c r="N4" s="158"/>
      <c r="O4" s="158"/>
      <c r="P4" s="158"/>
      <c r="Q4" s="158"/>
      <c r="R4" s="158"/>
      <c r="S4" s="158"/>
      <c r="T4" s="158"/>
      <c r="U4" s="158"/>
      <c r="V4" s="158"/>
      <c r="W4" s="158"/>
    </row>
    <row r="5" spans="1:23" ht="15.75" x14ac:dyDescent="0.25">
      <c r="A5" s="8" t="s">
        <v>607</v>
      </c>
      <c r="B5" s="158"/>
      <c r="C5" s="158"/>
      <c r="D5" s="158"/>
      <c r="E5" s="158"/>
      <c r="F5" s="158"/>
      <c r="G5" s="190"/>
      <c r="H5" s="197" t="s">
        <v>47</v>
      </c>
      <c r="I5" s="158"/>
      <c r="J5" s="158"/>
      <c r="K5" s="158"/>
      <c r="L5" s="158"/>
      <c r="M5" s="158"/>
      <c r="N5" s="158"/>
      <c r="O5" s="158"/>
      <c r="P5" s="158"/>
      <c r="Q5" s="158"/>
      <c r="R5" s="158"/>
      <c r="S5" s="158"/>
      <c r="T5" s="158"/>
      <c r="U5" s="158"/>
      <c r="V5" s="158"/>
      <c r="W5" s="158"/>
    </row>
    <row r="6" spans="1:23" ht="15" x14ac:dyDescent="0.25">
      <c r="A6" s="8" t="s">
        <v>755</v>
      </c>
      <c r="B6" s="158"/>
      <c r="C6" s="158"/>
      <c r="D6" s="158"/>
      <c r="E6" s="158"/>
      <c r="F6" s="158"/>
      <c r="G6" s="158"/>
      <c r="H6" s="158"/>
      <c r="I6" s="158"/>
      <c r="J6" s="158"/>
      <c r="K6" s="158"/>
      <c r="L6" s="158"/>
      <c r="M6" s="158"/>
      <c r="N6" s="158"/>
      <c r="O6" s="158"/>
      <c r="P6" s="158"/>
      <c r="Q6" s="158"/>
      <c r="R6" s="158"/>
      <c r="S6" s="158"/>
      <c r="T6" s="158"/>
      <c r="U6" s="158"/>
      <c r="V6" s="158"/>
      <c r="W6" s="158"/>
    </row>
    <row r="7" spans="1:23" ht="15" x14ac:dyDescent="0.25">
      <c r="A7" s="131" t="s">
        <v>609</v>
      </c>
      <c r="B7" s="158"/>
      <c r="C7" s="158"/>
      <c r="D7" s="158"/>
      <c r="E7" s="158"/>
      <c r="F7" s="158"/>
      <c r="G7" s="158"/>
      <c r="H7" s="158"/>
      <c r="I7" s="158"/>
      <c r="J7" s="158"/>
      <c r="K7" s="158"/>
      <c r="L7" s="158"/>
      <c r="M7" s="158"/>
      <c r="N7" s="158"/>
      <c r="O7" s="158"/>
      <c r="P7" s="158"/>
      <c r="Q7" s="158"/>
      <c r="R7" s="158"/>
      <c r="S7" s="158"/>
      <c r="T7" s="158"/>
      <c r="U7" s="158"/>
      <c r="V7" s="158"/>
      <c r="W7" s="158"/>
    </row>
    <row r="8" spans="1:23" ht="15" x14ac:dyDescent="0.25">
      <c r="A8" s="131"/>
      <c r="B8" s="158"/>
      <c r="C8" s="158"/>
      <c r="D8" s="158"/>
      <c r="E8" s="158"/>
      <c r="F8" s="158"/>
      <c r="G8" s="158"/>
      <c r="H8" s="158"/>
      <c r="I8" s="158"/>
      <c r="J8" s="158"/>
      <c r="K8" s="158"/>
      <c r="L8" s="158"/>
      <c r="M8" s="158"/>
      <c r="N8" s="158"/>
      <c r="O8" s="158"/>
      <c r="P8" s="158"/>
      <c r="Q8" s="158"/>
      <c r="R8" s="158"/>
      <c r="S8" s="158"/>
      <c r="T8" s="158"/>
      <c r="U8" s="158"/>
      <c r="V8" s="158"/>
      <c r="W8" s="158"/>
    </row>
    <row r="9" spans="1:23" ht="15" x14ac:dyDescent="0.25">
      <c r="A9" s="199" t="s">
        <v>435</v>
      </c>
      <c r="B9" s="224"/>
      <c r="C9" s="224"/>
      <c r="D9" s="224"/>
      <c r="E9" s="224"/>
      <c r="F9" s="224"/>
      <c r="G9" s="224"/>
      <c r="H9" s="224"/>
      <c r="I9" s="224"/>
      <c r="J9" s="224"/>
      <c r="K9" s="224"/>
      <c r="L9" s="224"/>
      <c r="M9" s="224"/>
      <c r="N9" s="224"/>
      <c r="O9" s="224"/>
      <c r="P9" s="224"/>
      <c r="Q9" s="224"/>
      <c r="R9" s="224"/>
      <c r="S9" s="224"/>
      <c r="T9" s="158"/>
      <c r="U9" s="158"/>
      <c r="V9" s="158"/>
      <c r="W9" s="158"/>
    </row>
    <row r="10" spans="1:23" ht="15" x14ac:dyDescent="0.25">
      <c r="A10" s="131"/>
      <c r="B10" s="158"/>
      <c r="C10" s="158"/>
      <c r="D10" s="158"/>
      <c r="E10" s="158"/>
      <c r="F10" s="158"/>
      <c r="G10" s="158"/>
      <c r="H10" s="158"/>
      <c r="I10" s="158"/>
      <c r="J10" s="158"/>
      <c r="K10" s="158"/>
      <c r="L10" s="158"/>
      <c r="M10" s="158"/>
      <c r="N10" s="158"/>
      <c r="O10" s="158"/>
      <c r="P10" s="158"/>
      <c r="Q10" s="158"/>
      <c r="R10" s="158"/>
      <c r="S10" s="158"/>
      <c r="T10" s="158"/>
      <c r="U10" s="158"/>
      <c r="V10" s="158"/>
      <c r="W10" s="158"/>
    </row>
    <row r="11" spans="1:23" ht="19.5" x14ac:dyDescent="0.3">
      <c r="A11" s="264" t="s">
        <v>610</v>
      </c>
      <c r="B11" s="264"/>
      <c r="C11" s="264"/>
      <c r="D11" s="264"/>
      <c r="E11" s="264"/>
      <c r="F11" s="129"/>
      <c r="G11" s="264" t="s">
        <v>611</v>
      </c>
      <c r="H11" s="264"/>
      <c r="I11" s="264"/>
      <c r="J11" s="264"/>
      <c r="K11" s="264"/>
      <c r="L11" s="129"/>
      <c r="M11" s="264" t="s">
        <v>612</v>
      </c>
      <c r="N11" s="264"/>
      <c r="O11" s="264"/>
      <c r="P11" s="264"/>
      <c r="Q11" s="264"/>
      <c r="R11" s="264"/>
      <c r="S11" s="264"/>
      <c r="T11" s="129"/>
      <c r="U11" s="158"/>
      <c r="V11" s="158"/>
      <c r="W11" s="158"/>
    </row>
    <row r="12" spans="1:23" s="16" customFormat="1" ht="45" x14ac:dyDescent="0.25">
      <c r="A12" s="36" t="s">
        <v>613</v>
      </c>
      <c r="B12" s="36" t="s">
        <v>614</v>
      </c>
      <c r="C12" s="38" t="s">
        <v>615</v>
      </c>
      <c r="D12" s="36" t="s">
        <v>616</v>
      </c>
      <c r="E12" s="36" t="s">
        <v>73</v>
      </c>
      <c r="G12" s="36" t="s">
        <v>613</v>
      </c>
      <c r="H12" s="36" t="s">
        <v>614</v>
      </c>
      <c r="I12" s="38" t="s">
        <v>615</v>
      </c>
      <c r="J12" s="36" t="s">
        <v>616</v>
      </c>
      <c r="K12" s="36" t="s">
        <v>73</v>
      </c>
      <c r="M12" s="36" t="s">
        <v>613</v>
      </c>
      <c r="N12" s="36" t="s">
        <v>614</v>
      </c>
      <c r="O12" s="38" t="s">
        <v>615</v>
      </c>
      <c r="P12" s="36" t="s">
        <v>616</v>
      </c>
      <c r="Q12" s="38" t="s">
        <v>617</v>
      </c>
      <c r="R12" s="36" t="s">
        <v>618</v>
      </c>
      <c r="S12" s="36" t="s">
        <v>73</v>
      </c>
    </row>
    <row r="13" spans="1:23" s="16" customFormat="1" ht="51" x14ac:dyDescent="0.2">
      <c r="A13" s="44">
        <v>41319</v>
      </c>
      <c r="B13" s="126">
        <v>0.5625</v>
      </c>
      <c r="C13" s="28">
        <v>40</v>
      </c>
      <c r="D13" s="119">
        <v>34</v>
      </c>
      <c r="E13" s="130" t="s">
        <v>76</v>
      </c>
      <c r="F13" s="223"/>
      <c r="G13" s="44">
        <v>41320</v>
      </c>
      <c r="H13" s="126">
        <v>0.79513888888888884</v>
      </c>
      <c r="I13" s="28">
        <v>40</v>
      </c>
      <c r="J13" s="119">
        <v>40</v>
      </c>
      <c r="K13" s="46" t="s">
        <v>75</v>
      </c>
      <c r="M13" s="44">
        <v>41321</v>
      </c>
      <c r="N13" s="126">
        <v>0.21527777777777779</v>
      </c>
      <c r="O13" s="28">
        <v>37</v>
      </c>
      <c r="P13" s="46" t="s">
        <v>619</v>
      </c>
      <c r="Q13" s="28">
        <v>47</v>
      </c>
      <c r="R13" s="46">
        <v>34</v>
      </c>
      <c r="S13" s="46" t="s">
        <v>756</v>
      </c>
    </row>
    <row r="14" spans="1:23" s="16" customFormat="1" ht="51" x14ac:dyDescent="0.2">
      <c r="A14" s="44">
        <v>41319</v>
      </c>
      <c r="B14" s="126">
        <v>0.57291666666666663</v>
      </c>
      <c r="C14" s="28">
        <v>40</v>
      </c>
      <c r="D14" s="119">
        <v>37</v>
      </c>
      <c r="E14" s="130" t="s">
        <v>76</v>
      </c>
      <c r="F14" s="223"/>
      <c r="G14" s="44">
        <v>41320</v>
      </c>
      <c r="H14" s="126">
        <v>0.80555555555555547</v>
      </c>
      <c r="I14" s="28">
        <v>40</v>
      </c>
      <c r="J14" s="119">
        <v>38</v>
      </c>
      <c r="K14" s="46" t="s">
        <v>75</v>
      </c>
      <c r="M14" s="44">
        <v>41321</v>
      </c>
      <c r="N14" s="126">
        <v>0.23958333333333334</v>
      </c>
      <c r="O14" s="28">
        <v>37</v>
      </c>
      <c r="P14" s="46">
        <v>33</v>
      </c>
      <c r="Q14" s="28">
        <v>47</v>
      </c>
      <c r="R14" s="46" t="s">
        <v>619</v>
      </c>
      <c r="S14" s="46" t="s">
        <v>757</v>
      </c>
    </row>
    <row r="15" spans="1:23" s="16" customFormat="1" ht="51" x14ac:dyDescent="0.2">
      <c r="A15" s="44">
        <v>41466</v>
      </c>
      <c r="B15" s="126">
        <v>0.69444444444444453</v>
      </c>
      <c r="C15" s="28">
        <v>40</v>
      </c>
      <c r="D15" s="46" t="s">
        <v>758</v>
      </c>
      <c r="E15" s="130" t="s">
        <v>76</v>
      </c>
      <c r="F15" s="223"/>
      <c r="G15" s="44">
        <v>41466</v>
      </c>
      <c r="H15" s="126">
        <v>0.87152777777777779</v>
      </c>
      <c r="I15" s="28">
        <v>40</v>
      </c>
      <c r="J15" s="46" t="s">
        <v>758</v>
      </c>
      <c r="K15" s="46" t="s">
        <v>75</v>
      </c>
      <c r="M15" s="44">
        <v>41409</v>
      </c>
      <c r="N15" s="126">
        <v>0.26041666666666669</v>
      </c>
      <c r="O15" s="28">
        <v>37</v>
      </c>
      <c r="P15" s="46" t="s">
        <v>619</v>
      </c>
      <c r="Q15" s="28">
        <v>47</v>
      </c>
      <c r="R15" s="46">
        <v>33</v>
      </c>
      <c r="S15" s="46" t="s">
        <v>759</v>
      </c>
    </row>
    <row r="16" spans="1:23" s="16" customFormat="1" ht="15" x14ac:dyDescent="0.2">
      <c r="A16" s="44">
        <v>41466</v>
      </c>
      <c r="B16" s="126">
        <v>0.70486111111111116</v>
      </c>
      <c r="C16" s="28">
        <v>40</v>
      </c>
      <c r="D16" s="46" t="s">
        <v>758</v>
      </c>
      <c r="E16" s="130" t="s">
        <v>76</v>
      </c>
      <c r="F16" s="223"/>
      <c r="G16" s="44">
        <v>41466</v>
      </c>
      <c r="H16" s="126">
        <v>0.88194444444444453</v>
      </c>
      <c r="I16" s="28">
        <v>40</v>
      </c>
      <c r="J16" s="46" t="s">
        <v>758</v>
      </c>
      <c r="K16" s="46" t="s">
        <v>75</v>
      </c>
      <c r="M16" s="44">
        <v>41410</v>
      </c>
      <c r="N16" s="126">
        <v>0.26041666666666669</v>
      </c>
      <c r="O16" s="28">
        <v>37</v>
      </c>
      <c r="P16" s="46">
        <v>32</v>
      </c>
      <c r="Q16" s="28">
        <v>47</v>
      </c>
      <c r="R16" s="46" t="s">
        <v>619</v>
      </c>
      <c r="S16" s="46" t="s">
        <v>760</v>
      </c>
    </row>
    <row r="17" spans="1:19" s="16" customFormat="1" ht="15" x14ac:dyDescent="0.2">
      <c r="A17" s="44">
        <v>41565</v>
      </c>
      <c r="B17" s="126">
        <v>0.68888888888888899</v>
      </c>
      <c r="C17" s="28">
        <v>40</v>
      </c>
      <c r="D17" s="46" t="s">
        <v>758</v>
      </c>
      <c r="E17" s="130" t="s">
        <v>76</v>
      </c>
      <c r="F17" s="223"/>
      <c r="G17" s="44">
        <v>41565</v>
      </c>
      <c r="H17" s="126">
        <v>0.90972222222222221</v>
      </c>
      <c r="I17" s="28">
        <v>40</v>
      </c>
      <c r="J17" s="46" t="s">
        <v>758</v>
      </c>
      <c r="K17" s="46" t="s">
        <v>75</v>
      </c>
      <c r="M17" s="44">
        <v>41410</v>
      </c>
      <c r="N17" s="126">
        <v>0.27083333333333331</v>
      </c>
      <c r="O17" s="28">
        <v>37</v>
      </c>
      <c r="P17" s="46" t="s">
        <v>758</v>
      </c>
      <c r="Q17" s="28">
        <v>47</v>
      </c>
      <c r="R17" s="46" t="s">
        <v>619</v>
      </c>
      <c r="S17" s="46" t="s">
        <v>760</v>
      </c>
    </row>
    <row r="18" spans="1:19" s="16" customFormat="1" ht="38.25" x14ac:dyDescent="0.2">
      <c r="A18" s="44">
        <v>41565</v>
      </c>
      <c r="B18" s="126">
        <v>0.69930555555555562</v>
      </c>
      <c r="C18" s="28">
        <v>40</v>
      </c>
      <c r="D18" s="46">
        <v>28</v>
      </c>
      <c r="E18" s="130" t="s">
        <v>76</v>
      </c>
      <c r="F18" s="223"/>
      <c r="G18" s="44">
        <v>41565</v>
      </c>
      <c r="H18" s="126">
        <v>0.92013888888888884</v>
      </c>
      <c r="I18" s="28">
        <v>40</v>
      </c>
      <c r="J18" s="46" t="s">
        <v>758</v>
      </c>
      <c r="K18" s="46" t="s">
        <v>75</v>
      </c>
      <c r="M18" s="44">
        <v>41467</v>
      </c>
      <c r="N18" s="126">
        <v>0.14583333333333334</v>
      </c>
      <c r="O18" s="28">
        <v>37</v>
      </c>
      <c r="P18" s="46">
        <v>32</v>
      </c>
      <c r="Q18" s="28">
        <v>47</v>
      </c>
      <c r="R18" s="46">
        <v>32</v>
      </c>
      <c r="S18" s="46" t="s">
        <v>761</v>
      </c>
    </row>
    <row r="19" spans="1:19" s="16" customFormat="1" ht="15" x14ac:dyDescent="0.2">
      <c r="A19" s="44">
        <v>41668</v>
      </c>
      <c r="B19" s="126">
        <v>0.66319444444444442</v>
      </c>
      <c r="C19" s="28">
        <v>40</v>
      </c>
      <c r="D19" s="46" t="s">
        <v>758</v>
      </c>
      <c r="E19" s="130" t="s">
        <v>76</v>
      </c>
      <c r="F19" s="223"/>
      <c r="G19" s="44">
        <v>41668</v>
      </c>
      <c r="H19" s="126">
        <v>0.90138888888888891</v>
      </c>
      <c r="I19" s="28">
        <v>40</v>
      </c>
      <c r="J19" s="46" t="s">
        <v>758</v>
      </c>
      <c r="K19" s="130" t="s">
        <v>762</v>
      </c>
      <c r="M19" s="44">
        <v>41467</v>
      </c>
      <c r="N19" s="126">
        <v>0.15625</v>
      </c>
      <c r="O19" s="28">
        <v>37</v>
      </c>
      <c r="P19" s="46">
        <v>33</v>
      </c>
      <c r="Q19" s="28">
        <v>47</v>
      </c>
      <c r="R19" s="46" t="s">
        <v>619</v>
      </c>
      <c r="S19" s="46" t="s">
        <v>763</v>
      </c>
    </row>
    <row r="20" spans="1:19" ht="38.25" x14ac:dyDescent="0.2">
      <c r="A20" s="44">
        <v>41668</v>
      </c>
      <c r="B20" s="126">
        <v>0.67361111111111116</v>
      </c>
      <c r="C20" s="28">
        <v>40</v>
      </c>
      <c r="D20" s="46" t="s">
        <v>758</v>
      </c>
      <c r="E20" s="130" t="s">
        <v>76</v>
      </c>
      <c r="F20" s="223"/>
      <c r="G20" s="44">
        <v>41668</v>
      </c>
      <c r="H20" s="126">
        <v>0.91180555555555554</v>
      </c>
      <c r="I20" s="28">
        <v>40</v>
      </c>
      <c r="J20" s="46" t="s">
        <v>758</v>
      </c>
      <c r="K20" s="130" t="s">
        <v>762</v>
      </c>
      <c r="L20" s="223"/>
      <c r="M20" s="44">
        <v>41321</v>
      </c>
      <c r="N20" s="126">
        <v>0.25</v>
      </c>
      <c r="O20" s="28">
        <v>37</v>
      </c>
      <c r="P20" s="119">
        <v>30</v>
      </c>
      <c r="Q20" s="28">
        <v>47</v>
      </c>
      <c r="R20" s="46">
        <v>34</v>
      </c>
      <c r="S20" s="46" t="s">
        <v>761</v>
      </c>
    </row>
    <row r="21" spans="1:19" ht="38.25" x14ac:dyDescent="0.2">
      <c r="A21" s="44">
        <v>41765</v>
      </c>
      <c r="B21" s="126">
        <v>0.68402777777777779</v>
      </c>
      <c r="C21" s="28">
        <v>40</v>
      </c>
      <c r="D21" s="46" t="s">
        <v>758</v>
      </c>
      <c r="E21" s="130" t="s">
        <v>76</v>
      </c>
      <c r="F21" s="223"/>
      <c r="G21" s="44">
        <v>41765</v>
      </c>
      <c r="H21" s="126">
        <v>0.83680555555555547</v>
      </c>
      <c r="I21" s="28">
        <v>40</v>
      </c>
      <c r="J21" s="46" t="s">
        <v>758</v>
      </c>
      <c r="K21" s="130" t="s">
        <v>76</v>
      </c>
      <c r="L21" s="223"/>
      <c r="M21" s="44">
        <v>41565</v>
      </c>
      <c r="N21" s="126">
        <v>1.8749999999999999E-2</v>
      </c>
      <c r="O21" s="28">
        <v>37</v>
      </c>
      <c r="P21" s="46" t="s">
        <v>758</v>
      </c>
      <c r="Q21" s="28">
        <v>47</v>
      </c>
      <c r="R21" s="46">
        <v>31</v>
      </c>
      <c r="S21" s="46" t="s">
        <v>761</v>
      </c>
    </row>
    <row r="22" spans="1:19" ht="38.25" x14ac:dyDescent="0.2">
      <c r="A22" s="44">
        <v>41765</v>
      </c>
      <c r="B22" s="126">
        <v>0.69444444444444453</v>
      </c>
      <c r="C22" s="28">
        <v>40</v>
      </c>
      <c r="D22" s="46" t="s">
        <v>758</v>
      </c>
      <c r="E22" s="130" t="s">
        <v>76</v>
      </c>
      <c r="F22" s="223"/>
      <c r="G22" s="44">
        <v>41765</v>
      </c>
      <c r="H22" s="126">
        <v>0.84722222222222221</v>
      </c>
      <c r="I22" s="28">
        <v>40</v>
      </c>
      <c r="J22" s="46" t="s">
        <v>758</v>
      </c>
      <c r="K22" s="130" t="s">
        <v>76</v>
      </c>
      <c r="L22" s="223"/>
      <c r="M22" s="44">
        <v>41565</v>
      </c>
      <c r="N22" s="126">
        <v>2.9166666666666664E-2</v>
      </c>
      <c r="O22" s="28">
        <v>37</v>
      </c>
      <c r="P22" s="46">
        <v>22</v>
      </c>
      <c r="Q22" s="28">
        <v>47</v>
      </c>
      <c r="R22" s="46">
        <v>31</v>
      </c>
      <c r="S22" s="46" t="s">
        <v>761</v>
      </c>
    </row>
    <row r="23" spans="1:19" ht="63.75" x14ac:dyDescent="0.2">
      <c r="A23" s="112"/>
      <c r="B23" s="158"/>
      <c r="C23" s="106"/>
      <c r="D23" s="106"/>
      <c r="E23" s="158"/>
      <c r="F23" s="223"/>
      <c r="G23" s="158"/>
      <c r="H23" s="158"/>
      <c r="I23" s="158"/>
      <c r="J23" s="158"/>
      <c r="K23" s="158"/>
      <c r="L23" s="223"/>
      <c r="M23" s="44">
        <v>41668</v>
      </c>
      <c r="N23" s="126">
        <v>0.24513888888888888</v>
      </c>
      <c r="O23" s="28">
        <v>37</v>
      </c>
      <c r="P23" s="46" t="s">
        <v>758</v>
      </c>
      <c r="Q23" s="28">
        <v>47</v>
      </c>
      <c r="R23" s="46" t="s">
        <v>623</v>
      </c>
      <c r="S23" s="46" t="s">
        <v>764</v>
      </c>
    </row>
    <row r="24" spans="1:19" x14ac:dyDescent="0.2">
      <c r="A24" s="112"/>
      <c r="B24" s="158"/>
      <c r="C24" s="106"/>
      <c r="D24" s="106"/>
      <c r="E24" s="158"/>
      <c r="F24" s="158"/>
      <c r="G24" s="158"/>
      <c r="H24" s="158"/>
      <c r="I24" s="158"/>
      <c r="J24" s="158"/>
      <c r="K24" s="158"/>
      <c r="L24" s="223"/>
      <c r="M24" s="44">
        <v>41668</v>
      </c>
      <c r="N24" s="126">
        <v>0.25555555555555559</v>
      </c>
      <c r="O24" s="28">
        <v>37</v>
      </c>
      <c r="P24" s="46" t="s">
        <v>758</v>
      </c>
      <c r="Q24" s="28">
        <v>47</v>
      </c>
      <c r="R24" s="46" t="s">
        <v>619</v>
      </c>
      <c r="S24" s="46" t="s">
        <v>765</v>
      </c>
    </row>
    <row r="25" spans="1:19" ht="63.75" x14ac:dyDescent="0.2">
      <c r="A25" s="127"/>
      <c r="B25" s="158"/>
      <c r="C25" s="106"/>
      <c r="D25" s="106"/>
      <c r="E25" s="158"/>
      <c r="F25" s="158"/>
      <c r="G25" s="158"/>
      <c r="H25" s="158"/>
      <c r="I25" s="158"/>
      <c r="J25" s="158"/>
      <c r="K25" s="158"/>
      <c r="L25" s="223"/>
      <c r="M25" s="44">
        <v>41766</v>
      </c>
      <c r="N25" s="126">
        <v>3.4722222222222224E-2</v>
      </c>
      <c r="O25" s="28">
        <v>37</v>
      </c>
      <c r="P25" s="46" t="s">
        <v>758</v>
      </c>
      <c r="Q25" s="28">
        <v>47</v>
      </c>
      <c r="R25" s="46" t="s">
        <v>623</v>
      </c>
      <c r="S25" s="46" t="s">
        <v>764</v>
      </c>
    </row>
    <row r="26" spans="1:19" x14ac:dyDescent="0.2">
      <c r="A26" s="158"/>
      <c r="B26" s="14"/>
      <c r="C26" s="158"/>
      <c r="D26" s="158"/>
      <c r="E26" s="158"/>
      <c r="F26" s="158"/>
      <c r="G26" s="158"/>
      <c r="H26" s="158"/>
      <c r="I26" s="158"/>
      <c r="J26" s="158"/>
      <c r="K26" s="158"/>
      <c r="L26" s="223"/>
      <c r="M26" s="44">
        <v>41766</v>
      </c>
      <c r="N26" s="126">
        <v>4.5138888888888888E-2</v>
      </c>
      <c r="O26" s="28">
        <v>37</v>
      </c>
      <c r="P26" s="46" t="s">
        <v>758</v>
      </c>
      <c r="Q26" s="28">
        <v>47</v>
      </c>
      <c r="R26" s="46" t="s">
        <v>619</v>
      </c>
      <c r="S26" s="46" t="s">
        <v>766</v>
      </c>
    </row>
    <row r="27" spans="1:19" ht="15" x14ac:dyDescent="0.2">
      <c r="A27" s="191"/>
      <c r="B27" s="14"/>
      <c r="C27" s="158"/>
      <c r="D27" s="158"/>
      <c r="E27" s="158"/>
      <c r="F27" s="158"/>
      <c r="G27" s="158"/>
      <c r="H27" s="158"/>
      <c r="I27" s="158"/>
      <c r="J27" s="158"/>
      <c r="K27" s="158"/>
      <c r="L27" s="223"/>
      <c r="M27" s="158"/>
      <c r="N27" s="158"/>
      <c r="O27" s="158"/>
      <c r="P27" s="158"/>
      <c r="Q27" s="158"/>
      <c r="R27" s="158"/>
      <c r="S27" s="158"/>
    </row>
    <row r="28" spans="1:19" x14ac:dyDescent="0.2">
      <c r="A28" s="158"/>
      <c r="B28" s="158"/>
      <c r="C28" s="158"/>
      <c r="D28" s="158"/>
      <c r="E28" s="158"/>
      <c r="F28" s="158"/>
      <c r="G28" s="158"/>
      <c r="H28" s="158"/>
      <c r="I28" s="158"/>
      <c r="J28" s="158"/>
      <c r="K28" s="158"/>
      <c r="L28" s="158"/>
      <c r="M28" s="158"/>
      <c r="N28" s="158"/>
      <c r="O28" s="158"/>
      <c r="P28" s="158"/>
      <c r="Q28" s="158"/>
      <c r="R28" s="158"/>
      <c r="S28" s="158"/>
    </row>
    <row r="29" spans="1:19" x14ac:dyDescent="0.2">
      <c r="A29" s="158"/>
      <c r="B29" s="158"/>
      <c r="C29" s="158"/>
      <c r="D29" s="158"/>
      <c r="E29" s="158"/>
      <c r="F29" s="158"/>
      <c r="G29" s="158"/>
      <c r="H29" s="158"/>
      <c r="I29" s="158"/>
      <c r="J29" s="158"/>
      <c r="K29" s="158"/>
      <c r="L29" s="158"/>
      <c r="M29" s="158"/>
      <c r="N29" s="158"/>
      <c r="O29" s="158"/>
      <c r="P29" s="158"/>
      <c r="Q29" s="158"/>
      <c r="R29" s="158"/>
      <c r="S29" s="158"/>
    </row>
    <row r="30" spans="1:19" x14ac:dyDescent="0.2">
      <c r="A30" s="158"/>
      <c r="B30" s="158"/>
      <c r="C30" s="158"/>
      <c r="D30" s="158"/>
      <c r="E30" s="158"/>
      <c r="F30" s="158"/>
      <c r="G30" s="158"/>
      <c r="H30" s="158"/>
      <c r="I30" s="158"/>
      <c r="J30" s="158"/>
      <c r="K30" s="158"/>
      <c r="L30" s="158"/>
      <c r="M30" s="158"/>
      <c r="N30" s="158"/>
      <c r="O30" s="158"/>
      <c r="P30" s="158"/>
      <c r="Q30" s="158"/>
      <c r="R30" s="158"/>
      <c r="S30" s="158"/>
    </row>
  </sheetData>
  <mergeCells count="3">
    <mergeCell ref="A11:E11"/>
    <mergeCell ref="G11:K11"/>
    <mergeCell ref="M11:S11"/>
  </mergeCells>
  <conditionalFormatting sqref="D18 D23:D1048576 D3:D11 J3:J11">
    <cfRule type="cellIs" dxfId="146" priority="5" operator="greaterThan">
      <formula>40</formula>
    </cfRule>
  </conditionalFormatting>
  <conditionalFormatting sqref="J23:J1048576">
    <cfRule type="cellIs" dxfId="145" priority="4" operator="greaterThan">
      <formula>40</formula>
    </cfRule>
  </conditionalFormatting>
  <conditionalFormatting sqref="P22 P27:R1048576 R22 P3:R11">
    <cfRule type="cellIs" dxfId="144" priority="3" operator="greaterThan">
      <formula>37</formula>
    </cfRule>
  </conditionalFormatting>
  <conditionalFormatting sqref="D1:D2 J1:J2">
    <cfRule type="cellIs" dxfId="143" priority="2" operator="greaterThan">
      <formula>40</formula>
    </cfRule>
  </conditionalFormatting>
  <conditionalFormatting sqref="P1:Q2">
    <cfRule type="cellIs" dxfId="142" priority="1" operator="greaterThan">
      <formula>39</formula>
    </cfRule>
  </conditionalFormatting>
  <pageMargins left="0.7" right="0.7" top="0.75" bottom="0.75" header="0.3" footer="0.3"/>
  <pageSetup paperSize="9"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W93"/>
  <sheetViews>
    <sheetView showGridLines="0" zoomScale="80" zoomScaleNormal="80" workbookViewId="0">
      <pane ySplit="10" topLeftCell="A81" activePane="bottomLeft" state="frozenSplit"/>
      <selection activeCell="K88" sqref="K88"/>
      <selection pane="bottomLeft" activeCell="A2" sqref="A2"/>
    </sheetView>
  </sheetViews>
  <sheetFormatPr defaultColWidth="9.140625" defaultRowHeight="14.25" x14ac:dyDescent="0.2"/>
  <cols>
    <col min="1" max="1" width="12.140625" style="1" customWidth="1"/>
    <col min="2" max="2" width="11.85546875" style="1" customWidth="1"/>
    <col min="3" max="3" width="9.5703125" style="1" customWidth="1"/>
    <col min="4" max="4" width="12.7109375" style="1" customWidth="1"/>
    <col min="5" max="5" width="48.28515625" style="1" customWidth="1"/>
    <col min="6" max="6" width="2.5703125" style="1" customWidth="1"/>
    <col min="7" max="7" width="12.140625" style="1" customWidth="1"/>
    <col min="8" max="8" width="11.85546875" style="1" customWidth="1"/>
    <col min="9" max="9" width="9.5703125" style="1" customWidth="1"/>
    <col min="10" max="10" width="12.7109375" style="1" customWidth="1"/>
    <col min="11" max="11" width="48.28515625" style="1" customWidth="1"/>
    <col min="12" max="12" width="2.5703125" style="1" customWidth="1"/>
    <col min="13" max="13" width="12.140625" style="1" customWidth="1"/>
    <col min="14" max="14" width="11.85546875" style="1" customWidth="1"/>
    <col min="15" max="15" width="9.5703125" style="1" customWidth="1"/>
    <col min="16" max="18" width="12.7109375" style="1" customWidth="1"/>
    <col min="19" max="19" width="66.5703125" style="1" customWidth="1"/>
    <col min="20" max="16384" width="9.140625" style="1"/>
  </cols>
  <sheetData>
    <row r="1" spans="1:23" ht="34.5" x14ac:dyDescent="0.5">
      <c r="A1" s="186" t="s">
        <v>1063</v>
      </c>
      <c r="B1" s="186"/>
      <c r="C1" s="186"/>
      <c r="D1" s="186"/>
      <c r="E1" s="186"/>
      <c r="F1" s="186"/>
      <c r="G1" s="186"/>
      <c r="H1" s="186"/>
      <c r="I1" s="186"/>
      <c r="J1" s="186"/>
      <c r="K1" s="186"/>
      <c r="L1" s="186"/>
      <c r="M1" s="186"/>
      <c r="N1" s="186"/>
      <c r="O1" s="186"/>
      <c r="P1" s="186"/>
      <c r="Q1" s="186"/>
      <c r="R1" s="186"/>
      <c r="S1" s="186"/>
      <c r="T1" s="186"/>
      <c r="U1" s="186"/>
      <c r="V1" s="186"/>
      <c r="W1" s="186"/>
    </row>
    <row r="2" spans="1:23" ht="19.5" x14ac:dyDescent="0.3">
      <c r="A2" s="188" t="s">
        <v>767</v>
      </c>
      <c r="B2" s="188"/>
      <c r="C2" s="188"/>
      <c r="D2" s="188"/>
      <c r="E2" s="188"/>
      <c r="F2" s="188"/>
      <c r="G2" s="188"/>
      <c r="H2" s="188"/>
      <c r="I2" s="188"/>
      <c r="J2" s="188"/>
      <c r="K2" s="188"/>
      <c r="L2" s="188"/>
      <c r="M2" s="188"/>
      <c r="N2" s="188"/>
      <c r="O2" s="188"/>
      <c r="P2" s="188"/>
      <c r="Q2" s="188"/>
      <c r="R2" s="188"/>
      <c r="S2" s="188"/>
      <c r="T2" s="188"/>
      <c r="U2" s="188"/>
      <c r="V2" s="188"/>
      <c r="W2" s="188"/>
    </row>
    <row r="4" spans="1:23" ht="15" x14ac:dyDescent="0.25">
      <c r="A4" s="8" t="s">
        <v>490</v>
      </c>
      <c r="B4" s="158"/>
      <c r="C4" s="158"/>
      <c r="D4" s="158"/>
      <c r="E4" s="158"/>
      <c r="F4" s="158"/>
      <c r="G4" s="218"/>
      <c r="H4" s="197" t="s">
        <v>606</v>
      </c>
      <c r="I4" s="158"/>
      <c r="J4" s="158"/>
      <c r="K4" s="158"/>
      <c r="L4" s="158"/>
      <c r="M4" s="158"/>
      <c r="N4" s="158"/>
      <c r="O4" s="158"/>
      <c r="P4" s="158"/>
      <c r="Q4" s="158"/>
      <c r="R4" s="158"/>
      <c r="S4" s="158"/>
      <c r="T4" s="158"/>
      <c r="U4" s="158"/>
      <c r="V4" s="158"/>
      <c r="W4" s="158"/>
    </row>
    <row r="5" spans="1:23" ht="15.75" x14ac:dyDescent="0.25">
      <c r="A5" s="8" t="s">
        <v>607</v>
      </c>
      <c r="B5" s="158"/>
      <c r="C5" s="158"/>
      <c r="D5" s="158"/>
      <c r="E5" s="158"/>
      <c r="F5" s="158"/>
      <c r="G5" s="190"/>
      <c r="H5" s="197" t="s">
        <v>47</v>
      </c>
      <c r="I5" s="158"/>
      <c r="J5" s="158"/>
      <c r="K5" s="158"/>
      <c r="L5" s="158"/>
      <c r="M5" s="158"/>
      <c r="N5" s="158"/>
      <c r="O5" s="158"/>
      <c r="P5" s="158"/>
      <c r="Q5" s="158"/>
      <c r="R5" s="158"/>
      <c r="S5" s="158"/>
      <c r="T5" s="158"/>
      <c r="U5" s="158"/>
      <c r="V5" s="158"/>
      <c r="W5" s="158"/>
    </row>
    <row r="6" spans="1:23" ht="15" x14ac:dyDescent="0.25">
      <c r="A6" s="8" t="s">
        <v>768</v>
      </c>
      <c r="B6" s="158"/>
      <c r="C6" s="158"/>
      <c r="D6" s="158"/>
      <c r="E6" s="158"/>
      <c r="F6" s="158"/>
      <c r="G6" s="158"/>
      <c r="H6" s="158"/>
      <c r="I6" s="158"/>
      <c r="J6" s="158"/>
      <c r="K6" s="158"/>
      <c r="L6" s="158"/>
      <c r="M6" s="158"/>
      <c r="N6" s="158"/>
      <c r="O6" s="158"/>
      <c r="P6" s="158"/>
      <c r="Q6" s="158"/>
      <c r="R6" s="158"/>
      <c r="S6" s="158"/>
      <c r="T6" s="158"/>
      <c r="U6" s="158"/>
      <c r="V6" s="158"/>
      <c r="W6" s="158"/>
    </row>
    <row r="7" spans="1:23" ht="15" x14ac:dyDescent="0.25">
      <c r="A7" s="131" t="s">
        <v>609</v>
      </c>
      <c r="B7" s="158"/>
      <c r="C7" s="158"/>
      <c r="D7" s="158"/>
      <c r="E7" s="158"/>
      <c r="F7" s="158"/>
      <c r="G7" s="158"/>
      <c r="H7" s="158"/>
      <c r="I7" s="158"/>
      <c r="J7" s="158"/>
      <c r="K7" s="158"/>
      <c r="L7" s="158"/>
      <c r="M7" s="158"/>
      <c r="N7" s="158"/>
      <c r="O7" s="158"/>
      <c r="P7" s="158"/>
      <c r="Q7" s="158"/>
      <c r="R7" s="158"/>
      <c r="S7" s="158"/>
      <c r="T7" s="158"/>
      <c r="U7" s="158"/>
      <c r="V7" s="158"/>
      <c r="W7" s="158"/>
    </row>
    <row r="8" spans="1:23" x14ac:dyDescent="0.2">
      <c r="A8" s="127"/>
      <c r="B8" s="14"/>
      <c r="C8" s="158"/>
      <c r="D8" s="158"/>
      <c r="E8" s="158"/>
      <c r="F8" s="158"/>
      <c r="G8" s="158"/>
      <c r="H8" s="158"/>
      <c r="I8" s="158"/>
      <c r="J8" s="158"/>
      <c r="K8" s="158"/>
      <c r="L8" s="158"/>
      <c r="M8" s="158"/>
      <c r="N8" s="158"/>
      <c r="O8" s="158"/>
      <c r="P8" s="158"/>
      <c r="Q8" s="158"/>
      <c r="R8" s="158"/>
      <c r="S8" s="158"/>
      <c r="T8" s="158"/>
      <c r="U8" s="158"/>
      <c r="V8" s="158"/>
      <c r="W8" s="158"/>
    </row>
    <row r="9" spans="1:23" ht="19.5" x14ac:dyDescent="0.3">
      <c r="A9" s="129" t="s">
        <v>610</v>
      </c>
      <c r="B9" s="129"/>
      <c r="C9" s="129"/>
      <c r="D9" s="129"/>
      <c r="E9" s="129"/>
      <c r="F9" s="129"/>
      <c r="G9" s="129" t="s">
        <v>611</v>
      </c>
      <c r="H9" s="129"/>
      <c r="I9" s="129"/>
      <c r="J9" s="129"/>
      <c r="K9" s="129"/>
      <c r="L9" s="129"/>
      <c r="M9" s="129" t="s">
        <v>612</v>
      </c>
      <c r="N9" s="129"/>
      <c r="O9" s="129"/>
      <c r="P9" s="129"/>
      <c r="Q9" s="129"/>
      <c r="R9" s="129"/>
      <c r="S9" s="129"/>
      <c r="T9" s="129"/>
      <c r="U9" s="158"/>
      <c r="V9" s="158"/>
      <c r="W9" s="158"/>
    </row>
    <row r="10" spans="1:23" s="16" customFormat="1" ht="45" x14ac:dyDescent="0.25">
      <c r="A10" s="36" t="s">
        <v>613</v>
      </c>
      <c r="B10" s="36" t="s">
        <v>614</v>
      </c>
      <c r="C10" s="38" t="s">
        <v>615</v>
      </c>
      <c r="D10" s="36" t="s">
        <v>616</v>
      </c>
      <c r="E10" s="36" t="s">
        <v>73</v>
      </c>
      <c r="G10" s="36" t="s">
        <v>613</v>
      </c>
      <c r="H10" s="36" t="s">
        <v>614</v>
      </c>
      <c r="I10" s="38" t="s">
        <v>615</v>
      </c>
      <c r="J10" s="36" t="s">
        <v>616</v>
      </c>
      <c r="K10" s="36" t="s">
        <v>73</v>
      </c>
      <c r="M10" s="36" t="s">
        <v>613</v>
      </c>
      <c r="N10" s="36" t="s">
        <v>614</v>
      </c>
      <c r="O10" s="38" t="s">
        <v>615</v>
      </c>
      <c r="P10" s="36" t="s">
        <v>616</v>
      </c>
      <c r="Q10" s="38" t="s">
        <v>617</v>
      </c>
      <c r="R10" s="36" t="s">
        <v>618</v>
      </c>
      <c r="S10" s="36" t="s">
        <v>73</v>
      </c>
    </row>
    <row r="11" spans="1:23" x14ac:dyDescent="0.2">
      <c r="A11" s="44">
        <v>41319</v>
      </c>
      <c r="B11" s="126">
        <v>0.53125</v>
      </c>
      <c r="C11" s="28">
        <v>40</v>
      </c>
      <c r="D11" s="46">
        <v>43</v>
      </c>
      <c r="E11" s="46" t="s">
        <v>75</v>
      </c>
      <c r="F11" s="223"/>
      <c r="G11" s="44">
        <v>41319</v>
      </c>
      <c r="H11" s="126">
        <v>0.80555555555555547</v>
      </c>
      <c r="I11" s="28">
        <v>40</v>
      </c>
      <c r="J11" s="119">
        <v>40</v>
      </c>
      <c r="K11" s="46" t="s">
        <v>75</v>
      </c>
      <c r="L11" s="223"/>
      <c r="M11" s="44">
        <v>41320</v>
      </c>
      <c r="N11" s="126">
        <v>2.0833333333333332E-2</v>
      </c>
      <c r="O11" s="28">
        <v>37</v>
      </c>
      <c r="P11" s="46">
        <v>35</v>
      </c>
      <c r="Q11" s="28">
        <v>47</v>
      </c>
      <c r="R11" s="46" t="s">
        <v>619</v>
      </c>
      <c r="S11" s="46" t="s">
        <v>769</v>
      </c>
      <c r="T11" s="158"/>
      <c r="U11" s="158"/>
      <c r="V11" s="158"/>
      <c r="W11" s="158"/>
    </row>
    <row r="12" spans="1:23" x14ac:dyDescent="0.2">
      <c r="A12" s="44">
        <v>41319</v>
      </c>
      <c r="B12" s="126">
        <v>0.54166666666666663</v>
      </c>
      <c r="C12" s="28">
        <v>40</v>
      </c>
      <c r="D12" s="119">
        <v>40</v>
      </c>
      <c r="E12" s="46" t="s">
        <v>75</v>
      </c>
      <c r="F12" s="223"/>
      <c r="G12" s="44">
        <v>41319</v>
      </c>
      <c r="H12" s="126">
        <v>0.81597222222222221</v>
      </c>
      <c r="I12" s="28">
        <v>40</v>
      </c>
      <c r="J12" s="46">
        <v>43</v>
      </c>
      <c r="K12" s="46" t="s">
        <v>75</v>
      </c>
      <c r="L12" s="223"/>
      <c r="M12" s="44">
        <v>41320</v>
      </c>
      <c r="N12" s="126">
        <v>3.125E-2</v>
      </c>
      <c r="O12" s="28">
        <v>37</v>
      </c>
      <c r="P12" s="119">
        <v>35</v>
      </c>
      <c r="Q12" s="28">
        <v>47</v>
      </c>
      <c r="R12" s="46" t="s">
        <v>619</v>
      </c>
      <c r="S12" s="46" t="s">
        <v>769</v>
      </c>
      <c r="T12" s="158"/>
      <c r="U12" s="158"/>
      <c r="V12" s="158"/>
      <c r="W12" s="158"/>
    </row>
    <row r="13" spans="1:23" ht="51" x14ac:dyDescent="0.2">
      <c r="A13" s="44">
        <v>41320</v>
      </c>
      <c r="B13" s="126">
        <v>0.64583333333333337</v>
      </c>
      <c r="C13" s="28">
        <v>40</v>
      </c>
      <c r="D13" s="46">
        <v>36</v>
      </c>
      <c r="E13" s="46" t="s">
        <v>75</v>
      </c>
      <c r="F13" s="223"/>
      <c r="G13" s="44">
        <v>41320</v>
      </c>
      <c r="H13" s="126">
        <v>0.77430555555555547</v>
      </c>
      <c r="I13" s="28">
        <v>40</v>
      </c>
      <c r="J13" s="46">
        <v>36</v>
      </c>
      <c r="K13" s="46" t="s">
        <v>75</v>
      </c>
      <c r="L13" s="223"/>
      <c r="M13" s="44">
        <v>41320</v>
      </c>
      <c r="N13" s="126">
        <v>0.77430555555555547</v>
      </c>
      <c r="O13" s="28">
        <v>37</v>
      </c>
      <c r="P13" s="46" t="s">
        <v>619</v>
      </c>
      <c r="Q13" s="28">
        <v>47</v>
      </c>
      <c r="R13" s="46">
        <v>51</v>
      </c>
      <c r="S13" s="46" t="s">
        <v>770</v>
      </c>
      <c r="T13" s="158"/>
      <c r="U13" s="158"/>
      <c r="V13" s="158"/>
      <c r="W13" s="158"/>
    </row>
    <row r="14" spans="1:23" x14ac:dyDescent="0.2">
      <c r="A14" s="44">
        <v>41320</v>
      </c>
      <c r="B14" s="126">
        <v>0.65625</v>
      </c>
      <c r="C14" s="28">
        <v>40</v>
      </c>
      <c r="D14" s="46">
        <v>35</v>
      </c>
      <c r="E14" s="46" t="s">
        <v>75</v>
      </c>
      <c r="F14" s="223"/>
      <c r="G14" s="44">
        <v>41320</v>
      </c>
      <c r="H14" s="126">
        <v>0.86458333333333337</v>
      </c>
      <c r="I14" s="28">
        <v>40</v>
      </c>
      <c r="J14" s="46">
        <v>38</v>
      </c>
      <c r="K14" s="46" t="s">
        <v>75</v>
      </c>
      <c r="L14" s="223"/>
      <c r="M14" s="44">
        <v>41321</v>
      </c>
      <c r="N14" s="126">
        <v>0.21527777777777779</v>
      </c>
      <c r="O14" s="28">
        <v>37</v>
      </c>
      <c r="P14" s="46">
        <v>34</v>
      </c>
      <c r="Q14" s="28">
        <v>47</v>
      </c>
      <c r="R14" s="46" t="s">
        <v>619</v>
      </c>
      <c r="S14" s="46" t="s">
        <v>769</v>
      </c>
      <c r="T14" s="158"/>
      <c r="U14" s="158"/>
      <c r="V14" s="158"/>
      <c r="W14" s="158"/>
    </row>
    <row r="15" spans="1:23" x14ac:dyDescent="0.2">
      <c r="A15" s="44">
        <v>41466</v>
      </c>
      <c r="B15" s="126">
        <v>0.60763888888888895</v>
      </c>
      <c r="C15" s="28">
        <v>40</v>
      </c>
      <c r="D15" s="46">
        <v>35</v>
      </c>
      <c r="E15" s="46" t="s">
        <v>75</v>
      </c>
      <c r="F15" s="223"/>
      <c r="G15" s="44">
        <v>41466</v>
      </c>
      <c r="H15" s="126">
        <v>0.79513888888888884</v>
      </c>
      <c r="I15" s="28">
        <v>40</v>
      </c>
      <c r="J15" s="46">
        <v>38</v>
      </c>
      <c r="K15" s="46" t="s">
        <v>75</v>
      </c>
      <c r="L15" s="223"/>
      <c r="M15" s="44">
        <v>41321</v>
      </c>
      <c r="N15" s="126">
        <v>0.22569444444444445</v>
      </c>
      <c r="O15" s="28">
        <v>37</v>
      </c>
      <c r="P15" s="46">
        <v>34</v>
      </c>
      <c r="Q15" s="28">
        <v>47</v>
      </c>
      <c r="R15" s="46" t="s">
        <v>619</v>
      </c>
      <c r="S15" s="46" t="s">
        <v>769</v>
      </c>
      <c r="T15" s="158"/>
      <c r="U15" s="158"/>
      <c r="V15" s="158"/>
      <c r="W15" s="158"/>
    </row>
    <row r="16" spans="1:23" x14ac:dyDescent="0.2">
      <c r="A16" s="44">
        <v>41466</v>
      </c>
      <c r="B16" s="126">
        <v>0.62152777777777779</v>
      </c>
      <c r="C16" s="28">
        <v>40</v>
      </c>
      <c r="D16" s="46">
        <v>34</v>
      </c>
      <c r="E16" s="46" t="s">
        <v>75</v>
      </c>
      <c r="F16" s="223"/>
      <c r="G16" s="44">
        <v>41466</v>
      </c>
      <c r="H16" s="126">
        <v>0.80555555555555547</v>
      </c>
      <c r="I16" s="28">
        <v>40</v>
      </c>
      <c r="J16" s="46">
        <v>36</v>
      </c>
      <c r="K16" s="46" t="s">
        <v>75</v>
      </c>
      <c r="L16" s="223"/>
      <c r="M16" s="44">
        <v>41410</v>
      </c>
      <c r="N16" s="126">
        <v>4.8611111111111112E-2</v>
      </c>
      <c r="O16" s="28">
        <v>37</v>
      </c>
      <c r="P16" s="46">
        <v>35</v>
      </c>
      <c r="Q16" s="28">
        <v>47</v>
      </c>
      <c r="R16" s="46" t="s">
        <v>619</v>
      </c>
      <c r="S16" s="46" t="s">
        <v>771</v>
      </c>
      <c r="T16" s="158"/>
      <c r="U16" s="158"/>
      <c r="V16" s="158"/>
      <c r="W16" s="158"/>
    </row>
    <row r="17" spans="1:19" x14ac:dyDescent="0.2">
      <c r="A17" s="44">
        <v>41467</v>
      </c>
      <c r="B17" s="126">
        <v>0.52083333333333337</v>
      </c>
      <c r="C17" s="28">
        <v>40</v>
      </c>
      <c r="D17" s="46">
        <v>40</v>
      </c>
      <c r="E17" s="46" t="s">
        <v>75</v>
      </c>
      <c r="F17" s="223"/>
      <c r="G17" s="44">
        <v>41467</v>
      </c>
      <c r="H17" s="126">
        <v>0.86111111111111116</v>
      </c>
      <c r="I17" s="28">
        <v>40</v>
      </c>
      <c r="J17" s="46">
        <v>39</v>
      </c>
      <c r="K17" s="46" t="s">
        <v>75</v>
      </c>
      <c r="L17" s="223"/>
      <c r="M17" s="44">
        <v>41410</v>
      </c>
      <c r="N17" s="126">
        <v>5.9027777777777783E-2</v>
      </c>
      <c r="O17" s="28">
        <v>37</v>
      </c>
      <c r="P17" s="119">
        <v>35</v>
      </c>
      <c r="Q17" s="28">
        <v>47</v>
      </c>
      <c r="R17" s="46">
        <v>43</v>
      </c>
      <c r="S17" s="46" t="s">
        <v>772</v>
      </c>
    </row>
    <row r="18" spans="1:19" x14ac:dyDescent="0.2">
      <c r="A18" s="44">
        <v>41467</v>
      </c>
      <c r="B18" s="126">
        <v>0.53125</v>
      </c>
      <c r="C18" s="28">
        <v>40</v>
      </c>
      <c r="D18" s="46">
        <v>33</v>
      </c>
      <c r="E18" s="46" t="s">
        <v>75</v>
      </c>
      <c r="F18" s="223"/>
      <c r="G18" s="44">
        <v>41467</v>
      </c>
      <c r="H18" s="126">
        <v>0.87152777777777779</v>
      </c>
      <c r="I18" s="28">
        <v>40</v>
      </c>
      <c r="J18" s="46">
        <v>38</v>
      </c>
      <c r="K18" s="46" t="s">
        <v>75</v>
      </c>
      <c r="L18" s="223"/>
      <c r="M18" s="44">
        <v>41411</v>
      </c>
      <c r="N18" s="126">
        <v>3.4722222222222224E-2</v>
      </c>
      <c r="O18" s="28">
        <v>37</v>
      </c>
      <c r="P18" s="46">
        <v>35</v>
      </c>
      <c r="Q18" s="28">
        <v>47</v>
      </c>
      <c r="R18" s="46" t="s">
        <v>619</v>
      </c>
      <c r="S18" s="46" t="s">
        <v>771</v>
      </c>
    </row>
    <row r="19" spans="1:19" x14ac:dyDescent="0.2">
      <c r="A19" s="44">
        <v>41565</v>
      </c>
      <c r="B19" s="126">
        <v>0.6645833333333333</v>
      </c>
      <c r="C19" s="28">
        <v>40</v>
      </c>
      <c r="D19" s="46" t="s">
        <v>623</v>
      </c>
      <c r="E19" s="46" t="s">
        <v>773</v>
      </c>
      <c r="F19" s="223"/>
      <c r="G19" s="44">
        <v>41564</v>
      </c>
      <c r="H19" s="126">
        <v>0.88888888888888884</v>
      </c>
      <c r="I19" s="28">
        <v>40</v>
      </c>
      <c r="J19" s="46">
        <v>30</v>
      </c>
      <c r="K19" s="46" t="s">
        <v>75</v>
      </c>
      <c r="L19" s="223"/>
      <c r="M19" s="44">
        <v>41411</v>
      </c>
      <c r="N19" s="126">
        <v>4.5138888888888888E-2</v>
      </c>
      <c r="O19" s="28">
        <v>37</v>
      </c>
      <c r="P19" s="46" t="s">
        <v>623</v>
      </c>
      <c r="Q19" s="28">
        <v>47</v>
      </c>
      <c r="R19" s="46" t="s">
        <v>619</v>
      </c>
      <c r="S19" s="46" t="s">
        <v>771</v>
      </c>
    </row>
    <row r="20" spans="1:19" x14ac:dyDescent="0.2">
      <c r="A20" s="44">
        <v>41565</v>
      </c>
      <c r="B20" s="126">
        <v>0.67499999999999993</v>
      </c>
      <c r="C20" s="28">
        <v>40</v>
      </c>
      <c r="D20" s="46" t="s">
        <v>623</v>
      </c>
      <c r="E20" s="46" t="s">
        <v>75</v>
      </c>
      <c r="F20" s="223"/>
      <c r="G20" s="44">
        <v>41564</v>
      </c>
      <c r="H20" s="126">
        <v>0.89930555555555547</v>
      </c>
      <c r="I20" s="28">
        <v>40</v>
      </c>
      <c r="J20" s="46" t="s">
        <v>623</v>
      </c>
      <c r="K20" s="46" t="s">
        <v>75</v>
      </c>
      <c r="L20" s="223"/>
      <c r="M20" s="44">
        <v>41466</v>
      </c>
      <c r="N20" s="126">
        <v>0.98958333333333337</v>
      </c>
      <c r="O20" s="28">
        <v>37</v>
      </c>
      <c r="P20" s="46">
        <v>33</v>
      </c>
      <c r="Q20" s="28">
        <v>47</v>
      </c>
      <c r="R20" s="46" t="s">
        <v>619</v>
      </c>
      <c r="S20" s="46" t="s">
        <v>774</v>
      </c>
    </row>
    <row r="21" spans="1:19" x14ac:dyDescent="0.2">
      <c r="A21" s="44">
        <v>41566</v>
      </c>
      <c r="B21" s="126">
        <v>0.3263888888888889</v>
      </c>
      <c r="C21" s="28">
        <v>40</v>
      </c>
      <c r="D21" s="46">
        <v>34</v>
      </c>
      <c r="E21" s="46" t="s">
        <v>75</v>
      </c>
      <c r="F21" s="223"/>
      <c r="G21" s="44">
        <v>41565</v>
      </c>
      <c r="H21" s="126">
        <v>0.88541666666666663</v>
      </c>
      <c r="I21" s="28">
        <v>40</v>
      </c>
      <c r="J21" s="46" t="s">
        <v>623</v>
      </c>
      <c r="K21" s="46" t="s">
        <v>75</v>
      </c>
      <c r="L21" s="223"/>
      <c r="M21" s="44">
        <v>41466</v>
      </c>
      <c r="N21" s="126">
        <v>0</v>
      </c>
      <c r="O21" s="28">
        <v>37</v>
      </c>
      <c r="P21" s="46">
        <v>33</v>
      </c>
      <c r="Q21" s="28">
        <v>47</v>
      </c>
      <c r="R21" s="46" t="s">
        <v>619</v>
      </c>
      <c r="S21" s="46" t="s">
        <v>774</v>
      </c>
    </row>
    <row r="22" spans="1:19" ht="25.5" x14ac:dyDescent="0.2">
      <c r="A22" s="44">
        <v>41566</v>
      </c>
      <c r="B22" s="126">
        <v>0.33680555555555558</v>
      </c>
      <c r="C22" s="28">
        <v>40</v>
      </c>
      <c r="D22" s="46" t="s">
        <v>623</v>
      </c>
      <c r="E22" s="46" t="s">
        <v>775</v>
      </c>
      <c r="F22" s="223"/>
      <c r="G22" s="44">
        <v>41565</v>
      </c>
      <c r="H22" s="126">
        <v>0.89583333333333337</v>
      </c>
      <c r="I22" s="28">
        <v>40</v>
      </c>
      <c r="J22" s="46" t="s">
        <v>623</v>
      </c>
      <c r="K22" s="46" t="s">
        <v>75</v>
      </c>
      <c r="L22" s="223"/>
      <c r="M22" s="44">
        <v>41468</v>
      </c>
      <c r="N22" s="126">
        <v>0.21527777777777779</v>
      </c>
      <c r="O22" s="28">
        <v>37</v>
      </c>
      <c r="P22" s="46">
        <v>35</v>
      </c>
      <c r="Q22" s="28">
        <v>47</v>
      </c>
      <c r="R22" s="46">
        <v>40</v>
      </c>
      <c r="S22" s="46" t="s">
        <v>776</v>
      </c>
    </row>
    <row r="23" spans="1:19" x14ac:dyDescent="0.2">
      <c r="A23" s="44">
        <v>41668</v>
      </c>
      <c r="B23" s="126">
        <v>0.6381944444444444</v>
      </c>
      <c r="C23" s="28">
        <v>40</v>
      </c>
      <c r="D23" s="46" t="s">
        <v>623</v>
      </c>
      <c r="E23" s="46" t="s">
        <v>777</v>
      </c>
      <c r="F23" s="223"/>
      <c r="G23" s="44">
        <v>41668</v>
      </c>
      <c r="H23" s="126">
        <v>0.87847222222222221</v>
      </c>
      <c r="I23" s="28">
        <v>40</v>
      </c>
      <c r="J23" s="46">
        <v>38</v>
      </c>
      <c r="K23" s="46" t="s">
        <v>75</v>
      </c>
      <c r="L23" s="223"/>
      <c r="M23" s="44">
        <v>41468</v>
      </c>
      <c r="N23" s="126">
        <v>0.22569444444444445</v>
      </c>
      <c r="O23" s="28">
        <v>37</v>
      </c>
      <c r="P23" s="46">
        <v>34</v>
      </c>
      <c r="Q23" s="28">
        <v>47</v>
      </c>
      <c r="R23" s="46" t="s">
        <v>619</v>
      </c>
      <c r="S23" s="46" t="s">
        <v>778</v>
      </c>
    </row>
    <row r="24" spans="1:19" x14ac:dyDescent="0.2">
      <c r="A24" s="44">
        <v>41668</v>
      </c>
      <c r="B24" s="126">
        <v>0.64930555555555558</v>
      </c>
      <c r="C24" s="28">
        <v>40</v>
      </c>
      <c r="D24" s="46">
        <v>23</v>
      </c>
      <c r="E24" s="46" t="s">
        <v>75</v>
      </c>
      <c r="F24" s="223"/>
      <c r="G24" s="44">
        <v>41668</v>
      </c>
      <c r="H24" s="126">
        <v>0.88888888888888884</v>
      </c>
      <c r="I24" s="28">
        <v>40</v>
      </c>
      <c r="J24" s="46">
        <v>33</v>
      </c>
      <c r="K24" s="46" t="s">
        <v>75</v>
      </c>
      <c r="L24" s="223"/>
      <c r="M24" s="44">
        <v>41564</v>
      </c>
      <c r="N24" s="126">
        <v>0.15625</v>
      </c>
      <c r="O24" s="28">
        <v>37</v>
      </c>
      <c r="P24" s="46">
        <v>31</v>
      </c>
      <c r="Q24" s="28">
        <v>47</v>
      </c>
      <c r="R24" s="46" t="s">
        <v>619</v>
      </c>
      <c r="S24" s="46" t="s">
        <v>779</v>
      </c>
    </row>
    <row r="25" spans="1:19" ht="25.5" x14ac:dyDescent="0.2">
      <c r="A25" s="44">
        <v>41669</v>
      </c>
      <c r="B25" s="126">
        <v>0.3756944444444445</v>
      </c>
      <c r="C25" s="28">
        <v>40</v>
      </c>
      <c r="D25" s="46" t="s">
        <v>623</v>
      </c>
      <c r="E25" s="46" t="s">
        <v>777</v>
      </c>
      <c r="F25" s="223"/>
      <c r="G25" s="44">
        <v>41669</v>
      </c>
      <c r="H25" s="126">
        <v>0.85763888888888884</v>
      </c>
      <c r="I25" s="28">
        <v>40</v>
      </c>
      <c r="J25" s="46">
        <v>33</v>
      </c>
      <c r="K25" s="46" t="s">
        <v>75</v>
      </c>
      <c r="L25" s="223"/>
      <c r="M25" s="44">
        <v>41564</v>
      </c>
      <c r="N25" s="126">
        <v>0.16666666666666666</v>
      </c>
      <c r="O25" s="28">
        <v>37</v>
      </c>
      <c r="P25" s="46" t="s">
        <v>623</v>
      </c>
      <c r="Q25" s="28">
        <v>47</v>
      </c>
      <c r="R25" s="46" t="s">
        <v>619</v>
      </c>
      <c r="S25" s="46" t="s">
        <v>780</v>
      </c>
    </row>
    <row r="26" spans="1:19" ht="25.5" x14ac:dyDescent="0.2">
      <c r="A26" s="44">
        <v>41669</v>
      </c>
      <c r="B26" s="126">
        <v>0.38611111111111113</v>
      </c>
      <c r="C26" s="28">
        <v>40</v>
      </c>
      <c r="D26" s="46">
        <v>28</v>
      </c>
      <c r="E26" s="46" t="s">
        <v>75</v>
      </c>
      <c r="F26" s="223"/>
      <c r="G26" s="44">
        <v>41669</v>
      </c>
      <c r="H26" s="126">
        <v>0.86944444444444446</v>
      </c>
      <c r="I26" s="28">
        <v>40</v>
      </c>
      <c r="J26" s="46">
        <v>30</v>
      </c>
      <c r="K26" s="46" t="s">
        <v>75</v>
      </c>
      <c r="L26" s="223"/>
      <c r="M26" s="44">
        <v>41565</v>
      </c>
      <c r="N26" s="126">
        <v>0.99305555555555547</v>
      </c>
      <c r="O26" s="28">
        <v>37</v>
      </c>
      <c r="P26" s="46" t="s">
        <v>623</v>
      </c>
      <c r="Q26" s="28">
        <v>47</v>
      </c>
      <c r="R26" s="46" t="s">
        <v>619</v>
      </c>
      <c r="S26" s="46" t="s">
        <v>780</v>
      </c>
    </row>
    <row r="27" spans="1:19" ht="25.5" x14ac:dyDescent="0.2">
      <c r="A27" s="44">
        <v>41765</v>
      </c>
      <c r="B27" s="126">
        <v>0.66319444444444442</v>
      </c>
      <c r="C27" s="28">
        <v>40</v>
      </c>
      <c r="D27" s="46">
        <v>27</v>
      </c>
      <c r="E27" s="46" t="s">
        <v>75</v>
      </c>
      <c r="F27" s="223"/>
      <c r="G27" s="44">
        <v>41765</v>
      </c>
      <c r="H27" s="126">
        <v>0.81041666666666667</v>
      </c>
      <c r="I27" s="28">
        <v>40</v>
      </c>
      <c r="J27" s="46">
        <v>32</v>
      </c>
      <c r="K27" s="46" t="s">
        <v>75</v>
      </c>
      <c r="L27" s="223"/>
      <c r="M27" s="44">
        <v>41565</v>
      </c>
      <c r="N27" s="126">
        <v>3.472222222222222E-3</v>
      </c>
      <c r="O27" s="28">
        <v>37</v>
      </c>
      <c r="P27" s="46">
        <v>33</v>
      </c>
      <c r="Q27" s="28">
        <v>47</v>
      </c>
      <c r="R27" s="46">
        <v>36</v>
      </c>
      <c r="S27" s="46" t="s">
        <v>776</v>
      </c>
    </row>
    <row r="28" spans="1:19" ht="25.5" x14ac:dyDescent="0.2">
      <c r="A28" s="44">
        <v>41765</v>
      </c>
      <c r="B28" s="126">
        <v>0.67361111111111116</v>
      </c>
      <c r="C28" s="28">
        <v>40</v>
      </c>
      <c r="D28" s="46">
        <v>36</v>
      </c>
      <c r="E28" s="46" t="s">
        <v>75</v>
      </c>
      <c r="F28" s="223"/>
      <c r="G28" s="44">
        <v>41765</v>
      </c>
      <c r="H28" s="126">
        <v>0.8208333333333333</v>
      </c>
      <c r="I28" s="28">
        <v>40</v>
      </c>
      <c r="J28" s="46">
        <v>32</v>
      </c>
      <c r="K28" s="46" t="s">
        <v>75</v>
      </c>
      <c r="L28" s="223"/>
      <c r="M28" s="44">
        <v>41668</v>
      </c>
      <c r="N28" s="126">
        <v>0.22222222222222221</v>
      </c>
      <c r="O28" s="28">
        <v>37</v>
      </c>
      <c r="P28" s="46" t="s">
        <v>623</v>
      </c>
      <c r="Q28" s="28">
        <v>47</v>
      </c>
      <c r="R28" s="46" t="s">
        <v>619</v>
      </c>
      <c r="S28" s="46" t="s">
        <v>781</v>
      </c>
    </row>
    <row r="29" spans="1:19" x14ac:dyDescent="0.2">
      <c r="A29" s="44">
        <v>41766</v>
      </c>
      <c r="B29" s="126">
        <v>0.62430555555555556</v>
      </c>
      <c r="C29" s="28">
        <v>40</v>
      </c>
      <c r="D29" s="46">
        <v>39</v>
      </c>
      <c r="E29" s="46" t="s">
        <v>75</v>
      </c>
      <c r="F29" s="223"/>
      <c r="G29" s="44">
        <v>41766</v>
      </c>
      <c r="H29" s="126">
        <v>0.80902777777777779</v>
      </c>
      <c r="I29" s="28">
        <v>40</v>
      </c>
      <c r="J29" s="46">
        <v>34</v>
      </c>
      <c r="K29" s="46" t="s">
        <v>75</v>
      </c>
      <c r="L29" s="223"/>
      <c r="M29" s="44">
        <v>41668</v>
      </c>
      <c r="N29" s="126">
        <v>0.23263888888888887</v>
      </c>
      <c r="O29" s="28">
        <v>37</v>
      </c>
      <c r="P29" s="46">
        <v>24</v>
      </c>
      <c r="Q29" s="28">
        <v>47</v>
      </c>
      <c r="R29" s="46" t="s">
        <v>619</v>
      </c>
      <c r="S29" s="46" t="s">
        <v>782</v>
      </c>
    </row>
    <row r="30" spans="1:19" ht="25.5" x14ac:dyDescent="0.2">
      <c r="A30" s="44">
        <v>41766</v>
      </c>
      <c r="B30" s="126">
        <v>0.63472222222222219</v>
      </c>
      <c r="C30" s="28">
        <v>40</v>
      </c>
      <c r="D30" s="46">
        <v>39</v>
      </c>
      <c r="E30" s="46" t="s">
        <v>75</v>
      </c>
      <c r="F30" s="223"/>
      <c r="G30" s="44">
        <v>41766</v>
      </c>
      <c r="H30" s="126">
        <v>0.81944444444444453</v>
      </c>
      <c r="I30" s="28">
        <v>40</v>
      </c>
      <c r="J30" s="46">
        <v>34</v>
      </c>
      <c r="K30" s="46" t="s">
        <v>75</v>
      </c>
      <c r="L30" s="223"/>
      <c r="M30" s="44">
        <v>41669</v>
      </c>
      <c r="N30" s="126">
        <v>0.98333333333333339</v>
      </c>
      <c r="O30" s="28">
        <v>37</v>
      </c>
      <c r="P30" s="46">
        <v>29</v>
      </c>
      <c r="Q30" s="28">
        <v>47</v>
      </c>
      <c r="R30" s="46">
        <v>43</v>
      </c>
      <c r="S30" s="46" t="s">
        <v>783</v>
      </c>
    </row>
    <row r="31" spans="1:19" x14ac:dyDescent="0.2">
      <c r="A31" s="20">
        <v>41891</v>
      </c>
      <c r="B31" s="128">
        <v>0.31944444444444448</v>
      </c>
      <c r="C31" s="28">
        <v>40</v>
      </c>
      <c r="D31" s="19">
        <v>38</v>
      </c>
      <c r="E31" s="46" t="s">
        <v>75</v>
      </c>
      <c r="F31" s="223"/>
      <c r="G31" s="20">
        <v>41893</v>
      </c>
      <c r="H31" s="128">
        <v>0.84861111111111109</v>
      </c>
      <c r="I31" s="28">
        <v>40</v>
      </c>
      <c r="J31" s="19">
        <v>35</v>
      </c>
      <c r="K31" s="46" t="s">
        <v>75</v>
      </c>
      <c r="L31" s="223"/>
      <c r="M31" s="44">
        <v>41669</v>
      </c>
      <c r="N31" s="126">
        <v>0.99375000000000002</v>
      </c>
      <c r="O31" s="28">
        <v>37</v>
      </c>
      <c r="P31" s="46">
        <v>29</v>
      </c>
      <c r="Q31" s="28">
        <v>47</v>
      </c>
      <c r="R31" s="46" t="s">
        <v>619</v>
      </c>
      <c r="S31" s="46" t="s">
        <v>782</v>
      </c>
    </row>
    <row r="32" spans="1:19" ht="38.25" x14ac:dyDescent="0.2">
      <c r="A32" s="20">
        <v>41891</v>
      </c>
      <c r="B32" s="128">
        <v>0.39583333333333331</v>
      </c>
      <c r="C32" s="28">
        <v>40</v>
      </c>
      <c r="D32" s="19">
        <v>39</v>
      </c>
      <c r="E32" s="46" t="s">
        <v>75</v>
      </c>
      <c r="F32" s="223"/>
      <c r="G32" s="20">
        <v>41893</v>
      </c>
      <c r="H32" s="128">
        <v>0.86111111111111116</v>
      </c>
      <c r="I32" s="28">
        <v>40</v>
      </c>
      <c r="J32" s="19">
        <v>35</v>
      </c>
      <c r="K32" s="46" t="s">
        <v>75</v>
      </c>
      <c r="L32" s="223"/>
      <c r="M32" s="44">
        <v>41765</v>
      </c>
      <c r="N32" s="126">
        <v>0.98333333333333339</v>
      </c>
      <c r="O32" s="28">
        <v>37</v>
      </c>
      <c r="P32" s="46" t="s">
        <v>619</v>
      </c>
      <c r="Q32" s="28">
        <v>47</v>
      </c>
      <c r="R32" s="46">
        <v>33</v>
      </c>
      <c r="S32" s="46" t="s">
        <v>784</v>
      </c>
    </row>
    <row r="33" spans="1:19" x14ac:dyDescent="0.2">
      <c r="A33" s="20">
        <v>41971</v>
      </c>
      <c r="B33" s="128">
        <v>0.47569444444444442</v>
      </c>
      <c r="C33" s="28">
        <v>40</v>
      </c>
      <c r="D33" s="19">
        <v>39</v>
      </c>
      <c r="E33" s="19" t="s">
        <v>785</v>
      </c>
      <c r="F33" s="223"/>
      <c r="G33" s="20">
        <v>41963</v>
      </c>
      <c r="H33" s="128">
        <v>0.82013888888888886</v>
      </c>
      <c r="I33" s="28">
        <v>40</v>
      </c>
      <c r="J33" s="19">
        <v>32</v>
      </c>
      <c r="K33" s="19" t="s">
        <v>637</v>
      </c>
      <c r="L33" s="223"/>
      <c r="M33" s="44">
        <v>41766</v>
      </c>
      <c r="N33" s="126">
        <v>1.0416666666666666E-2</v>
      </c>
      <c r="O33" s="28">
        <v>37</v>
      </c>
      <c r="P33" s="46">
        <v>32</v>
      </c>
      <c r="Q33" s="28">
        <v>47</v>
      </c>
      <c r="R33" s="46" t="s">
        <v>619</v>
      </c>
      <c r="S33" s="46" t="s">
        <v>786</v>
      </c>
    </row>
    <row r="34" spans="1:19" ht="25.5" x14ac:dyDescent="0.2">
      <c r="A34" s="20">
        <v>41971</v>
      </c>
      <c r="B34" s="128">
        <v>0.49305555555555558</v>
      </c>
      <c r="C34" s="28">
        <v>40</v>
      </c>
      <c r="D34" s="19">
        <v>38</v>
      </c>
      <c r="E34" s="19" t="s">
        <v>787</v>
      </c>
      <c r="F34" s="223"/>
      <c r="G34" s="20">
        <v>41963</v>
      </c>
      <c r="H34" s="128">
        <v>0.83124999999999993</v>
      </c>
      <c r="I34" s="28">
        <v>40</v>
      </c>
      <c r="J34" s="19">
        <v>34</v>
      </c>
      <c r="K34" s="46" t="s">
        <v>788</v>
      </c>
      <c r="L34" s="223"/>
      <c r="M34" s="44">
        <v>41766</v>
      </c>
      <c r="N34" s="126">
        <v>2.0833333333333332E-2</v>
      </c>
      <c r="O34" s="28">
        <v>37</v>
      </c>
      <c r="P34" s="46">
        <v>32</v>
      </c>
      <c r="Q34" s="28">
        <v>47</v>
      </c>
      <c r="R34" s="46" t="s">
        <v>619</v>
      </c>
      <c r="S34" s="46" t="s">
        <v>786</v>
      </c>
    </row>
    <row r="35" spans="1:19" ht="25.5" x14ac:dyDescent="0.2">
      <c r="A35" s="20">
        <v>42054</v>
      </c>
      <c r="B35" s="128">
        <v>0.54166666666666663</v>
      </c>
      <c r="C35" s="28">
        <v>40</v>
      </c>
      <c r="D35" s="19">
        <v>38</v>
      </c>
      <c r="E35" s="111" t="s">
        <v>789</v>
      </c>
      <c r="F35" s="223"/>
      <c r="G35" s="20">
        <v>42089</v>
      </c>
      <c r="H35" s="128">
        <v>0.89374999999999993</v>
      </c>
      <c r="I35" s="28">
        <v>40</v>
      </c>
      <c r="J35" s="26">
        <v>35</v>
      </c>
      <c r="K35" s="111" t="s">
        <v>790</v>
      </c>
      <c r="L35" s="223"/>
      <c r="M35" s="44">
        <v>41766</v>
      </c>
      <c r="N35" s="126">
        <v>0.94444444444444453</v>
      </c>
      <c r="O35" s="28">
        <v>37</v>
      </c>
      <c r="P35" s="46">
        <v>32</v>
      </c>
      <c r="Q35" s="28">
        <v>47</v>
      </c>
      <c r="R35" s="46" t="s">
        <v>619</v>
      </c>
      <c r="S35" s="46" t="s">
        <v>786</v>
      </c>
    </row>
    <row r="36" spans="1:19" ht="25.5" x14ac:dyDescent="0.2">
      <c r="A36" s="20">
        <v>42093</v>
      </c>
      <c r="B36" s="128">
        <v>0.63194444444444442</v>
      </c>
      <c r="C36" s="28">
        <v>40</v>
      </c>
      <c r="D36" s="19">
        <v>39</v>
      </c>
      <c r="E36" s="19" t="s">
        <v>791</v>
      </c>
      <c r="F36" s="223"/>
      <c r="G36" s="20">
        <v>42089</v>
      </c>
      <c r="H36" s="128">
        <v>0.90625</v>
      </c>
      <c r="I36" s="28">
        <v>40</v>
      </c>
      <c r="J36" s="26">
        <v>35</v>
      </c>
      <c r="K36" s="111" t="s">
        <v>792</v>
      </c>
      <c r="L36" s="223"/>
      <c r="M36" s="44">
        <v>41766</v>
      </c>
      <c r="N36" s="126">
        <v>0.95486111111111116</v>
      </c>
      <c r="O36" s="28">
        <v>37</v>
      </c>
      <c r="P36" s="46">
        <v>34</v>
      </c>
      <c r="Q36" s="28">
        <v>47</v>
      </c>
      <c r="R36" s="46" t="s">
        <v>619</v>
      </c>
      <c r="S36" s="46" t="s">
        <v>786</v>
      </c>
    </row>
    <row r="37" spans="1:19" x14ac:dyDescent="0.2">
      <c r="A37" s="20">
        <v>42179</v>
      </c>
      <c r="B37" s="128" t="s">
        <v>662</v>
      </c>
      <c r="C37" s="28">
        <v>40</v>
      </c>
      <c r="D37" s="19">
        <v>39</v>
      </c>
      <c r="E37" s="19" t="s">
        <v>793</v>
      </c>
      <c r="F37" s="223"/>
      <c r="G37" s="20">
        <v>42268</v>
      </c>
      <c r="H37" s="128">
        <v>0.85416666666666663</v>
      </c>
      <c r="I37" s="28">
        <v>40</v>
      </c>
      <c r="J37" s="26">
        <v>35</v>
      </c>
      <c r="K37" s="111" t="s">
        <v>794</v>
      </c>
      <c r="L37" s="223"/>
      <c r="M37" s="44">
        <v>41893</v>
      </c>
      <c r="N37" s="126">
        <v>0.84861111111111109</v>
      </c>
      <c r="O37" s="28">
        <v>37</v>
      </c>
      <c r="P37" s="46">
        <v>35</v>
      </c>
      <c r="Q37" s="28">
        <v>47</v>
      </c>
      <c r="R37" s="46">
        <v>47</v>
      </c>
      <c r="S37" s="46" t="s">
        <v>75</v>
      </c>
    </row>
    <row r="38" spans="1:19" x14ac:dyDescent="0.2">
      <c r="A38" s="20">
        <v>42179</v>
      </c>
      <c r="B38" s="128">
        <v>0.5493055555555556</v>
      </c>
      <c r="C38" s="28">
        <v>40</v>
      </c>
      <c r="D38" s="19">
        <v>38</v>
      </c>
      <c r="E38" s="19" t="s">
        <v>795</v>
      </c>
      <c r="F38" s="223"/>
      <c r="G38" s="20">
        <v>42268</v>
      </c>
      <c r="H38" s="128">
        <v>0.8354166666666667</v>
      </c>
      <c r="I38" s="28">
        <v>40</v>
      </c>
      <c r="J38" s="19">
        <v>36</v>
      </c>
      <c r="K38" s="111" t="s">
        <v>794</v>
      </c>
      <c r="L38" s="223"/>
      <c r="M38" s="20">
        <v>41893</v>
      </c>
      <c r="N38" s="128">
        <v>0.98958333333333337</v>
      </c>
      <c r="O38" s="28">
        <v>37</v>
      </c>
      <c r="P38" s="19">
        <v>36</v>
      </c>
      <c r="Q38" s="28">
        <v>47</v>
      </c>
      <c r="R38" s="19">
        <v>47</v>
      </c>
      <c r="S38" s="46" t="s">
        <v>75</v>
      </c>
    </row>
    <row r="39" spans="1:19" ht="25.5" x14ac:dyDescent="0.2">
      <c r="A39" s="20">
        <v>42262</v>
      </c>
      <c r="B39" s="128">
        <v>0.54166666666666663</v>
      </c>
      <c r="C39" s="28">
        <v>40</v>
      </c>
      <c r="D39" s="19">
        <v>38</v>
      </c>
      <c r="E39" s="19" t="s">
        <v>796</v>
      </c>
      <c r="F39" s="223"/>
      <c r="G39" s="20">
        <v>42352</v>
      </c>
      <c r="H39" s="128">
        <v>0.82500000000000007</v>
      </c>
      <c r="I39" s="28">
        <v>40</v>
      </c>
      <c r="J39" s="19">
        <v>32</v>
      </c>
      <c r="K39" s="111" t="s">
        <v>797</v>
      </c>
      <c r="L39" s="223"/>
      <c r="M39" s="20">
        <v>41894</v>
      </c>
      <c r="N39" s="128">
        <v>1.3888888888888889E-3</v>
      </c>
      <c r="O39" s="28">
        <v>37</v>
      </c>
      <c r="P39" s="19">
        <v>36</v>
      </c>
      <c r="Q39" s="28">
        <v>47</v>
      </c>
      <c r="R39" s="19">
        <v>46</v>
      </c>
      <c r="S39" s="46" t="s">
        <v>75</v>
      </c>
    </row>
    <row r="40" spans="1:19" ht="25.5" x14ac:dyDescent="0.2">
      <c r="A40" s="20">
        <v>42262</v>
      </c>
      <c r="B40" s="128">
        <v>0.52777777777777779</v>
      </c>
      <c r="C40" s="28">
        <v>40</v>
      </c>
      <c r="D40" s="19">
        <v>35</v>
      </c>
      <c r="E40" s="19" t="s">
        <v>798</v>
      </c>
      <c r="F40" s="223"/>
      <c r="G40" s="20">
        <v>42352</v>
      </c>
      <c r="H40" s="128">
        <v>0.86458333333333337</v>
      </c>
      <c r="I40" s="28">
        <v>40</v>
      </c>
      <c r="J40" s="19">
        <v>32</v>
      </c>
      <c r="K40" s="111" t="s">
        <v>799</v>
      </c>
      <c r="L40" s="223"/>
      <c r="M40" s="20">
        <v>41963</v>
      </c>
      <c r="N40" s="128">
        <v>2.0833333333333332E-2</v>
      </c>
      <c r="O40" s="28">
        <v>37</v>
      </c>
      <c r="P40" s="19">
        <v>36.5</v>
      </c>
      <c r="Q40" s="28">
        <v>47</v>
      </c>
      <c r="R40" s="46" t="s">
        <v>75</v>
      </c>
      <c r="S40" s="46" t="s">
        <v>800</v>
      </c>
    </row>
    <row r="41" spans="1:19" ht="38.25" x14ac:dyDescent="0.2">
      <c r="A41" s="20">
        <v>42347</v>
      </c>
      <c r="B41" s="128">
        <v>0.55208333333333337</v>
      </c>
      <c r="C41" s="28">
        <v>40</v>
      </c>
      <c r="D41" s="19">
        <v>38</v>
      </c>
      <c r="E41" s="19" t="s">
        <v>801</v>
      </c>
      <c r="F41" s="223"/>
      <c r="G41" s="20">
        <v>42432</v>
      </c>
      <c r="H41" s="128">
        <v>0.86111111111111116</v>
      </c>
      <c r="I41" s="28">
        <v>40</v>
      </c>
      <c r="J41" s="19">
        <v>40</v>
      </c>
      <c r="K41" s="111" t="s">
        <v>802</v>
      </c>
      <c r="L41" s="223"/>
      <c r="M41" s="20">
        <v>41964</v>
      </c>
      <c r="N41" s="128">
        <v>3.4722222222222224E-2</v>
      </c>
      <c r="O41" s="28">
        <v>37</v>
      </c>
      <c r="P41" s="26">
        <v>35</v>
      </c>
      <c r="Q41" s="28">
        <v>47</v>
      </c>
      <c r="R41" s="46" t="s">
        <v>75</v>
      </c>
      <c r="S41" s="46" t="s">
        <v>803</v>
      </c>
    </row>
    <row r="42" spans="1:19" x14ac:dyDescent="0.2">
      <c r="A42" s="20">
        <v>42347</v>
      </c>
      <c r="B42" s="128">
        <v>0.54583333333333328</v>
      </c>
      <c r="C42" s="28">
        <v>40</v>
      </c>
      <c r="D42" s="19">
        <v>34</v>
      </c>
      <c r="E42" s="19" t="s">
        <v>659</v>
      </c>
      <c r="F42" s="223"/>
      <c r="G42" s="20">
        <v>42432</v>
      </c>
      <c r="H42" s="128">
        <v>0.87777777777777777</v>
      </c>
      <c r="I42" s="28">
        <v>40</v>
      </c>
      <c r="J42" s="19" t="s">
        <v>363</v>
      </c>
      <c r="K42" s="111" t="s">
        <v>649</v>
      </c>
      <c r="L42" s="223"/>
      <c r="M42" s="20">
        <v>42089</v>
      </c>
      <c r="N42" s="128">
        <v>0.92708333333333337</v>
      </c>
      <c r="O42" s="28">
        <v>37</v>
      </c>
      <c r="P42" s="19">
        <v>36</v>
      </c>
      <c r="Q42" s="28">
        <v>47</v>
      </c>
      <c r="R42" s="19">
        <v>40</v>
      </c>
      <c r="S42" s="111" t="s">
        <v>804</v>
      </c>
    </row>
    <row r="43" spans="1:19" x14ac:dyDescent="0.2">
      <c r="A43" s="20">
        <v>42459</v>
      </c>
      <c r="B43" s="128">
        <v>0.52083333333333337</v>
      </c>
      <c r="C43" s="28">
        <v>40</v>
      </c>
      <c r="D43" s="19">
        <v>37</v>
      </c>
      <c r="E43" s="19" t="s">
        <v>654</v>
      </c>
      <c r="F43" s="223"/>
      <c r="G43" s="20">
        <v>42089</v>
      </c>
      <c r="H43" s="128">
        <v>0.89374999999999993</v>
      </c>
      <c r="I43" s="28">
        <v>40</v>
      </c>
      <c r="J43" s="26">
        <v>35</v>
      </c>
      <c r="K43" s="111" t="s">
        <v>790</v>
      </c>
      <c r="L43" s="223"/>
      <c r="M43" s="20">
        <v>42089</v>
      </c>
      <c r="N43" s="128">
        <v>0.9375</v>
      </c>
      <c r="O43" s="28">
        <v>37</v>
      </c>
      <c r="P43" s="19">
        <v>35</v>
      </c>
      <c r="Q43" s="28">
        <v>47</v>
      </c>
      <c r="R43" s="19">
        <v>35</v>
      </c>
      <c r="S43" s="46" t="s">
        <v>805</v>
      </c>
    </row>
    <row r="44" spans="1:19" ht="25.5" x14ac:dyDescent="0.2">
      <c r="A44" s="20">
        <v>42459</v>
      </c>
      <c r="B44" s="128">
        <v>0.53125</v>
      </c>
      <c r="C44" s="28">
        <v>40</v>
      </c>
      <c r="D44" s="19">
        <v>36</v>
      </c>
      <c r="E44" s="19" t="s">
        <v>654</v>
      </c>
      <c r="F44" s="223"/>
      <c r="G44" s="20">
        <v>42089</v>
      </c>
      <c r="H44" s="128">
        <v>0.90625</v>
      </c>
      <c r="I44" s="28">
        <v>40</v>
      </c>
      <c r="J44" s="26">
        <v>35</v>
      </c>
      <c r="K44" s="111" t="s">
        <v>792</v>
      </c>
      <c r="L44" s="223"/>
      <c r="M44" s="20">
        <v>42269</v>
      </c>
      <c r="N44" s="128">
        <v>6.9444444444444447E-4</v>
      </c>
      <c r="O44" s="28">
        <v>37</v>
      </c>
      <c r="P44" s="19">
        <v>34</v>
      </c>
      <c r="Q44" s="28">
        <v>47</v>
      </c>
      <c r="R44" s="19">
        <v>41</v>
      </c>
      <c r="S44" s="46" t="s">
        <v>806</v>
      </c>
    </row>
    <row r="45" spans="1:19" x14ac:dyDescent="0.2">
      <c r="A45" s="20">
        <v>42548</v>
      </c>
      <c r="B45" s="128">
        <v>0.375</v>
      </c>
      <c r="C45" s="28">
        <v>40</v>
      </c>
      <c r="D45" s="19">
        <v>35</v>
      </c>
      <c r="E45" s="19" t="s">
        <v>637</v>
      </c>
      <c r="F45" s="223"/>
      <c r="G45" s="20">
        <v>42543</v>
      </c>
      <c r="H45" s="128">
        <v>0.75</v>
      </c>
      <c r="I45" s="28">
        <v>40</v>
      </c>
      <c r="J45" s="19">
        <v>35</v>
      </c>
      <c r="K45" s="111" t="s">
        <v>655</v>
      </c>
      <c r="L45" s="223"/>
      <c r="M45" s="20">
        <v>42269</v>
      </c>
      <c r="N45" s="128">
        <v>1.3194444444444444E-2</v>
      </c>
      <c r="O45" s="28">
        <v>37</v>
      </c>
      <c r="P45" s="19">
        <v>34</v>
      </c>
      <c r="Q45" s="28">
        <v>47</v>
      </c>
      <c r="R45" s="19">
        <v>42</v>
      </c>
      <c r="S45" s="46" t="s">
        <v>807</v>
      </c>
    </row>
    <row r="46" spans="1:19" x14ac:dyDescent="0.2">
      <c r="A46" s="20">
        <v>42548</v>
      </c>
      <c r="B46" s="128">
        <v>0.38541666666666669</v>
      </c>
      <c r="C46" s="28">
        <v>40</v>
      </c>
      <c r="D46" s="19">
        <v>35</v>
      </c>
      <c r="E46" s="19" t="s">
        <v>637</v>
      </c>
      <c r="F46" s="223"/>
      <c r="G46" s="20">
        <v>42543</v>
      </c>
      <c r="H46" s="128">
        <v>0.76111111111111107</v>
      </c>
      <c r="I46" s="28">
        <v>40</v>
      </c>
      <c r="J46" s="19">
        <v>36</v>
      </c>
      <c r="K46" s="111" t="s">
        <v>651</v>
      </c>
      <c r="L46" s="223"/>
      <c r="M46" s="20">
        <v>42352</v>
      </c>
      <c r="N46" s="128">
        <v>0.96805555555555556</v>
      </c>
      <c r="O46" s="28">
        <v>37</v>
      </c>
      <c r="P46" s="19">
        <v>35</v>
      </c>
      <c r="Q46" s="28">
        <v>47</v>
      </c>
      <c r="R46" s="19">
        <v>45</v>
      </c>
      <c r="S46" s="19" t="s">
        <v>651</v>
      </c>
    </row>
    <row r="47" spans="1:19" x14ac:dyDescent="0.2">
      <c r="A47" s="20">
        <v>42627</v>
      </c>
      <c r="B47" s="128">
        <v>0.35069444444444442</v>
      </c>
      <c r="C47" s="28">
        <v>40</v>
      </c>
      <c r="D47" s="19">
        <v>37</v>
      </c>
      <c r="E47" s="19" t="s">
        <v>659</v>
      </c>
      <c r="F47" s="223"/>
      <c r="G47" s="20">
        <v>42589</v>
      </c>
      <c r="H47" s="128">
        <v>0.84583333333333333</v>
      </c>
      <c r="I47" s="28">
        <v>40</v>
      </c>
      <c r="J47" s="19">
        <v>38</v>
      </c>
      <c r="K47" s="111" t="s">
        <v>808</v>
      </c>
      <c r="L47" s="223"/>
      <c r="M47" s="20">
        <v>42352</v>
      </c>
      <c r="N47" s="128">
        <v>0.95694444444444438</v>
      </c>
      <c r="O47" s="28">
        <v>37</v>
      </c>
      <c r="P47" s="19">
        <v>34</v>
      </c>
      <c r="Q47" s="28">
        <v>47</v>
      </c>
      <c r="R47" s="19">
        <v>39</v>
      </c>
      <c r="S47" s="46" t="s">
        <v>809</v>
      </c>
    </row>
    <row r="48" spans="1:19" ht="25.5" x14ac:dyDescent="0.2">
      <c r="A48" s="20">
        <v>42627</v>
      </c>
      <c r="B48" s="128" t="s">
        <v>662</v>
      </c>
      <c r="C48" s="28">
        <v>40</v>
      </c>
      <c r="D48" s="19">
        <v>37</v>
      </c>
      <c r="E48" s="19" t="s">
        <v>655</v>
      </c>
      <c r="F48" s="223"/>
      <c r="G48" s="20">
        <v>42589</v>
      </c>
      <c r="H48" s="128">
        <v>0.86041666666666661</v>
      </c>
      <c r="I48" s="28">
        <v>40</v>
      </c>
      <c r="J48" s="19">
        <v>40</v>
      </c>
      <c r="K48" s="111" t="s">
        <v>810</v>
      </c>
      <c r="L48" s="223"/>
      <c r="M48" s="20">
        <v>42432</v>
      </c>
      <c r="N48" s="128">
        <v>0.94930555555555562</v>
      </c>
      <c r="O48" s="28">
        <v>37</v>
      </c>
      <c r="P48" s="19">
        <v>36</v>
      </c>
      <c r="Q48" s="28">
        <v>47</v>
      </c>
      <c r="R48" s="19">
        <v>45</v>
      </c>
      <c r="S48" s="46" t="s">
        <v>811</v>
      </c>
    </row>
    <row r="49" spans="1:19" x14ac:dyDescent="0.2">
      <c r="A49" s="20">
        <v>42678</v>
      </c>
      <c r="B49" s="128">
        <v>0.42708333333333331</v>
      </c>
      <c r="C49" s="28">
        <v>40</v>
      </c>
      <c r="D49" s="19">
        <v>30</v>
      </c>
      <c r="E49" s="19" t="s">
        <v>654</v>
      </c>
      <c r="F49" s="223"/>
      <c r="G49" s="20">
        <v>42705</v>
      </c>
      <c r="H49" s="128">
        <v>0.85486111111111107</v>
      </c>
      <c r="I49" s="28">
        <v>40</v>
      </c>
      <c r="J49" s="19">
        <v>30</v>
      </c>
      <c r="K49" s="111" t="s">
        <v>655</v>
      </c>
      <c r="L49" s="223"/>
      <c r="M49" s="20">
        <v>42432</v>
      </c>
      <c r="N49" s="128">
        <v>0.96250000000000002</v>
      </c>
      <c r="O49" s="28">
        <v>37</v>
      </c>
      <c r="P49" s="19">
        <v>36</v>
      </c>
      <c r="Q49" s="28">
        <v>47</v>
      </c>
      <c r="R49" s="19">
        <v>46</v>
      </c>
      <c r="S49" s="46" t="s">
        <v>811</v>
      </c>
    </row>
    <row r="50" spans="1:19" x14ac:dyDescent="0.2">
      <c r="A50" s="20">
        <v>42678</v>
      </c>
      <c r="B50" s="128" t="s">
        <v>665</v>
      </c>
      <c r="C50" s="28">
        <v>40</v>
      </c>
      <c r="D50" s="19">
        <v>32</v>
      </c>
      <c r="E50" s="19" t="s">
        <v>75</v>
      </c>
      <c r="F50" s="223"/>
      <c r="G50" s="20">
        <v>42705</v>
      </c>
      <c r="H50" s="128">
        <v>0.86805555555555547</v>
      </c>
      <c r="I50" s="28">
        <v>40</v>
      </c>
      <c r="J50" s="19">
        <v>30</v>
      </c>
      <c r="K50" s="46" t="s">
        <v>75</v>
      </c>
      <c r="L50" s="223"/>
      <c r="M50" s="20">
        <v>42548</v>
      </c>
      <c r="N50" s="128">
        <v>0.22916666666666666</v>
      </c>
      <c r="O50" s="28">
        <v>37</v>
      </c>
      <c r="P50" s="19">
        <v>35</v>
      </c>
      <c r="Q50" s="28">
        <v>47</v>
      </c>
      <c r="R50" s="19">
        <v>40</v>
      </c>
      <c r="S50" s="46" t="s">
        <v>807</v>
      </c>
    </row>
    <row r="51" spans="1:19" x14ac:dyDescent="0.2">
      <c r="A51" s="20">
        <v>42823</v>
      </c>
      <c r="B51" s="128">
        <v>0.34583333333333338</v>
      </c>
      <c r="C51" s="28">
        <v>40</v>
      </c>
      <c r="D51" s="19">
        <v>30</v>
      </c>
      <c r="E51" s="19" t="s">
        <v>812</v>
      </c>
      <c r="F51" s="223"/>
      <c r="G51" s="20">
        <v>42789</v>
      </c>
      <c r="H51" s="128">
        <v>0.85972222222222217</v>
      </c>
      <c r="I51" s="28">
        <v>40</v>
      </c>
      <c r="J51" s="26">
        <v>35</v>
      </c>
      <c r="K51" s="111" t="s">
        <v>813</v>
      </c>
      <c r="L51" s="223"/>
      <c r="M51" s="20">
        <v>42548</v>
      </c>
      <c r="N51" s="128">
        <v>0.23958333333333334</v>
      </c>
      <c r="O51" s="28">
        <v>37</v>
      </c>
      <c r="P51" s="19">
        <v>36</v>
      </c>
      <c r="Q51" s="28">
        <v>47</v>
      </c>
      <c r="R51" s="19">
        <v>46</v>
      </c>
      <c r="S51" s="46" t="s">
        <v>811</v>
      </c>
    </row>
    <row r="52" spans="1:19" x14ac:dyDescent="0.2">
      <c r="A52" s="20">
        <v>42823</v>
      </c>
      <c r="B52" s="128" t="s">
        <v>665</v>
      </c>
      <c r="C52" s="28">
        <v>40</v>
      </c>
      <c r="D52" s="19">
        <v>36</v>
      </c>
      <c r="E52" s="19" t="s">
        <v>812</v>
      </c>
      <c r="F52" s="223"/>
      <c r="G52" s="20">
        <v>42789</v>
      </c>
      <c r="H52" s="128">
        <v>0.87361111111111101</v>
      </c>
      <c r="I52" s="28">
        <v>40</v>
      </c>
      <c r="J52" s="26">
        <v>35</v>
      </c>
      <c r="K52" s="111" t="s">
        <v>813</v>
      </c>
      <c r="L52" s="223"/>
      <c r="M52" s="20">
        <v>42589</v>
      </c>
      <c r="N52" s="128">
        <v>0.94097222222222221</v>
      </c>
      <c r="O52" s="28">
        <v>37</v>
      </c>
      <c r="P52" s="19">
        <v>30</v>
      </c>
      <c r="Q52" s="28">
        <v>47</v>
      </c>
      <c r="R52" s="19">
        <v>40</v>
      </c>
      <c r="S52" s="46" t="s">
        <v>659</v>
      </c>
    </row>
    <row r="53" spans="1:19" ht="38.25" x14ac:dyDescent="0.2">
      <c r="A53" s="20">
        <v>42998</v>
      </c>
      <c r="B53" s="128">
        <v>0.3</v>
      </c>
      <c r="C53" s="28">
        <v>40</v>
      </c>
      <c r="D53" s="19">
        <v>38</v>
      </c>
      <c r="E53" s="46" t="s">
        <v>814</v>
      </c>
      <c r="F53" s="223"/>
      <c r="G53" s="20">
        <v>42908</v>
      </c>
      <c r="H53" s="128">
        <v>0.76041666666666663</v>
      </c>
      <c r="I53" s="28">
        <v>40</v>
      </c>
      <c r="J53" s="26">
        <v>35</v>
      </c>
      <c r="K53" s="111" t="s">
        <v>815</v>
      </c>
      <c r="L53" s="223"/>
      <c r="M53" s="20">
        <v>42589</v>
      </c>
      <c r="N53" s="128">
        <v>0.96180555555555547</v>
      </c>
      <c r="O53" s="28">
        <v>37</v>
      </c>
      <c r="P53" s="19">
        <v>35</v>
      </c>
      <c r="Q53" s="28">
        <v>47</v>
      </c>
      <c r="R53" s="19">
        <v>46</v>
      </c>
      <c r="S53" s="46" t="s">
        <v>816</v>
      </c>
    </row>
    <row r="54" spans="1:19" x14ac:dyDescent="0.2">
      <c r="A54" s="136">
        <v>43098</v>
      </c>
      <c r="B54" s="170">
        <v>0.36319444444444443</v>
      </c>
      <c r="C54" s="142">
        <v>40</v>
      </c>
      <c r="D54" s="135">
        <v>30</v>
      </c>
      <c r="E54" s="145" t="s">
        <v>817</v>
      </c>
      <c r="F54" s="223"/>
      <c r="G54" s="20">
        <v>42908</v>
      </c>
      <c r="H54" s="128">
        <v>0.84375</v>
      </c>
      <c r="I54" s="28">
        <v>40</v>
      </c>
      <c r="J54" s="19">
        <v>39</v>
      </c>
      <c r="K54" s="111" t="s">
        <v>818</v>
      </c>
      <c r="L54" s="223"/>
      <c r="M54" s="20">
        <v>42705</v>
      </c>
      <c r="N54" s="128">
        <v>0.91805555555555562</v>
      </c>
      <c r="O54" s="28">
        <v>37</v>
      </c>
      <c r="P54" s="26">
        <v>35</v>
      </c>
      <c r="Q54" s="28">
        <v>47</v>
      </c>
      <c r="R54" s="26">
        <v>35</v>
      </c>
      <c r="S54" s="46" t="s">
        <v>819</v>
      </c>
    </row>
    <row r="55" spans="1:19" ht="25.5" x14ac:dyDescent="0.2">
      <c r="A55" s="20">
        <v>43098</v>
      </c>
      <c r="B55" s="128">
        <v>0.37847222222222227</v>
      </c>
      <c r="C55" s="28">
        <v>40</v>
      </c>
      <c r="D55" s="19">
        <v>30</v>
      </c>
      <c r="E55" s="46" t="s">
        <v>659</v>
      </c>
      <c r="F55" s="223"/>
      <c r="G55" s="20">
        <v>42998</v>
      </c>
      <c r="H55" s="128">
        <v>0.78819444444444453</v>
      </c>
      <c r="I55" s="28">
        <v>40</v>
      </c>
      <c r="J55" s="19">
        <v>34</v>
      </c>
      <c r="K55" s="111" t="s">
        <v>820</v>
      </c>
      <c r="L55" s="223"/>
      <c r="M55" s="20">
        <v>42705</v>
      </c>
      <c r="N55" s="128">
        <v>0.84583333333333333</v>
      </c>
      <c r="O55" s="28">
        <v>37</v>
      </c>
      <c r="P55" s="26">
        <v>35</v>
      </c>
      <c r="Q55" s="28">
        <v>47</v>
      </c>
      <c r="R55" s="26">
        <v>35</v>
      </c>
      <c r="S55" s="46" t="s">
        <v>75</v>
      </c>
    </row>
    <row r="56" spans="1:19" x14ac:dyDescent="0.2">
      <c r="A56" s="20">
        <v>43187</v>
      </c>
      <c r="B56" s="128">
        <v>0.36180555555555555</v>
      </c>
      <c r="C56" s="28">
        <v>40</v>
      </c>
      <c r="D56" s="19">
        <v>39</v>
      </c>
      <c r="E56" s="145" t="s">
        <v>821</v>
      </c>
      <c r="F56" s="223"/>
      <c r="G56" s="136">
        <v>43075</v>
      </c>
      <c r="H56" s="170">
        <v>0.81180555555555556</v>
      </c>
      <c r="I56" s="142">
        <v>40</v>
      </c>
      <c r="J56" s="135">
        <v>37</v>
      </c>
      <c r="K56" s="171" t="s">
        <v>647</v>
      </c>
      <c r="L56" s="223"/>
      <c r="M56" s="20">
        <v>42789</v>
      </c>
      <c r="N56" s="128">
        <v>0.95138888888888884</v>
      </c>
      <c r="O56" s="28">
        <v>37</v>
      </c>
      <c r="P56" s="19">
        <v>36</v>
      </c>
      <c r="Q56" s="28">
        <v>47</v>
      </c>
      <c r="R56" s="19">
        <v>42</v>
      </c>
      <c r="S56" s="46" t="s">
        <v>654</v>
      </c>
    </row>
    <row r="57" spans="1:19" x14ac:dyDescent="0.2">
      <c r="A57" s="20">
        <v>43187</v>
      </c>
      <c r="B57" s="128">
        <v>0.375</v>
      </c>
      <c r="C57" s="28">
        <v>40</v>
      </c>
      <c r="D57" s="19">
        <v>39</v>
      </c>
      <c r="E57" s="46" t="s">
        <v>821</v>
      </c>
      <c r="F57" s="223"/>
      <c r="G57" s="20">
        <v>43075</v>
      </c>
      <c r="H57" s="128">
        <v>0.82638888888888884</v>
      </c>
      <c r="I57" s="28">
        <v>40</v>
      </c>
      <c r="J57" s="19">
        <v>36</v>
      </c>
      <c r="K57" s="111" t="s">
        <v>822</v>
      </c>
      <c r="L57" s="223"/>
      <c r="M57" s="20">
        <v>42789</v>
      </c>
      <c r="N57" s="128">
        <v>0.96180555555555547</v>
      </c>
      <c r="O57" s="28">
        <v>37</v>
      </c>
      <c r="P57" s="19">
        <v>36</v>
      </c>
      <c r="Q57" s="28">
        <v>47</v>
      </c>
      <c r="R57" s="19">
        <v>37</v>
      </c>
      <c r="S57" s="46" t="s">
        <v>654</v>
      </c>
    </row>
    <row r="58" spans="1:19" x14ac:dyDescent="0.2">
      <c r="A58" s="20">
        <v>43279</v>
      </c>
      <c r="B58" s="128">
        <v>0.57638888888888895</v>
      </c>
      <c r="C58" s="28">
        <v>40</v>
      </c>
      <c r="D58" s="19">
        <v>35</v>
      </c>
      <c r="E58" s="46" t="s">
        <v>823</v>
      </c>
      <c r="F58" s="223"/>
      <c r="G58" s="20">
        <v>43124</v>
      </c>
      <c r="H58" s="128">
        <v>0.78888888888888886</v>
      </c>
      <c r="I58" s="28">
        <v>40</v>
      </c>
      <c r="J58" s="19">
        <v>35</v>
      </c>
      <c r="K58" s="145" t="s">
        <v>824</v>
      </c>
      <c r="L58" s="223"/>
      <c r="M58" s="20">
        <v>42908</v>
      </c>
      <c r="N58" s="128">
        <v>0.99305555555555547</v>
      </c>
      <c r="O58" s="28">
        <v>37</v>
      </c>
      <c r="P58" s="26">
        <v>35</v>
      </c>
      <c r="Q58" s="28">
        <v>47</v>
      </c>
      <c r="R58" s="19">
        <v>43</v>
      </c>
      <c r="S58" s="46" t="s">
        <v>825</v>
      </c>
    </row>
    <row r="59" spans="1:19" x14ac:dyDescent="0.2">
      <c r="A59" s="20">
        <v>43279</v>
      </c>
      <c r="B59" s="128">
        <v>0.59027777777777779</v>
      </c>
      <c r="C59" s="28">
        <v>40</v>
      </c>
      <c r="D59" s="19">
        <v>35</v>
      </c>
      <c r="E59" s="46" t="s">
        <v>823</v>
      </c>
      <c r="F59" s="223"/>
      <c r="G59" s="136">
        <v>43124</v>
      </c>
      <c r="H59" s="170">
        <v>0.80208333333333337</v>
      </c>
      <c r="I59" s="142">
        <v>40</v>
      </c>
      <c r="J59" s="135">
        <v>35</v>
      </c>
      <c r="K59" s="145" t="s">
        <v>659</v>
      </c>
      <c r="L59" s="223"/>
      <c r="M59" s="20">
        <v>42908</v>
      </c>
      <c r="N59" s="128">
        <v>3.472222222222222E-3</v>
      </c>
      <c r="O59" s="28">
        <v>37</v>
      </c>
      <c r="P59" s="26">
        <v>35</v>
      </c>
      <c r="Q59" s="28">
        <v>47</v>
      </c>
      <c r="R59" s="19">
        <v>42</v>
      </c>
      <c r="S59" s="46" t="s">
        <v>825</v>
      </c>
    </row>
    <row r="60" spans="1:19" ht="25.5" x14ac:dyDescent="0.2">
      <c r="A60" s="20">
        <v>43325</v>
      </c>
      <c r="B60" s="128">
        <v>0.58680555555555558</v>
      </c>
      <c r="C60" s="28">
        <v>40</v>
      </c>
      <c r="D60" s="19">
        <v>38</v>
      </c>
      <c r="E60" s="46" t="s">
        <v>654</v>
      </c>
      <c r="F60" s="172"/>
      <c r="G60" s="20">
        <v>43237</v>
      </c>
      <c r="H60" s="128">
        <v>0.79861111111111116</v>
      </c>
      <c r="I60" s="28">
        <v>40</v>
      </c>
      <c r="J60" s="19">
        <v>32</v>
      </c>
      <c r="K60" s="46" t="s">
        <v>826</v>
      </c>
      <c r="L60" s="223"/>
      <c r="M60" s="20">
        <v>42999</v>
      </c>
      <c r="N60" s="128">
        <v>9.7222222222222224E-3</v>
      </c>
      <c r="O60" s="28">
        <v>37</v>
      </c>
      <c r="P60" s="19">
        <v>30</v>
      </c>
      <c r="Q60" s="28">
        <v>47</v>
      </c>
      <c r="R60" s="19">
        <v>37</v>
      </c>
      <c r="S60" s="46" t="s">
        <v>827</v>
      </c>
    </row>
    <row r="61" spans="1:19" ht="25.5" x14ac:dyDescent="0.2">
      <c r="A61" s="20">
        <v>43325</v>
      </c>
      <c r="B61" s="128">
        <v>0.59722222222222221</v>
      </c>
      <c r="C61" s="28">
        <v>40</v>
      </c>
      <c r="D61" s="19">
        <v>38</v>
      </c>
      <c r="E61" s="46" t="s">
        <v>654</v>
      </c>
      <c r="F61" s="161"/>
      <c r="G61" s="20">
        <v>43237</v>
      </c>
      <c r="H61" s="128">
        <v>0.80902777777777779</v>
      </c>
      <c r="I61" s="28">
        <v>40</v>
      </c>
      <c r="J61" s="19">
        <v>33</v>
      </c>
      <c r="K61" s="46" t="s">
        <v>700</v>
      </c>
      <c r="L61" s="223"/>
      <c r="M61" s="20">
        <v>42999</v>
      </c>
      <c r="N61" s="128">
        <v>2.013888888888889E-2</v>
      </c>
      <c r="O61" s="28">
        <v>37</v>
      </c>
      <c r="P61" s="19">
        <v>29</v>
      </c>
      <c r="Q61" s="28">
        <v>47</v>
      </c>
      <c r="R61" s="19">
        <v>42</v>
      </c>
      <c r="S61" s="46" t="s">
        <v>827</v>
      </c>
    </row>
    <row r="62" spans="1:19" ht="25.5" x14ac:dyDescent="0.2">
      <c r="A62" s="20">
        <v>43465</v>
      </c>
      <c r="B62" s="128">
        <v>0.73402777777777783</v>
      </c>
      <c r="C62" s="28">
        <v>40</v>
      </c>
      <c r="D62" s="19">
        <v>34</v>
      </c>
      <c r="E62" s="46" t="s">
        <v>828</v>
      </c>
      <c r="F62" s="161"/>
      <c r="G62" s="20">
        <v>43355</v>
      </c>
      <c r="H62" s="128">
        <v>0.84861111111111109</v>
      </c>
      <c r="I62" s="28">
        <v>40</v>
      </c>
      <c r="J62" s="19">
        <v>30</v>
      </c>
      <c r="K62" s="46" t="s">
        <v>829</v>
      </c>
      <c r="L62" s="223"/>
      <c r="M62" s="20">
        <v>43075</v>
      </c>
      <c r="N62" s="128">
        <v>0.45902777777777781</v>
      </c>
      <c r="O62" s="28">
        <v>37</v>
      </c>
      <c r="P62" s="19">
        <v>30</v>
      </c>
      <c r="Q62" s="28">
        <v>47</v>
      </c>
      <c r="R62" s="19">
        <v>40</v>
      </c>
      <c r="S62" s="46" t="s">
        <v>830</v>
      </c>
    </row>
    <row r="63" spans="1:19" ht="25.5" x14ac:dyDescent="0.2">
      <c r="A63" s="20">
        <v>43465</v>
      </c>
      <c r="B63" s="128">
        <v>0.74652777777777779</v>
      </c>
      <c r="C63" s="28">
        <v>40</v>
      </c>
      <c r="D63" s="19">
        <v>34</v>
      </c>
      <c r="E63" s="46" t="s">
        <v>828</v>
      </c>
      <c r="F63" s="160"/>
      <c r="G63" s="20">
        <v>43355</v>
      </c>
      <c r="H63" s="128">
        <v>0.94236111111111109</v>
      </c>
      <c r="I63" s="28">
        <v>40</v>
      </c>
      <c r="J63" s="19">
        <v>28</v>
      </c>
      <c r="K63" s="46" t="s">
        <v>829</v>
      </c>
      <c r="L63" s="223"/>
      <c r="M63" s="20">
        <v>43075</v>
      </c>
      <c r="N63" s="128">
        <v>0.47222222222222227</v>
      </c>
      <c r="O63" s="28">
        <v>37</v>
      </c>
      <c r="P63" s="19">
        <v>35</v>
      </c>
      <c r="Q63" s="28">
        <v>47</v>
      </c>
      <c r="R63" s="19">
        <v>44</v>
      </c>
      <c r="S63" s="46" t="s">
        <v>831</v>
      </c>
    </row>
    <row r="64" spans="1:19" ht="25.5" x14ac:dyDescent="0.2">
      <c r="A64" s="20">
        <v>43538</v>
      </c>
      <c r="B64" s="128">
        <v>0.67361111111111116</v>
      </c>
      <c r="C64" s="28">
        <v>40</v>
      </c>
      <c r="D64" s="19">
        <v>35</v>
      </c>
      <c r="E64" s="46" t="s">
        <v>832</v>
      </c>
      <c r="F64" s="160"/>
      <c r="G64" s="20">
        <v>43465</v>
      </c>
      <c r="H64" s="128">
        <v>0.75763888888888886</v>
      </c>
      <c r="I64" s="28">
        <v>40</v>
      </c>
      <c r="J64" s="19">
        <v>36</v>
      </c>
      <c r="K64" s="46" t="s">
        <v>833</v>
      </c>
      <c r="L64" s="223"/>
      <c r="M64" s="20">
        <v>43124</v>
      </c>
      <c r="N64" s="128">
        <v>0.96319444444444446</v>
      </c>
      <c r="O64" s="28">
        <v>37</v>
      </c>
      <c r="P64" s="19">
        <v>30</v>
      </c>
      <c r="Q64" s="28">
        <v>47</v>
      </c>
      <c r="R64" s="135">
        <v>40</v>
      </c>
      <c r="S64" s="145" t="s">
        <v>659</v>
      </c>
    </row>
    <row r="65" spans="1:19" ht="25.5" x14ac:dyDescent="0.2">
      <c r="A65" s="20">
        <v>43538</v>
      </c>
      <c r="B65" s="128">
        <v>0.6875</v>
      </c>
      <c r="C65" s="28">
        <v>40</v>
      </c>
      <c r="D65" s="19">
        <v>35</v>
      </c>
      <c r="E65" s="46" t="s">
        <v>832</v>
      </c>
      <c r="F65" s="160"/>
      <c r="G65" s="20">
        <v>43465</v>
      </c>
      <c r="H65" s="128">
        <v>0.7680555555555556</v>
      </c>
      <c r="I65" s="28">
        <v>40</v>
      </c>
      <c r="J65" s="19">
        <v>36</v>
      </c>
      <c r="K65" s="46" t="s">
        <v>833</v>
      </c>
      <c r="L65" s="223"/>
      <c r="M65" s="20">
        <v>43124</v>
      </c>
      <c r="N65" s="128">
        <v>0.97916666666666663</v>
      </c>
      <c r="O65" s="28">
        <v>37</v>
      </c>
      <c r="P65" s="19">
        <v>35</v>
      </c>
      <c r="Q65" s="28">
        <v>47</v>
      </c>
      <c r="R65" s="19">
        <v>45</v>
      </c>
      <c r="S65" s="46" t="s">
        <v>647</v>
      </c>
    </row>
    <row r="66" spans="1:19" ht="25.5" x14ac:dyDescent="0.2">
      <c r="A66" s="20">
        <v>43629</v>
      </c>
      <c r="B66" s="128">
        <v>0.68402777777777779</v>
      </c>
      <c r="C66" s="28">
        <v>40</v>
      </c>
      <c r="D66" s="212">
        <v>41</v>
      </c>
      <c r="E66" s="46" t="s">
        <v>834</v>
      </c>
      <c r="F66" s="160"/>
      <c r="G66" s="20">
        <v>43544</v>
      </c>
      <c r="H66" s="128">
        <v>0.84027777777777779</v>
      </c>
      <c r="I66" s="28">
        <v>40</v>
      </c>
      <c r="J66" s="19">
        <v>38</v>
      </c>
      <c r="K66" s="46" t="s">
        <v>835</v>
      </c>
      <c r="L66" s="223"/>
      <c r="M66" s="20">
        <v>43237</v>
      </c>
      <c r="N66" s="128">
        <v>0.94791666666666663</v>
      </c>
      <c r="O66" s="28">
        <v>37</v>
      </c>
      <c r="P66" s="19">
        <v>36</v>
      </c>
      <c r="Q66" s="28">
        <v>47</v>
      </c>
      <c r="R66" s="19">
        <v>40</v>
      </c>
      <c r="S66" s="46" t="s">
        <v>836</v>
      </c>
    </row>
    <row r="67" spans="1:19" ht="25.5" x14ac:dyDescent="0.2">
      <c r="A67" s="20">
        <v>43629</v>
      </c>
      <c r="B67" s="128">
        <v>0.86111111111111116</v>
      </c>
      <c r="C67" s="28">
        <v>40</v>
      </c>
      <c r="D67" s="19">
        <v>39</v>
      </c>
      <c r="E67" s="46" t="s">
        <v>693</v>
      </c>
      <c r="F67" s="160"/>
      <c r="G67" s="20">
        <v>43544</v>
      </c>
      <c r="H67" s="128">
        <v>0.85069444444444453</v>
      </c>
      <c r="I67" s="28">
        <v>40</v>
      </c>
      <c r="J67" s="19">
        <v>38</v>
      </c>
      <c r="K67" s="46" t="s">
        <v>835</v>
      </c>
      <c r="L67" s="223"/>
      <c r="M67" s="20">
        <v>43237</v>
      </c>
      <c r="N67" s="128">
        <v>0.95972222222222225</v>
      </c>
      <c r="O67" s="28">
        <v>37</v>
      </c>
      <c r="P67" s="19">
        <v>36</v>
      </c>
      <c r="Q67" s="28">
        <v>47</v>
      </c>
      <c r="R67" s="19">
        <v>40</v>
      </c>
      <c r="S67" s="46" t="s">
        <v>836</v>
      </c>
    </row>
    <row r="68" spans="1:19" ht="51" x14ac:dyDescent="0.2">
      <c r="A68" s="20">
        <v>43719</v>
      </c>
      <c r="B68" s="128">
        <v>0.53749999999999998</v>
      </c>
      <c r="C68" s="28">
        <v>40</v>
      </c>
      <c r="D68" s="208">
        <v>43</v>
      </c>
      <c r="E68" s="46" t="s">
        <v>837</v>
      </c>
      <c r="F68" s="160"/>
      <c r="G68" s="20">
        <v>43629</v>
      </c>
      <c r="H68" s="128">
        <v>0.86597222222222225</v>
      </c>
      <c r="I68" s="28">
        <v>40</v>
      </c>
      <c r="J68" s="19">
        <v>39</v>
      </c>
      <c r="K68" s="46" t="s">
        <v>838</v>
      </c>
      <c r="L68" s="223"/>
      <c r="M68" s="20">
        <v>43355</v>
      </c>
      <c r="N68" s="128">
        <v>0.9590277777777777</v>
      </c>
      <c r="O68" s="28">
        <v>37</v>
      </c>
      <c r="P68" s="19">
        <v>30</v>
      </c>
      <c r="Q68" s="28">
        <v>47</v>
      </c>
      <c r="R68" s="19">
        <v>35</v>
      </c>
      <c r="S68" s="46" t="s">
        <v>839</v>
      </c>
    </row>
    <row r="69" spans="1:19" ht="38.25" x14ac:dyDescent="0.2">
      <c r="A69" s="20">
        <v>43719</v>
      </c>
      <c r="B69" s="128">
        <v>0.55208333333333337</v>
      </c>
      <c r="C69" s="28">
        <v>40</v>
      </c>
      <c r="D69" s="19">
        <v>39</v>
      </c>
      <c r="E69" s="46" t="s">
        <v>840</v>
      </c>
      <c r="F69" s="158"/>
      <c r="G69" s="20">
        <v>43629</v>
      </c>
      <c r="H69" s="128">
        <v>0.87638888888888899</v>
      </c>
      <c r="I69" s="28">
        <v>40</v>
      </c>
      <c r="J69" s="19">
        <v>40</v>
      </c>
      <c r="K69" s="46" t="s">
        <v>841</v>
      </c>
      <c r="L69" s="223"/>
      <c r="M69" s="20">
        <v>43355</v>
      </c>
      <c r="N69" s="128">
        <v>0.96944444444444444</v>
      </c>
      <c r="O69" s="28">
        <v>37</v>
      </c>
      <c r="P69" s="19">
        <v>31</v>
      </c>
      <c r="Q69" s="28">
        <v>47</v>
      </c>
      <c r="R69" s="19">
        <v>33</v>
      </c>
      <c r="S69" s="46" t="s">
        <v>842</v>
      </c>
    </row>
    <row r="70" spans="1:19" ht="38.25" x14ac:dyDescent="0.2">
      <c r="A70" s="20">
        <v>43796</v>
      </c>
      <c r="B70" s="128">
        <v>0.62291666666666667</v>
      </c>
      <c r="C70" s="28">
        <v>40</v>
      </c>
      <c r="D70" s="19">
        <v>40</v>
      </c>
      <c r="E70" s="46" t="s">
        <v>843</v>
      </c>
      <c r="F70" s="158"/>
      <c r="G70" s="20">
        <v>43718</v>
      </c>
      <c r="H70" s="128">
        <v>0.86458333333333337</v>
      </c>
      <c r="I70" s="28">
        <v>40</v>
      </c>
      <c r="J70" s="19">
        <v>34</v>
      </c>
      <c r="K70" s="46" t="s">
        <v>844</v>
      </c>
      <c r="L70" s="173"/>
      <c r="M70" s="20">
        <v>43447</v>
      </c>
      <c r="N70" s="128">
        <v>0.96388888888888891</v>
      </c>
      <c r="O70" s="28">
        <v>37</v>
      </c>
      <c r="P70" s="19">
        <v>33</v>
      </c>
      <c r="Q70" s="28">
        <v>47</v>
      </c>
      <c r="R70" s="19">
        <v>35</v>
      </c>
      <c r="S70" s="46" t="s">
        <v>845</v>
      </c>
    </row>
    <row r="71" spans="1:19" ht="38.25" x14ac:dyDescent="0.2">
      <c r="A71" s="20">
        <v>43796</v>
      </c>
      <c r="B71" s="128">
        <v>0.6333333333333333</v>
      </c>
      <c r="C71" s="28">
        <v>40</v>
      </c>
      <c r="D71" s="19">
        <v>35</v>
      </c>
      <c r="E71" s="46" t="s">
        <v>846</v>
      </c>
      <c r="F71" s="158"/>
      <c r="G71" s="20">
        <v>43718</v>
      </c>
      <c r="H71" s="128">
        <v>0.875</v>
      </c>
      <c r="I71" s="28">
        <v>40</v>
      </c>
      <c r="J71" s="19">
        <v>34</v>
      </c>
      <c r="K71" s="46" t="s">
        <v>847</v>
      </c>
      <c r="L71" s="160"/>
      <c r="M71" s="20">
        <v>43447</v>
      </c>
      <c r="N71" s="128">
        <v>0.97430555555555554</v>
      </c>
      <c r="O71" s="28">
        <v>37</v>
      </c>
      <c r="P71" s="19">
        <v>33</v>
      </c>
      <c r="Q71" s="28">
        <v>47</v>
      </c>
      <c r="R71" s="19">
        <v>35</v>
      </c>
      <c r="S71" s="46" t="s">
        <v>848</v>
      </c>
    </row>
    <row r="72" spans="1:19" ht="51" x14ac:dyDescent="0.2">
      <c r="A72" s="20">
        <v>43885</v>
      </c>
      <c r="B72" s="128">
        <v>0.56736111111111109</v>
      </c>
      <c r="C72" s="28">
        <v>40</v>
      </c>
      <c r="D72" s="19">
        <v>30</v>
      </c>
      <c r="E72" s="46" t="s">
        <v>849</v>
      </c>
      <c r="F72" s="158"/>
      <c r="G72" s="20">
        <v>43796</v>
      </c>
      <c r="H72" s="128">
        <v>0.83958333333333324</v>
      </c>
      <c r="I72" s="28">
        <v>40</v>
      </c>
      <c r="J72" s="19">
        <v>36</v>
      </c>
      <c r="K72" s="46" t="s">
        <v>850</v>
      </c>
      <c r="L72" s="160"/>
      <c r="M72" s="20">
        <v>43538</v>
      </c>
      <c r="N72" s="128">
        <v>0.95416666666666661</v>
      </c>
      <c r="O72" s="28">
        <v>37</v>
      </c>
      <c r="P72" s="19">
        <v>36</v>
      </c>
      <c r="Q72" s="28">
        <v>47</v>
      </c>
      <c r="R72" s="46">
        <v>46</v>
      </c>
      <c r="S72" s="46" t="s">
        <v>851</v>
      </c>
    </row>
    <row r="73" spans="1:19" ht="51" x14ac:dyDescent="0.2">
      <c r="A73" s="20">
        <v>43885</v>
      </c>
      <c r="B73" s="128">
        <v>0.57847222222222217</v>
      </c>
      <c r="C73" s="28">
        <v>40</v>
      </c>
      <c r="D73" s="19">
        <v>42</v>
      </c>
      <c r="E73" s="46" t="s">
        <v>852</v>
      </c>
      <c r="F73" s="158"/>
      <c r="G73" s="20">
        <v>43796</v>
      </c>
      <c r="H73" s="128">
        <v>0.85069444444444453</v>
      </c>
      <c r="I73" s="28">
        <v>40</v>
      </c>
      <c r="J73" s="19">
        <v>41</v>
      </c>
      <c r="K73" s="46" t="s">
        <v>853</v>
      </c>
      <c r="L73" s="160"/>
      <c r="M73" s="20">
        <v>43538</v>
      </c>
      <c r="N73" s="128">
        <v>0.96597222222222223</v>
      </c>
      <c r="O73" s="28">
        <v>37</v>
      </c>
      <c r="P73" s="19">
        <v>34</v>
      </c>
      <c r="Q73" s="28">
        <v>47</v>
      </c>
      <c r="R73" s="46">
        <v>44</v>
      </c>
      <c r="S73" s="46" t="s">
        <v>851</v>
      </c>
    </row>
    <row r="74" spans="1:19" ht="51" x14ac:dyDescent="0.2">
      <c r="A74" s="20">
        <v>43971</v>
      </c>
      <c r="B74" s="128">
        <v>0.62569444444444444</v>
      </c>
      <c r="C74" s="28">
        <v>40</v>
      </c>
      <c r="D74" s="19">
        <v>40</v>
      </c>
      <c r="E74" s="46" t="s">
        <v>854</v>
      </c>
      <c r="F74" s="158"/>
      <c r="G74" s="20">
        <v>43885</v>
      </c>
      <c r="H74" s="128">
        <v>0.79375000000000007</v>
      </c>
      <c r="I74" s="28">
        <v>40</v>
      </c>
      <c r="J74" s="26">
        <v>31</v>
      </c>
      <c r="K74" s="46" t="s">
        <v>855</v>
      </c>
      <c r="L74" s="160"/>
      <c r="M74" s="20">
        <v>43629</v>
      </c>
      <c r="N74" s="128">
        <v>0.94166666666666676</v>
      </c>
      <c r="O74" s="28">
        <v>37</v>
      </c>
      <c r="P74" s="19">
        <v>36</v>
      </c>
      <c r="Q74" s="28">
        <v>47</v>
      </c>
      <c r="R74" s="19">
        <v>45</v>
      </c>
      <c r="S74" s="46" t="s">
        <v>856</v>
      </c>
    </row>
    <row r="75" spans="1:19" ht="38.25" x14ac:dyDescent="0.2">
      <c r="A75" s="20">
        <v>43971</v>
      </c>
      <c r="B75" s="128">
        <v>0.63888888888888895</v>
      </c>
      <c r="C75" s="28">
        <v>40</v>
      </c>
      <c r="D75" s="19">
        <v>41</v>
      </c>
      <c r="E75" s="46" t="s">
        <v>857</v>
      </c>
      <c r="F75" s="158"/>
      <c r="G75" s="20">
        <v>43885</v>
      </c>
      <c r="H75" s="128">
        <v>0.80486111111111114</v>
      </c>
      <c r="I75" s="28">
        <v>40</v>
      </c>
      <c r="J75" s="19">
        <v>36</v>
      </c>
      <c r="K75" s="46" t="s">
        <v>858</v>
      </c>
      <c r="L75" s="160"/>
      <c r="M75" s="20">
        <v>43629</v>
      </c>
      <c r="N75" s="128">
        <v>0.95277777777777783</v>
      </c>
      <c r="O75" s="28">
        <v>37</v>
      </c>
      <c r="P75" s="19">
        <v>38</v>
      </c>
      <c r="Q75" s="28">
        <v>47</v>
      </c>
      <c r="R75" s="19" t="s">
        <v>619</v>
      </c>
      <c r="S75" s="46" t="s">
        <v>859</v>
      </c>
    </row>
    <row r="76" spans="1:19" ht="38.25" x14ac:dyDescent="0.2">
      <c r="A76" s="20">
        <v>44055</v>
      </c>
      <c r="B76" s="128">
        <v>0.48958333333333331</v>
      </c>
      <c r="C76" s="28">
        <v>40</v>
      </c>
      <c r="D76" s="19">
        <v>38</v>
      </c>
      <c r="E76" s="46" t="s">
        <v>860</v>
      </c>
      <c r="F76" s="158"/>
      <c r="G76" s="20">
        <v>43971</v>
      </c>
      <c r="H76" s="128">
        <v>0.79375000000000007</v>
      </c>
      <c r="I76" s="28">
        <v>40</v>
      </c>
      <c r="J76" s="19">
        <v>38</v>
      </c>
      <c r="K76" s="46" t="s">
        <v>861</v>
      </c>
      <c r="L76" s="160"/>
      <c r="M76" s="20">
        <v>43718</v>
      </c>
      <c r="N76" s="128">
        <v>1.7361111111111112E-2</v>
      </c>
      <c r="O76" s="28">
        <v>37</v>
      </c>
      <c r="P76" s="19">
        <v>32</v>
      </c>
      <c r="Q76" s="28">
        <v>47</v>
      </c>
      <c r="R76" s="19">
        <v>45</v>
      </c>
      <c r="S76" s="46" t="s">
        <v>862</v>
      </c>
    </row>
    <row r="77" spans="1:19" ht="38.25" x14ac:dyDescent="0.2">
      <c r="A77" s="20">
        <v>44146</v>
      </c>
      <c r="B77" s="128">
        <v>0.42708333333333331</v>
      </c>
      <c r="C77" s="28">
        <v>40</v>
      </c>
      <c r="D77" s="19">
        <v>36</v>
      </c>
      <c r="E77" s="46" t="s">
        <v>863</v>
      </c>
      <c r="F77" s="158"/>
      <c r="G77" s="20">
        <v>43971</v>
      </c>
      <c r="H77" s="128">
        <v>0.80486111111111114</v>
      </c>
      <c r="I77" s="28">
        <v>40</v>
      </c>
      <c r="J77" s="19">
        <v>39</v>
      </c>
      <c r="K77" s="46" t="s">
        <v>864</v>
      </c>
      <c r="L77" s="160"/>
      <c r="M77" s="20">
        <v>43718</v>
      </c>
      <c r="N77" s="128">
        <v>2.9166666666666664E-2</v>
      </c>
      <c r="O77" s="28">
        <v>37</v>
      </c>
      <c r="P77" s="19">
        <v>33</v>
      </c>
      <c r="Q77" s="28">
        <v>47</v>
      </c>
      <c r="R77" s="19">
        <v>45</v>
      </c>
      <c r="S77" s="46" t="s">
        <v>865</v>
      </c>
    </row>
    <row r="78" spans="1:19" ht="38.25" x14ac:dyDescent="0.2">
      <c r="A78" s="20">
        <v>44235</v>
      </c>
      <c r="B78" s="128">
        <v>0.42708333333333331</v>
      </c>
      <c r="C78" s="28">
        <v>40</v>
      </c>
      <c r="D78" s="19">
        <v>34</v>
      </c>
      <c r="E78" s="46" t="s">
        <v>863</v>
      </c>
      <c r="F78" s="158"/>
      <c r="G78" s="20">
        <v>44055</v>
      </c>
      <c r="H78" s="128">
        <v>0.89583333333333337</v>
      </c>
      <c r="I78" s="28">
        <v>40</v>
      </c>
      <c r="J78" s="19">
        <v>35</v>
      </c>
      <c r="K78" s="46" t="s">
        <v>866</v>
      </c>
      <c r="L78" s="160"/>
      <c r="M78" s="20">
        <v>43796</v>
      </c>
      <c r="N78" s="128">
        <v>0.97916666666666663</v>
      </c>
      <c r="O78" s="28">
        <v>37</v>
      </c>
      <c r="P78" s="19">
        <v>37</v>
      </c>
      <c r="Q78" s="28">
        <v>47</v>
      </c>
      <c r="R78" s="19">
        <v>45</v>
      </c>
      <c r="S78" s="46" t="s">
        <v>867</v>
      </c>
    </row>
    <row r="79" spans="1:19" ht="38.25" x14ac:dyDescent="0.2">
      <c r="A79" s="20">
        <v>44331</v>
      </c>
      <c r="B79" s="128">
        <v>0.46180555555555558</v>
      </c>
      <c r="C79" s="28">
        <v>40</v>
      </c>
      <c r="D79" s="19">
        <v>31</v>
      </c>
      <c r="E79" s="46" t="s">
        <v>863</v>
      </c>
      <c r="F79" s="158"/>
      <c r="G79" s="20">
        <v>44146</v>
      </c>
      <c r="H79" s="128">
        <v>0.83333333333333337</v>
      </c>
      <c r="I79" s="28">
        <v>40</v>
      </c>
      <c r="J79" s="19">
        <v>32</v>
      </c>
      <c r="K79" s="46" t="s">
        <v>868</v>
      </c>
      <c r="L79" s="158"/>
      <c r="M79" s="20">
        <v>43796</v>
      </c>
      <c r="N79" s="128">
        <v>0.98958333333333337</v>
      </c>
      <c r="O79" s="28">
        <v>37</v>
      </c>
      <c r="P79" s="19">
        <v>37</v>
      </c>
      <c r="Q79" s="28">
        <v>47</v>
      </c>
      <c r="R79" s="19">
        <v>42</v>
      </c>
      <c r="S79" s="46" t="s">
        <v>869</v>
      </c>
    </row>
    <row r="80" spans="1:19" ht="51" x14ac:dyDescent="0.2">
      <c r="A80" s="20">
        <v>44407</v>
      </c>
      <c r="B80" s="128">
        <v>0.46875</v>
      </c>
      <c r="C80" s="28">
        <v>40</v>
      </c>
      <c r="D80" s="19">
        <v>39</v>
      </c>
      <c r="E80" s="46" t="s">
        <v>870</v>
      </c>
      <c r="F80" s="158"/>
      <c r="G80" s="20">
        <v>44235</v>
      </c>
      <c r="H80" s="128">
        <v>0.76041666666666663</v>
      </c>
      <c r="I80" s="28">
        <v>40</v>
      </c>
      <c r="J80" s="19">
        <v>32</v>
      </c>
      <c r="K80" s="46" t="s">
        <v>871</v>
      </c>
      <c r="L80" s="158"/>
      <c r="M80" s="20">
        <v>43885</v>
      </c>
      <c r="N80" s="128">
        <v>0.96597222222222223</v>
      </c>
      <c r="O80" s="28">
        <v>37</v>
      </c>
      <c r="P80" s="26">
        <v>31</v>
      </c>
      <c r="Q80" s="28">
        <v>47</v>
      </c>
      <c r="R80" s="26">
        <v>31</v>
      </c>
      <c r="S80" s="46" t="s">
        <v>872</v>
      </c>
    </row>
    <row r="81" spans="1:19" ht="25.5" x14ac:dyDescent="0.2">
      <c r="A81" s="20">
        <v>44511</v>
      </c>
      <c r="B81" s="128">
        <v>0.47916666666666669</v>
      </c>
      <c r="C81" s="28">
        <v>40</v>
      </c>
      <c r="D81" s="19">
        <v>31</v>
      </c>
      <c r="E81" s="46" t="s">
        <v>873</v>
      </c>
      <c r="F81" s="158"/>
      <c r="G81" s="20">
        <v>44331</v>
      </c>
      <c r="H81" s="128">
        <v>0.77083333333333337</v>
      </c>
      <c r="I81" s="28">
        <v>40</v>
      </c>
      <c r="J81" s="46" t="s">
        <v>722</v>
      </c>
      <c r="K81" s="46" t="s">
        <v>874</v>
      </c>
      <c r="L81" s="158"/>
      <c r="M81" s="20">
        <v>43885</v>
      </c>
      <c r="N81" s="128">
        <v>0.9819444444444444</v>
      </c>
      <c r="O81" s="28">
        <v>37</v>
      </c>
      <c r="P81" s="19">
        <v>36</v>
      </c>
      <c r="Q81" s="28">
        <v>47</v>
      </c>
      <c r="R81" s="19">
        <v>46</v>
      </c>
      <c r="S81" s="46" t="s">
        <v>875</v>
      </c>
    </row>
    <row r="82" spans="1:19" ht="89.25" x14ac:dyDescent="0.2">
      <c r="A82" s="20">
        <v>44601</v>
      </c>
      <c r="B82" s="128">
        <v>0.40625</v>
      </c>
      <c r="C82" s="28">
        <v>40</v>
      </c>
      <c r="D82" s="19">
        <v>40</v>
      </c>
      <c r="E82" s="46" t="s">
        <v>876</v>
      </c>
      <c r="F82" s="158"/>
      <c r="G82" s="20">
        <v>44407</v>
      </c>
      <c r="H82" s="128">
        <v>0.85416666666666663</v>
      </c>
      <c r="I82" s="28">
        <v>40</v>
      </c>
      <c r="J82" s="46">
        <v>35</v>
      </c>
      <c r="K82" s="46" t="s">
        <v>877</v>
      </c>
      <c r="L82" s="158"/>
      <c r="M82" s="20">
        <v>43972</v>
      </c>
      <c r="N82" s="128">
        <v>6.9444444444444447E-4</v>
      </c>
      <c r="O82" s="28">
        <v>37</v>
      </c>
      <c r="P82" s="19">
        <v>36</v>
      </c>
      <c r="Q82" s="28">
        <v>47</v>
      </c>
      <c r="R82" s="19">
        <v>46</v>
      </c>
      <c r="S82" s="46" t="s">
        <v>878</v>
      </c>
    </row>
    <row r="83" spans="1:19" ht="30.6" customHeight="1" x14ac:dyDescent="0.2">
      <c r="A83" s="20">
        <v>44714</v>
      </c>
      <c r="B83" s="128">
        <v>0.63541666666666663</v>
      </c>
      <c r="C83" s="28">
        <v>40</v>
      </c>
      <c r="D83" s="26">
        <v>35</v>
      </c>
      <c r="E83" s="46" t="s">
        <v>879</v>
      </c>
      <c r="F83" s="158"/>
      <c r="G83" s="20">
        <v>44511</v>
      </c>
      <c r="H83" s="128">
        <v>0.79166666666666663</v>
      </c>
      <c r="I83" s="28">
        <v>40</v>
      </c>
      <c r="J83" s="46">
        <v>30</v>
      </c>
      <c r="K83" s="46" t="s">
        <v>880</v>
      </c>
      <c r="L83" s="158"/>
      <c r="M83" s="20">
        <v>43972</v>
      </c>
      <c r="N83" s="128">
        <v>1.3194444444444444E-2</v>
      </c>
      <c r="O83" s="28">
        <v>37</v>
      </c>
      <c r="P83" s="19">
        <v>36</v>
      </c>
      <c r="Q83" s="28">
        <v>47</v>
      </c>
      <c r="R83" s="19">
        <v>46</v>
      </c>
      <c r="S83" s="46" t="s">
        <v>881</v>
      </c>
    </row>
    <row r="84" spans="1:19" ht="44.25" customHeight="1" x14ac:dyDescent="0.2">
      <c r="A84" s="20">
        <v>44783</v>
      </c>
      <c r="B84" s="128">
        <v>0.4375</v>
      </c>
      <c r="C84" s="28">
        <v>40</v>
      </c>
      <c r="D84" s="19">
        <v>40</v>
      </c>
      <c r="E84" s="46" t="s">
        <v>882</v>
      </c>
      <c r="F84" s="158"/>
      <c r="G84" s="20">
        <v>44601</v>
      </c>
      <c r="H84" s="128">
        <v>0.85416666666666663</v>
      </c>
      <c r="I84" s="28">
        <v>40</v>
      </c>
      <c r="J84" s="46">
        <v>33</v>
      </c>
      <c r="K84" s="46" t="s">
        <v>880</v>
      </c>
      <c r="L84" s="158"/>
      <c r="M84" s="20">
        <v>44056</v>
      </c>
      <c r="N84" s="128">
        <v>0</v>
      </c>
      <c r="O84" s="28">
        <v>37</v>
      </c>
      <c r="P84" s="26">
        <v>37</v>
      </c>
      <c r="Q84" s="28">
        <v>47</v>
      </c>
      <c r="R84" s="46" t="s">
        <v>722</v>
      </c>
      <c r="S84" s="46" t="s">
        <v>732</v>
      </c>
    </row>
    <row r="85" spans="1:19" ht="25.5" x14ac:dyDescent="0.2">
      <c r="A85" s="20">
        <v>44875</v>
      </c>
      <c r="B85" s="128">
        <v>0.45833333333333331</v>
      </c>
      <c r="C85" s="28">
        <v>40</v>
      </c>
      <c r="D85" s="19">
        <v>34</v>
      </c>
      <c r="E85" s="46" t="s">
        <v>883</v>
      </c>
      <c r="F85" s="158"/>
      <c r="G85" s="20">
        <v>44601</v>
      </c>
      <c r="H85" s="128">
        <v>0.86458333333333337</v>
      </c>
      <c r="I85" s="28">
        <v>40</v>
      </c>
      <c r="J85" s="46">
        <v>35</v>
      </c>
      <c r="K85" s="46" t="s">
        <v>884</v>
      </c>
      <c r="L85" s="158"/>
      <c r="M85" s="20">
        <v>44147</v>
      </c>
      <c r="N85" s="128">
        <v>1.0416666666666666E-2</v>
      </c>
      <c r="O85" s="28">
        <v>37</v>
      </c>
      <c r="P85" s="19">
        <v>32</v>
      </c>
      <c r="Q85" s="28">
        <v>47</v>
      </c>
      <c r="R85" s="46">
        <v>40</v>
      </c>
      <c r="S85" s="46" t="s">
        <v>885</v>
      </c>
    </row>
    <row r="86" spans="1:19" ht="25.5" x14ac:dyDescent="0.2">
      <c r="A86" s="158"/>
      <c r="B86" s="158"/>
      <c r="C86" s="158"/>
      <c r="D86" s="158"/>
      <c r="E86" s="158"/>
      <c r="F86" s="158"/>
      <c r="G86" s="20">
        <v>44714</v>
      </c>
      <c r="H86" s="128">
        <v>0.84375</v>
      </c>
      <c r="I86" s="28">
        <v>40</v>
      </c>
      <c r="J86" s="26">
        <v>36</v>
      </c>
      <c r="K86" s="46" t="s">
        <v>886</v>
      </c>
      <c r="L86" s="158"/>
      <c r="M86" s="20">
        <v>44235</v>
      </c>
      <c r="N86" s="128">
        <v>0.95833333333333337</v>
      </c>
      <c r="O86" s="28">
        <v>37</v>
      </c>
      <c r="P86" s="19">
        <v>27</v>
      </c>
      <c r="Q86" s="28">
        <v>47</v>
      </c>
      <c r="R86" s="46">
        <v>47</v>
      </c>
      <c r="S86" s="46" t="s">
        <v>887</v>
      </c>
    </row>
    <row r="87" spans="1:19" ht="31.5" customHeight="1" x14ac:dyDescent="0.2">
      <c r="A87" s="158"/>
      <c r="B87" s="158"/>
      <c r="C87" s="158"/>
      <c r="D87" s="158"/>
      <c r="E87" s="158"/>
      <c r="F87" s="158"/>
      <c r="G87" s="20">
        <v>44783</v>
      </c>
      <c r="H87" s="128">
        <v>0.8125</v>
      </c>
      <c r="I87" s="28">
        <v>40</v>
      </c>
      <c r="J87" s="46">
        <v>39</v>
      </c>
      <c r="K87" s="46" t="s">
        <v>888</v>
      </c>
      <c r="L87" s="158"/>
      <c r="M87" s="20">
        <v>44331</v>
      </c>
      <c r="N87" s="128">
        <v>0.94791666666666663</v>
      </c>
      <c r="O87" s="28">
        <v>37</v>
      </c>
      <c r="P87" s="19">
        <v>33</v>
      </c>
      <c r="Q87" s="28">
        <v>47</v>
      </c>
      <c r="R87" s="46" t="s">
        <v>746</v>
      </c>
      <c r="S87" s="46" t="s">
        <v>889</v>
      </c>
    </row>
    <row r="88" spans="1:19" ht="25.5" x14ac:dyDescent="0.2">
      <c r="A88" s="158"/>
      <c r="B88" s="158"/>
      <c r="C88" s="158"/>
      <c r="D88" s="158"/>
      <c r="E88" s="158"/>
      <c r="F88" s="158"/>
      <c r="G88" s="20">
        <v>44875</v>
      </c>
      <c r="H88" s="128">
        <v>0.84375</v>
      </c>
      <c r="I88" s="28">
        <v>40</v>
      </c>
      <c r="J88" s="46">
        <v>32</v>
      </c>
      <c r="K88" s="46" t="s">
        <v>890</v>
      </c>
      <c r="L88" s="158"/>
      <c r="M88" s="20">
        <v>44407</v>
      </c>
      <c r="N88" s="128">
        <v>0.95833333333333337</v>
      </c>
      <c r="O88" s="28">
        <v>37</v>
      </c>
      <c r="P88" s="19">
        <v>28</v>
      </c>
      <c r="Q88" s="28">
        <v>47</v>
      </c>
      <c r="R88" s="46" t="s">
        <v>746</v>
      </c>
      <c r="S88" s="46" t="s">
        <v>891</v>
      </c>
    </row>
    <row r="89" spans="1:19" x14ac:dyDescent="0.2">
      <c r="A89" s="158"/>
      <c r="B89" s="158"/>
      <c r="C89" s="158"/>
      <c r="D89" s="158"/>
      <c r="E89" s="158"/>
      <c r="F89" s="158"/>
      <c r="G89" s="158"/>
      <c r="H89" s="158"/>
      <c r="I89" s="158"/>
      <c r="J89" s="158"/>
      <c r="K89" s="158"/>
      <c r="L89" s="158"/>
      <c r="M89" s="20">
        <v>44512</v>
      </c>
      <c r="N89" s="128">
        <v>0.15625</v>
      </c>
      <c r="O89" s="28">
        <v>37</v>
      </c>
      <c r="P89" s="26">
        <v>25</v>
      </c>
      <c r="Q89" s="28">
        <v>47</v>
      </c>
      <c r="R89" s="46" t="s">
        <v>746</v>
      </c>
      <c r="S89" s="46" t="s">
        <v>892</v>
      </c>
    </row>
    <row r="90" spans="1:19" x14ac:dyDescent="0.2">
      <c r="A90" s="158"/>
      <c r="B90" s="158"/>
      <c r="C90" s="158"/>
      <c r="D90" s="158"/>
      <c r="E90" s="158"/>
      <c r="F90" s="158"/>
      <c r="G90" s="158"/>
      <c r="H90" s="158"/>
      <c r="I90" s="158"/>
      <c r="J90" s="158"/>
      <c r="K90" s="158"/>
      <c r="L90" s="158"/>
      <c r="M90" s="20">
        <v>44601</v>
      </c>
      <c r="N90" s="128">
        <v>0.98958333333333337</v>
      </c>
      <c r="O90" s="28">
        <v>37</v>
      </c>
      <c r="P90" s="19">
        <v>32</v>
      </c>
      <c r="Q90" s="28">
        <v>47</v>
      </c>
      <c r="R90" s="46" t="s">
        <v>746</v>
      </c>
      <c r="S90" s="46" t="s">
        <v>893</v>
      </c>
    </row>
    <row r="91" spans="1:19" ht="25.5" x14ac:dyDescent="0.2">
      <c r="A91" s="158"/>
      <c r="B91" s="158"/>
      <c r="C91" s="158"/>
      <c r="D91" s="158"/>
      <c r="E91" s="158"/>
      <c r="F91" s="158"/>
      <c r="G91" s="158"/>
      <c r="H91" s="158"/>
      <c r="I91" s="158"/>
      <c r="J91" s="158"/>
      <c r="K91" s="158"/>
      <c r="L91" s="158"/>
      <c r="M91" s="20">
        <v>44715</v>
      </c>
      <c r="N91" s="128">
        <v>2.0833333333333332E-2</v>
      </c>
      <c r="O91" s="28">
        <v>37</v>
      </c>
      <c r="P91" s="19">
        <v>35</v>
      </c>
      <c r="Q91" s="28">
        <v>47</v>
      </c>
      <c r="R91" s="19">
        <v>49</v>
      </c>
      <c r="S91" s="46" t="s">
        <v>894</v>
      </c>
    </row>
    <row r="92" spans="1:19" ht="63.75" customHeight="1" x14ac:dyDescent="0.2">
      <c r="A92" s="158"/>
      <c r="B92" s="158"/>
      <c r="C92" s="158"/>
      <c r="D92" s="158"/>
      <c r="E92" s="158"/>
      <c r="F92" s="158"/>
      <c r="G92" s="158"/>
      <c r="H92" s="158"/>
      <c r="I92" s="158"/>
      <c r="J92" s="158"/>
      <c r="K92" s="158"/>
      <c r="L92" s="158"/>
      <c r="M92" s="20">
        <v>44783</v>
      </c>
      <c r="N92" s="128">
        <v>0</v>
      </c>
      <c r="O92" s="28">
        <v>37</v>
      </c>
      <c r="P92" s="19">
        <v>30</v>
      </c>
      <c r="Q92" s="28">
        <v>47</v>
      </c>
      <c r="R92" s="19">
        <v>48</v>
      </c>
      <c r="S92" s="46" t="s">
        <v>895</v>
      </c>
    </row>
    <row r="93" spans="1:19" ht="63.75" customHeight="1" x14ac:dyDescent="0.2">
      <c r="A93" s="158"/>
      <c r="B93" s="158"/>
      <c r="C93" s="158"/>
      <c r="D93" s="158"/>
      <c r="E93" s="158"/>
      <c r="F93" s="158"/>
      <c r="G93" s="158"/>
      <c r="H93" s="158"/>
      <c r="I93" s="158"/>
      <c r="J93" s="158"/>
      <c r="K93" s="158"/>
      <c r="L93" s="158"/>
      <c r="M93" s="20">
        <v>44875</v>
      </c>
      <c r="N93" s="128">
        <v>0.98958333333333337</v>
      </c>
      <c r="O93" s="28">
        <v>37</v>
      </c>
      <c r="P93" s="19">
        <v>32</v>
      </c>
      <c r="Q93" s="28">
        <v>47</v>
      </c>
      <c r="R93" s="46">
        <v>47</v>
      </c>
      <c r="S93" s="46" t="s">
        <v>896</v>
      </c>
    </row>
  </sheetData>
  <conditionalFormatting sqref="D21 D67 D24 D86:D1048576 J11:J18 J23:J41 J45:J69 D26:D65 D3:D9 J3:J9">
    <cfRule type="cellIs" dxfId="141" priority="65" operator="greaterThan">
      <formula>40</formula>
    </cfRule>
  </conditionalFormatting>
  <conditionalFormatting sqref="J19 J89:J1048576">
    <cfRule type="cellIs" dxfId="140" priority="64" operator="greaterThan">
      <formula>40</formula>
    </cfRule>
  </conditionalFormatting>
  <conditionalFormatting sqref="P24 P27 P29:P31 P33:P77 P3:Q9 P94:Q1048576">
    <cfRule type="cellIs" dxfId="139" priority="63" operator="greaterThan">
      <formula>37</formula>
    </cfRule>
  </conditionalFormatting>
  <conditionalFormatting sqref="D69:D71">
    <cfRule type="cellIs" dxfId="138" priority="62" operator="greaterThan">
      <formula>40</formula>
    </cfRule>
  </conditionalFormatting>
  <conditionalFormatting sqref="J70:J71">
    <cfRule type="cellIs" dxfId="137" priority="61" operator="greaterThan">
      <formula>40</formula>
    </cfRule>
  </conditionalFormatting>
  <conditionalFormatting sqref="P11:P12 P14:P18 P20:P23">
    <cfRule type="cellIs" dxfId="136" priority="58" operator="greaterThan">
      <formula>37</formula>
    </cfRule>
  </conditionalFormatting>
  <conditionalFormatting sqref="R13">
    <cfRule type="cellIs" dxfId="135" priority="57" operator="greaterThan">
      <formula>40</formula>
    </cfRule>
  </conditionalFormatting>
  <conditionalFormatting sqref="R54:R55">
    <cfRule type="cellIs" dxfId="134" priority="56" operator="greaterThan">
      <formula>37</formula>
    </cfRule>
  </conditionalFormatting>
  <conditionalFormatting sqref="R13 R17 R22 R76:R77 R27 R30 R32 R37:R39 R42:R74">
    <cfRule type="cellIs" dxfId="133" priority="55" operator="greaterThan">
      <formula>47</formula>
    </cfRule>
  </conditionalFormatting>
  <conditionalFormatting sqref="P11:P12 P14:P18 P20:P24 P27 P29:P31">
    <cfRule type="cellIs" dxfId="132" priority="54" operator="greaterThan">
      <formula>37</formula>
    </cfRule>
  </conditionalFormatting>
  <conditionalFormatting sqref="J43">
    <cfRule type="cellIs" dxfId="131" priority="53" operator="greaterThan">
      <formula>37</formula>
    </cfRule>
  </conditionalFormatting>
  <conditionalFormatting sqref="J44">
    <cfRule type="cellIs" dxfId="130" priority="52" operator="greaterThan">
      <formula>37</formula>
    </cfRule>
  </conditionalFormatting>
  <conditionalFormatting sqref="D1:D2 J1:J2">
    <cfRule type="cellIs" dxfId="129" priority="51" operator="greaterThan">
      <formula>40</formula>
    </cfRule>
  </conditionalFormatting>
  <conditionalFormatting sqref="P1:Q2">
    <cfRule type="cellIs" dxfId="128" priority="50" operator="greaterThan">
      <formula>39</formula>
    </cfRule>
  </conditionalFormatting>
  <conditionalFormatting sqref="J72">
    <cfRule type="cellIs" dxfId="127" priority="49" operator="greaterThan">
      <formula>40</formula>
    </cfRule>
  </conditionalFormatting>
  <conditionalFormatting sqref="J73">
    <cfRule type="cellIs" dxfId="126" priority="48" operator="greaterThan">
      <formula>40</formula>
    </cfRule>
  </conditionalFormatting>
  <conditionalFormatting sqref="P79">
    <cfRule type="cellIs" dxfId="125" priority="47" operator="greaterThan">
      <formula>37</formula>
    </cfRule>
  </conditionalFormatting>
  <conditionalFormatting sqref="R79">
    <cfRule type="cellIs" dxfId="124" priority="46" operator="greaterThan">
      <formula>47</formula>
    </cfRule>
  </conditionalFormatting>
  <conditionalFormatting sqref="P78">
    <cfRule type="cellIs" dxfId="123" priority="45" operator="greaterThan">
      <formula>37</formula>
    </cfRule>
  </conditionalFormatting>
  <conditionalFormatting sqref="R78">
    <cfRule type="cellIs" dxfId="122" priority="44" operator="greaterThan">
      <formula>47</formula>
    </cfRule>
  </conditionalFormatting>
  <conditionalFormatting sqref="D72:D73">
    <cfRule type="cellIs" dxfId="121" priority="43" operator="greaterThan">
      <formula>40</formula>
    </cfRule>
  </conditionalFormatting>
  <conditionalFormatting sqref="J74">
    <cfRule type="cellIs" dxfId="120" priority="42" operator="greaterThan">
      <formula>40</formula>
    </cfRule>
  </conditionalFormatting>
  <conditionalFormatting sqref="J75">
    <cfRule type="cellIs" dxfId="119" priority="41" operator="greaterThan">
      <formula>40</formula>
    </cfRule>
  </conditionalFormatting>
  <conditionalFormatting sqref="P81">
    <cfRule type="cellIs" dxfId="118" priority="40" operator="greaterThan">
      <formula>37</formula>
    </cfRule>
  </conditionalFormatting>
  <conditionalFormatting sqref="R81">
    <cfRule type="cellIs" dxfId="117" priority="39" operator="greaterThan">
      <formula>47</formula>
    </cfRule>
  </conditionalFormatting>
  <conditionalFormatting sqref="P80">
    <cfRule type="cellIs" dxfId="116" priority="38" operator="greaterThan">
      <formula>37</formula>
    </cfRule>
  </conditionalFormatting>
  <conditionalFormatting sqref="R80">
    <cfRule type="cellIs" dxfId="115" priority="37" operator="greaterThan">
      <formula>47</formula>
    </cfRule>
  </conditionalFormatting>
  <conditionalFormatting sqref="D74:D76">
    <cfRule type="cellIs" dxfId="114" priority="36" operator="greaterThan">
      <formula>40</formula>
    </cfRule>
  </conditionalFormatting>
  <conditionalFormatting sqref="J76">
    <cfRule type="cellIs" dxfId="113" priority="35" operator="greaterThan">
      <formula>40</formula>
    </cfRule>
  </conditionalFormatting>
  <conditionalFormatting sqref="J77:J78">
    <cfRule type="cellIs" dxfId="112" priority="34" operator="greaterThan">
      <formula>40</formula>
    </cfRule>
  </conditionalFormatting>
  <conditionalFormatting sqref="P83">
    <cfRule type="cellIs" dxfId="111" priority="33" operator="greaterThan">
      <formula>37</formula>
    </cfRule>
  </conditionalFormatting>
  <conditionalFormatting sqref="R83">
    <cfRule type="cellIs" dxfId="110" priority="32" operator="greaterThan">
      <formula>47</formula>
    </cfRule>
  </conditionalFormatting>
  <conditionalFormatting sqref="P82">
    <cfRule type="cellIs" dxfId="109" priority="31" operator="greaterThan">
      <formula>37</formula>
    </cfRule>
  </conditionalFormatting>
  <conditionalFormatting sqref="R82">
    <cfRule type="cellIs" dxfId="108" priority="30" operator="greaterThan">
      <formula>47</formula>
    </cfRule>
  </conditionalFormatting>
  <conditionalFormatting sqref="P84">
    <cfRule type="cellIs" dxfId="107" priority="29" operator="greaterThan">
      <formula>37</formula>
    </cfRule>
  </conditionalFormatting>
  <conditionalFormatting sqref="D77">
    <cfRule type="cellIs" dxfId="106" priority="28" operator="greaterThan">
      <formula>40</formula>
    </cfRule>
  </conditionalFormatting>
  <conditionalFormatting sqref="P85:P87">
    <cfRule type="cellIs" dxfId="105" priority="26" operator="greaterThan">
      <formula>40</formula>
    </cfRule>
  </conditionalFormatting>
  <conditionalFormatting sqref="D78:D79">
    <cfRule type="cellIs" dxfId="104" priority="25" operator="greaterThan">
      <formula>40</formula>
    </cfRule>
  </conditionalFormatting>
  <conditionalFormatting sqref="J80">
    <cfRule type="cellIs" dxfId="103" priority="24" operator="greaterThan">
      <formula>40</formula>
    </cfRule>
  </conditionalFormatting>
  <conditionalFormatting sqref="D80:D81">
    <cfRule type="cellIs" dxfId="102" priority="21" operator="greaterThan">
      <formula>40</formula>
    </cfRule>
  </conditionalFormatting>
  <conditionalFormatting sqref="J79">
    <cfRule type="cellIs" dxfId="101" priority="20" operator="greaterThan">
      <formula>40</formula>
    </cfRule>
  </conditionalFormatting>
  <conditionalFormatting sqref="P88:P89">
    <cfRule type="cellIs" dxfId="100" priority="18" operator="greaterThan">
      <formula>40</formula>
    </cfRule>
  </conditionalFormatting>
  <conditionalFormatting sqref="D82">
    <cfRule type="cellIs" dxfId="99" priority="17" operator="greaterThan">
      <formula>40</formula>
    </cfRule>
  </conditionalFormatting>
  <conditionalFormatting sqref="P90">
    <cfRule type="cellIs" dxfId="98" priority="16" operator="greaterThan">
      <formula>40</formula>
    </cfRule>
  </conditionalFormatting>
  <conditionalFormatting sqref="D83">
    <cfRule type="cellIs" dxfId="97" priority="14" operator="greaterThan">
      <formula>40</formula>
    </cfRule>
  </conditionalFormatting>
  <conditionalFormatting sqref="J86">
    <cfRule type="cellIs" dxfId="96" priority="12" operator="greaterThan">
      <formula>37</formula>
    </cfRule>
  </conditionalFormatting>
  <conditionalFormatting sqref="P91">
    <cfRule type="cellIs" dxfId="95" priority="10" operator="greaterThan">
      <formula>40</formula>
    </cfRule>
  </conditionalFormatting>
  <conditionalFormatting sqref="R91">
    <cfRule type="cellIs" dxfId="94" priority="9" operator="greaterThan">
      <formula>37</formula>
    </cfRule>
  </conditionalFormatting>
  <conditionalFormatting sqref="P92">
    <cfRule type="cellIs" dxfId="93" priority="8" operator="greaterThan">
      <formula>40</formula>
    </cfRule>
  </conditionalFormatting>
  <conditionalFormatting sqref="R92">
    <cfRule type="cellIs" dxfId="92" priority="7" operator="greaterThan">
      <formula>37</formula>
    </cfRule>
  </conditionalFormatting>
  <conditionalFormatting sqref="D84">
    <cfRule type="cellIs" dxfId="91" priority="4" operator="greaterThan">
      <formula>40</formula>
    </cfRule>
  </conditionalFormatting>
  <conditionalFormatting sqref="D85">
    <cfRule type="cellIs" dxfId="90" priority="2" operator="greaterThan">
      <formula>40</formula>
    </cfRule>
  </conditionalFormatting>
  <conditionalFormatting sqref="P93">
    <cfRule type="cellIs" dxfId="89" priority="1" operator="greaterThan">
      <formula>40</formula>
    </cfRule>
  </conditionalFormatting>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H173"/>
  <sheetViews>
    <sheetView showGridLines="0" zoomScale="80" zoomScaleNormal="80" workbookViewId="0">
      <pane ySplit="8" topLeftCell="A156" activePane="bottomLeft" state="frozenSplit"/>
      <selection pane="bottomLeft" activeCell="A2" sqref="A2"/>
    </sheetView>
  </sheetViews>
  <sheetFormatPr defaultColWidth="9.140625" defaultRowHeight="14.25" x14ac:dyDescent="0.2"/>
  <cols>
    <col min="1" max="1" width="12.28515625" style="1" customWidth="1"/>
    <col min="2" max="2" width="12.28515625" style="1" bestFit="1" customWidth="1"/>
    <col min="3" max="3" width="13.140625" style="1" bestFit="1" customWidth="1"/>
    <col min="4" max="5" width="12.28515625" style="1" bestFit="1" customWidth="1"/>
    <col min="6" max="6" width="14.140625" style="1" customWidth="1"/>
    <col min="7" max="7" width="9.28515625" style="1" bestFit="1" customWidth="1"/>
    <col min="8" max="9" width="15.5703125" style="1" customWidth="1"/>
    <col min="10" max="10" width="14.140625" style="1" customWidth="1"/>
    <col min="11" max="11" width="9.28515625" style="1" bestFit="1" customWidth="1"/>
    <col min="12" max="12" width="13.7109375" style="1" customWidth="1"/>
    <col min="13" max="13" width="9.28515625" style="1" bestFit="1" customWidth="1"/>
    <col min="14" max="14" width="13.28515625" style="1" customWidth="1"/>
    <col min="15" max="15" width="9.28515625" style="1" bestFit="1" customWidth="1"/>
    <col min="16" max="16" width="12.85546875" style="1" customWidth="1"/>
    <col min="17" max="17" width="9.28515625" style="1" bestFit="1" customWidth="1"/>
    <col min="18" max="18" width="12.140625" style="1" customWidth="1"/>
    <col min="19" max="19" width="9.28515625" style="1" bestFit="1" customWidth="1"/>
    <col min="20" max="20" width="13.28515625" style="1" customWidth="1"/>
    <col min="21" max="21" width="9.28515625" style="1" bestFit="1" customWidth="1"/>
    <col min="22" max="22" width="12.140625" style="1" customWidth="1"/>
    <col min="23" max="23" width="46.28515625" style="23" customWidth="1"/>
    <col min="24" max="16384" width="9.140625" style="1"/>
  </cols>
  <sheetData>
    <row r="1" spans="1:86" ht="34.5" x14ac:dyDescent="0.5">
      <c r="A1" s="186" t="s">
        <v>1057</v>
      </c>
      <c r="B1" s="186"/>
      <c r="C1" s="186"/>
      <c r="D1" s="186"/>
      <c r="E1" s="186"/>
      <c r="F1" s="186"/>
      <c r="G1" s="186"/>
      <c r="H1" s="186"/>
      <c r="I1" s="186"/>
      <c r="J1" s="186"/>
      <c r="K1" s="186"/>
      <c r="L1" s="186"/>
      <c r="M1" s="186"/>
      <c r="N1" s="186"/>
      <c r="O1" s="186"/>
      <c r="P1" s="186"/>
      <c r="Q1" s="186"/>
      <c r="R1" s="186"/>
      <c r="S1" s="186"/>
      <c r="T1" s="186"/>
      <c r="U1" s="186"/>
      <c r="V1" s="186"/>
      <c r="W1" s="186"/>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row>
    <row r="2" spans="1:86" ht="19.5" x14ac:dyDescent="0.3">
      <c r="A2" s="188" t="s">
        <v>45</v>
      </c>
      <c r="B2" s="188"/>
      <c r="C2" s="188"/>
      <c r="D2" s="188"/>
      <c r="E2" s="188"/>
      <c r="F2" s="188"/>
      <c r="G2" s="188"/>
      <c r="H2" s="188"/>
      <c r="I2" s="188"/>
      <c r="J2" s="188"/>
      <c r="K2" s="188"/>
      <c r="L2" s="188"/>
      <c r="M2" s="188"/>
      <c r="N2" s="188"/>
      <c r="O2" s="188"/>
      <c r="P2" s="188"/>
      <c r="Q2" s="188"/>
      <c r="R2" s="188"/>
      <c r="S2" s="188"/>
      <c r="T2" s="188"/>
      <c r="U2" s="188"/>
      <c r="V2" s="188"/>
      <c r="W2" s="18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row>
    <row r="4" spans="1:86" ht="15.75" x14ac:dyDescent="0.25">
      <c r="A4" s="8" t="s">
        <v>46</v>
      </c>
      <c r="B4" s="158"/>
      <c r="C4" s="158"/>
      <c r="D4" s="158"/>
      <c r="E4" s="158"/>
      <c r="F4" s="190"/>
      <c r="G4" s="197" t="s">
        <v>47</v>
      </c>
      <c r="H4" s="158"/>
      <c r="I4" s="158"/>
      <c r="J4" s="158"/>
      <c r="K4" s="158"/>
      <c r="L4" s="158"/>
      <c r="M4" s="158"/>
      <c r="N4" s="158"/>
      <c r="O4" s="158"/>
      <c r="P4" s="158"/>
      <c r="Q4" s="158"/>
      <c r="R4" s="158"/>
      <c r="S4" s="158"/>
      <c r="T4" s="158"/>
      <c r="U4" s="158"/>
      <c r="V4" s="158"/>
      <c r="W4" s="216"/>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c r="BQ4" s="158"/>
      <c r="BR4" s="158"/>
      <c r="BS4" s="158"/>
      <c r="BT4" s="158"/>
      <c r="BU4" s="158"/>
      <c r="BV4" s="158"/>
      <c r="BW4" s="158"/>
      <c r="BX4" s="158"/>
      <c r="BY4" s="158"/>
      <c r="BZ4" s="158"/>
      <c r="CA4" s="158"/>
      <c r="CB4" s="158"/>
      <c r="CC4" s="158"/>
      <c r="CD4" s="158"/>
      <c r="CE4" s="158"/>
      <c r="CF4" s="158"/>
      <c r="CG4" s="158"/>
      <c r="CH4" s="158"/>
    </row>
    <row r="5" spans="1:86" ht="15.75" x14ac:dyDescent="0.25">
      <c r="A5" s="8" t="s">
        <v>48</v>
      </c>
      <c r="B5" s="158"/>
      <c r="C5" s="158"/>
      <c r="D5" s="158"/>
      <c r="E5" s="158"/>
      <c r="F5" s="207"/>
      <c r="G5" s="197" t="s">
        <v>49</v>
      </c>
      <c r="H5" s="158"/>
      <c r="I5" s="158"/>
      <c r="J5" s="158"/>
      <c r="K5" s="158"/>
      <c r="L5" s="158"/>
      <c r="M5" s="158"/>
      <c r="N5" s="158"/>
      <c r="O5" s="158"/>
      <c r="P5" s="158"/>
      <c r="Q5" s="158"/>
      <c r="R5" s="158"/>
      <c r="S5" s="158"/>
      <c r="T5" s="158"/>
      <c r="U5" s="158"/>
      <c r="V5" s="158"/>
      <c r="W5" s="216"/>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8"/>
      <c r="CH5" s="158"/>
    </row>
    <row r="6" spans="1:86" ht="15" x14ac:dyDescent="0.25">
      <c r="A6" s="8" t="s">
        <v>50</v>
      </c>
      <c r="B6" s="158"/>
      <c r="C6" s="158"/>
      <c r="D6" s="158"/>
      <c r="E6" s="158"/>
      <c r="F6" s="158"/>
      <c r="G6" s="158"/>
      <c r="H6" s="158"/>
      <c r="I6" s="158"/>
      <c r="J6" s="158"/>
      <c r="K6" s="158"/>
      <c r="L6" s="158"/>
      <c r="M6" s="158"/>
      <c r="N6" s="158"/>
      <c r="O6" s="158"/>
      <c r="P6" s="158"/>
      <c r="Q6" s="158"/>
      <c r="R6" s="158"/>
      <c r="S6" s="158"/>
      <c r="T6" s="158"/>
      <c r="U6" s="158"/>
      <c r="V6" s="158"/>
      <c r="W6" s="216"/>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row>
    <row r="7" spans="1:86" x14ac:dyDescent="0.2">
      <c r="A7" s="8"/>
      <c r="B7" s="158"/>
      <c r="C7" s="158"/>
      <c r="D7" s="158"/>
      <c r="E7" s="158"/>
      <c r="F7" s="158"/>
      <c r="G7" s="158"/>
      <c r="H7" s="158"/>
      <c r="I7" s="158"/>
      <c r="J7" s="158"/>
      <c r="K7" s="158"/>
      <c r="L7" s="158"/>
      <c r="M7" s="158"/>
      <c r="N7" s="158"/>
      <c r="O7" s="158"/>
      <c r="P7" s="158"/>
      <c r="Q7" s="158"/>
      <c r="R7" s="158"/>
      <c r="S7" s="158"/>
      <c r="T7" s="158"/>
      <c r="U7" s="158"/>
      <c r="V7" s="158"/>
      <c r="W7" s="216"/>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row>
    <row r="8" spans="1:86" s="16" customFormat="1" ht="86.25" x14ac:dyDescent="0.25">
      <c r="A8" s="36" t="s">
        <v>51</v>
      </c>
      <c r="B8" s="36" t="s">
        <v>52</v>
      </c>
      <c r="C8" s="36" t="s">
        <v>53</v>
      </c>
      <c r="D8" s="36" t="s">
        <v>54</v>
      </c>
      <c r="E8" s="36" t="s">
        <v>55</v>
      </c>
      <c r="F8" s="36" t="s">
        <v>56</v>
      </c>
      <c r="G8" s="36" t="s">
        <v>57</v>
      </c>
      <c r="H8" s="38" t="s">
        <v>58</v>
      </c>
      <c r="I8" s="38" t="s">
        <v>59</v>
      </c>
      <c r="J8" s="36" t="s">
        <v>60</v>
      </c>
      <c r="K8" s="36" t="s">
        <v>61</v>
      </c>
      <c r="L8" s="38" t="s">
        <v>62</v>
      </c>
      <c r="M8" s="36" t="s">
        <v>63</v>
      </c>
      <c r="N8" s="38" t="s">
        <v>64</v>
      </c>
      <c r="O8" s="36" t="s">
        <v>65</v>
      </c>
      <c r="P8" s="38" t="s">
        <v>66</v>
      </c>
      <c r="Q8" s="36" t="s">
        <v>67</v>
      </c>
      <c r="R8" s="38" t="s">
        <v>68</v>
      </c>
      <c r="S8" s="36" t="s">
        <v>69</v>
      </c>
      <c r="T8" s="38" t="s">
        <v>70</v>
      </c>
      <c r="U8" s="36" t="s">
        <v>71</v>
      </c>
      <c r="V8" s="38" t="s">
        <v>72</v>
      </c>
      <c r="W8" s="36" t="s">
        <v>73</v>
      </c>
    </row>
    <row r="9" spans="1:86" ht="25.5" x14ac:dyDescent="0.2">
      <c r="A9" s="25" t="s">
        <v>74</v>
      </c>
      <c r="B9" s="20">
        <v>41003</v>
      </c>
      <c r="C9" s="27" t="s">
        <v>75</v>
      </c>
      <c r="D9" s="19" t="s">
        <v>76</v>
      </c>
      <c r="E9" s="20">
        <v>41089</v>
      </c>
      <c r="F9" s="19" t="s">
        <v>77</v>
      </c>
      <c r="G9" s="35">
        <v>7.3</v>
      </c>
      <c r="H9" s="21">
        <v>6.5</v>
      </c>
      <c r="I9" s="24">
        <v>9</v>
      </c>
      <c r="J9" s="19">
        <v>1510</v>
      </c>
      <c r="K9" s="13">
        <v>40</v>
      </c>
      <c r="L9" s="28">
        <v>30</v>
      </c>
      <c r="M9" s="19">
        <v>0.02</v>
      </c>
      <c r="N9" s="24">
        <v>1.3</v>
      </c>
      <c r="O9" s="19">
        <v>1E-3</v>
      </c>
      <c r="P9" s="11">
        <v>0.08</v>
      </c>
      <c r="Q9" s="19">
        <v>5.0000000000000001E-3</v>
      </c>
      <c r="R9" s="28">
        <v>5</v>
      </c>
      <c r="S9" s="19">
        <v>0.25600000000000001</v>
      </c>
      <c r="T9" s="24">
        <v>0.4</v>
      </c>
      <c r="U9" s="26">
        <v>5</v>
      </c>
      <c r="V9" s="28">
        <v>10</v>
      </c>
      <c r="W9" s="46" t="s">
        <v>78</v>
      </c>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row>
    <row r="10" spans="1:86" x14ac:dyDescent="0.2">
      <c r="A10" s="25" t="s">
        <v>74</v>
      </c>
      <c r="B10" s="20">
        <v>41017</v>
      </c>
      <c r="C10" s="27" t="s">
        <v>75</v>
      </c>
      <c r="D10" s="19" t="s">
        <v>76</v>
      </c>
      <c r="E10" s="20">
        <v>41089</v>
      </c>
      <c r="F10" s="19" t="s">
        <v>77</v>
      </c>
      <c r="G10" s="35">
        <v>7.5</v>
      </c>
      <c r="H10" s="21">
        <v>6.5</v>
      </c>
      <c r="I10" s="24">
        <v>9</v>
      </c>
      <c r="J10" s="19">
        <v>1760</v>
      </c>
      <c r="K10" s="26">
        <v>5</v>
      </c>
      <c r="L10" s="28">
        <v>30</v>
      </c>
      <c r="M10" s="19">
        <v>1.9E-2</v>
      </c>
      <c r="N10" s="24">
        <v>1.3</v>
      </c>
      <c r="O10" s="26">
        <v>1E-3</v>
      </c>
      <c r="P10" s="11">
        <v>0.08</v>
      </c>
      <c r="Q10" s="19">
        <v>8.9999999999999993E-3</v>
      </c>
      <c r="R10" s="28">
        <v>5</v>
      </c>
      <c r="S10" s="19">
        <v>2.8000000000000001E-2</v>
      </c>
      <c r="T10" s="24">
        <v>0.4</v>
      </c>
      <c r="U10" s="26">
        <v>5</v>
      </c>
      <c r="V10" s="28">
        <v>10</v>
      </c>
      <c r="W10" s="46" t="s">
        <v>76</v>
      </c>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row>
    <row r="11" spans="1:86" x14ac:dyDescent="0.2">
      <c r="A11" s="25" t="s">
        <v>74</v>
      </c>
      <c r="B11" s="20">
        <v>41031</v>
      </c>
      <c r="C11" s="27" t="s">
        <v>75</v>
      </c>
      <c r="D11" s="19" t="s">
        <v>76</v>
      </c>
      <c r="E11" s="20">
        <v>41089</v>
      </c>
      <c r="F11" s="19" t="s">
        <v>77</v>
      </c>
      <c r="G11" s="35">
        <v>7.5</v>
      </c>
      <c r="H11" s="21">
        <v>6.5</v>
      </c>
      <c r="I11" s="24">
        <v>9</v>
      </c>
      <c r="J11" s="19">
        <v>1790</v>
      </c>
      <c r="K11" s="26">
        <v>5</v>
      </c>
      <c r="L11" s="28">
        <v>30</v>
      </c>
      <c r="M11" s="19">
        <v>0.02</v>
      </c>
      <c r="N11" s="24">
        <v>1.3</v>
      </c>
      <c r="O11" s="26">
        <v>1E-3</v>
      </c>
      <c r="P11" s="11">
        <v>0.08</v>
      </c>
      <c r="Q11" s="19">
        <v>0.01</v>
      </c>
      <c r="R11" s="28">
        <v>5</v>
      </c>
      <c r="S11" s="19">
        <v>2.5000000000000001E-2</v>
      </c>
      <c r="T11" s="24">
        <v>0.4</v>
      </c>
      <c r="U11" s="26">
        <v>5</v>
      </c>
      <c r="V11" s="28">
        <v>10</v>
      </c>
      <c r="W11" s="46" t="s">
        <v>76</v>
      </c>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c r="CA11" s="158"/>
      <c r="CB11" s="158"/>
      <c r="CC11" s="158"/>
      <c r="CD11" s="158"/>
      <c r="CE11" s="158"/>
      <c r="CF11" s="158"/>
      <c r="CG11" s="158"/>
      <c r="CH11" s="158"/>
    </row>
    <row r="12" spans="1:86" x14ac:dyDescent="0.2">
      <c r="A12" s="25" t="s">
        <v>74</v>
      </c>
      <c r="B12" s="20">
        <v>41045</v>
      </c>
      <c r="C12" s="27" t="s">
        <v>75</v>
      </c>
      <c r="D12" s="19" t="s">
        <v>76</v>
      </c>
      <c r="E12" s="20">
        <v>41089</v>
      </c>
      <c r="F12" s="19" t="s">
        <v>77</v>
      </c>
      <c r="G12" s="35">
        <v>7.7</v>
      </c>
      <c r="H12" s="21">
        <v>6.5</v>
      </c>
      <c r="I12" s="24">
        <v>9</v>
      </c>
      <c r="J12" s="19">
        <v>1730</v>
      </c>
      <c r="K12" s="26">
        <v>5</v>
      </c>
      <c r="L12" s="28">
        <v>30</v>
      </c>
      <c r="M12" s="19">
        <v>1.7000000000000001E-2</v>
      </c>
      <c r="N12" s="24">
        <v>1.3</v>
      </c>
      <c r="O12" s="26">
        <v>1E-3</v>
      </c>
      <c r="P12" s="11">
        <v>0.08</v>
      </c>
      <c r="Q12" s="19">
        <v>0.01</v>
      </c>
      <c r="R12" s="28">
        <v>5</v>
      </c>
      <c r="S12" s="19">
        <v>1.6E-2</v>
      </c>
      <c r="T12" s="24">
        <v>0.4</v>
      </c>
      <c r="U12" s="26">
        <v>5</v>
      </c>
      <c r="V12" s="28">
        <v>10</v>
      </c>
      <c r="W12" s="46" t="s">
        <v>76</v>
      </c>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c r="CA12" s="158"/>
      <c r="CB12" s="158"/>
      <c r="CC12" s="158"/>
      <c r="CD12" s="158"/>
      <c r="CE12" s="158"/>
      <c r="CF12" s="158"/>
      <c r="CG12" s="158"/>
      <c r="CH12" s="158"/>
    </row>
    <row r="13" spans="1:86" x14ac:dyDescent="0.2">
      <c r="A13" s="25" t="s">
        <v>74</v>
      </c>
      <c r="B13" s="20">
        <v>41059</v>
      </c>
      <c r="C13" s="27" t="s">
        <v>75</v>
      </c>
      <c r="D13" s="19" t="s">
        <v>76</v>
      </c>
      <c r="E13" s="20">
        <v>41089</v>
      </c>
      <c r="F13" s="19" t="s">
        <v>77</v>
      </c>
      <c r="G13" s="35">
        <v>7.6</v>
      </c>
      <c r="H13" s="21">
        <v>6.5</v>
      </c>
      <c r="I13" s="24">
        <v>9</v>
      </c>
      <c r="J13" s="19">
        <v>1690</v>
      </c>
      <c r="K13" s="19">
        <v>10</v>
      </c>
      <c r="L13" s="28">
        <v>30</v>
      </c>
      <c r="M13" s="19">
        <v>1.7999999999999999E-2</v>
      </c>
      <c r="N13" s="24">
        <v>1.3</v>
      </c>
      <c r="O13" s="26">
        <v>1E-3</v>
      </c>
      <c r="P13" s="11">
        <v>0.08</v>
      </c>
      <c r="Q13" s="19">
        <v>1.0999999999999999E-2</v>
      </c>
      <c r="R13" s="28">
        <v>5</v>
      </c>
      <c r="S13" s="19">
        <v>1.6E-2</v>
      </c>
      <c r="T13" s="24">
        <v>0.4</v>
      </c>
      <c r="U13" s="26">
        <v>5</v>
      </c>
      <c r="V13" s="28">
        <v>10</v>
      </c>
      <c r="W13" s="46" t="s">
        <v>76</v>
      </c>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row>
    <row r="14" spans="1:86" x14ac:dyDescent="0.2">
      <c r="A14" s="25" t="s">
        <v>74</v>
      </c>
      <c r="B14" s="20">
        <v>41073</v>
      </c>
      <c r="C14" s="27" t="s">
        <v>75</v>
      </c>
      <c r="D14" s="20">
        <v>41081</v>
      </c>
      <c r="E14" s="20">
        <v>41089</v>
      </c>
      <c r="F14" s="19" t="s">
        <v>77</v>
      </c>
      <c r="G14" s="35">
        <v>8</v>
      </c>
      <c r="H14" s="21">
        <v>6.5</v>
      </c>
      <c r="I14" s="24">
        <v>9</v>
      </c>
      <c r="J14" s="19">
        <v>1470</v>
      </c>
      <c r="K14" s="19">
        <v>22</v>
      </c>
      <c r="L14" s="28">
        <v>30</v>
      </c>
      <c r="M14" s="19">
        <v>1.4E-2</v>
      </c>
      <c r="N14" s="24">
        <v>1.3</v>
      </c>
      <c r="O14" s="19">
        <v>2E-3</v>
      </c>
      <c r="P14" s="11">
        <v>0.08</v>
      </c>
      <c r="Q14" s="19">
        <v>0.01</v>
      </c>
      <c r="R14" s="28">
        <v>5</v>
      </c>
      <c r="S14" s="19">
        <v>0.03</v>
      </c>
      <c r="T14" s="24">
        <v>0.4</v>
      </c>
      <c r="U14" s="26">
        <v>5</v>
      </c>
      <c r="V14" s="28">
        <v>10</v>
      </c>
      <c r="W14" s="46" t="s">
        <v>76</v>
      </c>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row>
    <row r="15" spans="1:86" ht="15" thickBot="1" x14ac:dyDescent="0.25">
      <c r="A15" s="48" t="s">
        <v>74</v>
      </c>
      <c r="B15" s="65">
        <v>41087</v>
      </c>
      <c r="C15" s="48" t="s">
        <v>75</v>
      </c>
      <c r="D15" s="65">
        <v>41095</v>
      </c>
      <c r="E15" s="65">
        <v>41102</v>
      </c>
      <c r="F15" s="48" t="s">
        <v>77</v>
      </c>
      <c r="G15" s="90">
        <v>7.5</v>
      </c>
      <c r="H15" s="31">
        <v>6.5</v>
      </c>
      <c r="I15" s="29">
        <v>9</v>
      </c>
      <c r="J15" s="48">
        <v>1830</v>
      </c>
      <c r="K15" s="37">
        <v>5</v>
      </c>
      <c r="L15" s="33">
        <v>30</v>
      </c>
      <c r="M15" s="48">
        <v>1E-3</v>
      </c>
      <c r="N15" s="29">
        <v>1.3</v>
      </c>
      <c r="O15" s="48">
        <v>3.0000000000000001E-3</v>
      </c>
      <c r="P15" s="18">
        <v>0.08</v>
      </c>
      <c r="Q15" s="48">
        <v>1.2999999999999999E-2</v>
      </c>
      <c r="R15" s="33">
        <v>5</v>
      </c>
      <c r="S15" s="37">
        <v>5.0000000000000001E-3</v>
      </c>
      <c r="T15" s="29">
        <v>0.4</v>
      </c>
      <c r="U15" s="37">
        <v>5</v>
      </c>
      <c r="V15" s="33">
        <v>10</v>
      </c>
      <c r="W15" s="95" t="s">
        <v>76</v>
      </c>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c r="CA15" s="158"/>
      <c r="CB15" s="158"/>
      <c r="CC15" s="158"/>
      <c r="CD15" s="158"/>
      <c r="CE15" s="158"/>
      <c r="CF15" s="158"/>
      <c r="CG15" s="158"/>
      <c r="CH15" s="158"/>
    </row>
    <row r="16" spans="1:86" x14ac:dyDescent="0.2">
      <c r="A16" s="50" t="s">
        <v>79</v>
      </c>
      <c r="B16" s="81">
        <v>41101</v>
      </c>
      <c r="C16" s="50" t="s">
        <v>75</v>
      </c>
      <c r="D16" s="81">
        <v>41109</v>
      </c>
      <c r="E16" s="81">
        <v>41116</v>
      </c>
      <c r="F16" s="50" t="s">
        <v>77</v>
      </c>
      <c r="G16" s="89">
        <v>7.5</v>
      </c>
      <c r="H16" s="39">
        <v>6.5</v>
      </c>
      <c r="I16" s="30">
        <v>9</v>
      </c>
      <c r="J16" s="50">
        <v>1800</v>
      </c>
      <c r="K16" s="34">
        <v>5</v>
      </c>
      <c r="L16" s="22">
        <v>30</v>
      </c>
      <c r="M16" s="50">
        <v>1.6E-2</v>
      </c>
      <c r="N16" s="30">
        <v>1.3</v>
      </c>
      <c r="O16" s="34">
        <v>1E-3</v>
      </c>
      <c r="P16" s="17">
        <v>0.08</v>
      </c>
      <c r="Q16" s="50">
        <v>0.01</v>
      </c>
      <c r="R16" s="22">
        <v>5</v>
      </c>
      <c r="S16" s="50">
        <v>2.1999999999999999E-2</v>
      </c>
      <c r="T16" s="30">
        <v>0.4</v>
      </c>
      <c r="U16" s="34">
        <v>5</v>
      </c>
      <c r="V16" s="22">
        <v>10</v>
      </c>
      <c r="W16" s="77" t="s">
        <v>76</v>
      </c>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row>
    <row r="17" spans="1:23" x14ac:dyDescent="0.2">
      <c r="A17" s="19" t="s">
        <v>79</v>
      </c>
      <c r="B17" s="20">
        <v>41115</v>
      </c>
      <c r="C17" s="27" t="s">
        <v>75</v>
      </c>
      <c r="D17" s="20">
        <v>41092</v>
      </c>
      <c r="E17" s="20">
        <v>41129</v>
      </c>
      <c r="F17" s="19" t="s">
        <v>77</v>
      </c>
      <c r="G17" s="35">
        <v>7.6</v>
      </c>
      <c r="H17" s="21">
        <v>6.5</v>
      </c>
      <c r="I17" s="24">
        <v>9</v>
      </c>
      <c r="J17" s="19">
        <v>1780</v>
      </c>
      <c r="K17" s="19">
        <v>6</v>
      </c>
      <c r="L17" s="28">
        <v>30</v>
      </c>
      <c r="M17" s="19">
        <v>0.02</v>
      </c>
      <c r="N17" s="24">
        <v>1.3</v>
      </c>
      <c r="O17" s="19">
        <v>2E-3</v>
      </c>
      <c r="P17" s="11">
        <v>0.08</v>
      </c>
      <c r="Q17" s="19">
        <v>1.0999999999999999E-2</v>
      </c>
      <c r="R17" s="28">
        <v>5</v>
      </c>
      <c r="S17" s="19">
        <v>2.4E-2</v>
      </c>
      <c r="T17" s="24">
        <v>0.4</v>
      </c>
      <c r="U17" s="26">
        <v>5</v>
      </c>
      <c r="V17" s="28">
        <v>10</v>
      </c>
      <c r="W17" s="46" t="s">
        <v>76</v>
      </c>
    </row>
    <row r="18" spans="1:23" x14ac:dyDescent="0.2">
      <c r="A18" s="19" t="s">
        <v>79</v>
      </c>
      <c r="B18" s="20">
        <v>41129</v>
      </c>
      <c r="C18" s="27" t="s">
        <v>75</v>
      </c>
      <c r="D18" s="20">
        <v>41135</v>
      </c>
      <c r="E18" s="20">
        <v>41144</v>
      </c>
      <c r="F18" s="19" t="s">
        <v>77</v>
      </c>
      <c r="G18" s="35">
        <v>7.6</v>
      </c>
      <c r="H18" s="21">
        <v>6.5</v>
      </c>
      <c r="I18" s="24">
        <v>9</v>
      </c>
      <c r="J18" s="19">
        <v>1800</v>
      </c>
      <c r="K18" s="26">
        <v>5</v>
      </c>
      <c r="L18" s="28">
        <v>30</v>
      </c>
      <c r="M18" s="19">
        <v>1.9E-2</v>
      </c>
      <c r="N18" s="24">
        <v>1.3</v>
      </c>
      <c r="O18" s="26">
        <v>1E-3</v>
      </c>
      <c r="P18" s="11">
        <v>0.08</v>
      </c>
      <c r="Q18" s="19">
        <v>1.0999999999999999E-2</v>
      </c>
      <c r="R18" s="28">
        <v>5</v>
      </c>
      <c r="S18" s="19">
        <v>1.7999999999999999E-2</v>
      </c>
      <c r="T18" s="24">
        <v>0.4</v>
      </c>
      <c r="U18" s="26">
        <v>5</v>
      </c>
      <c r="V18" s="28">
        <v>10</v>
      </c>
      <c r="W18" s="46" t="s">
        <v>76</v>
      </c>
    </row>
    <row r="19" spans="1:23" x14ac:dyDescent="0.2">
      <c r="A19" s="19" t="s">
        <v>79</v>
      </c>
      <c r="B19" s="20">
        <v>41143</v>
      </c>
      <c r="C19" s="27" t="s">
        <v>75</v>
      </c>
      <c r="D19" s="20">
        <v>41150</v>
      </c>
      <c r="E19" s="20">
        <v>41158</v>
      </c>
      <c r="F19" s="19" t="s">
        <v>77</v>
      </c>
      <c r="G19" s="35">
        <v>7.8</v>
      </c>
      <c r="H19" s="21">
        <v>6.5</v>
      </c>
      <c r="I19" s="24">
        <v>9</v>
      </c>
      <c r="J19" s="19">
        <v>1760</v>
      </c>
      <c r="K19" s="26">
        <v>5</v>
      </c>
      <c r="L19" s="28">
        <v>30</v>
      </c>
      <c r="M19" s="19">
        <v>1.7000000000000001E-2</v>
      </c>
      <c r="N19" s="24">
        <v>1.3</v>
      </c>
      <c r="O19" s="26">
        <v>1E-3</v>
      </c>
      <c r="P19" s="11">
        <v>0.08</v>
      </c>
      <c r="Q19" s="19">
        <v>0.01</v>
      </c>
      <c r="R19" s="28">
        <v>5</v>
      </c>
      <c r="S19" s="19">
        <v>0.02</v>
      </c>
      <c r="T19" s="24">
        <v>0.4</v>
      </c>
      <c r="U19" s="26">
        <v>5</v>
      </c>
      <c r="V19" s="28">
        <v>10</v>
      </c>
      <c r="W19" s="46" t="s">
        <v>76</v>
      </c>
    </row>
    <row r="20" spans="1:23" x14ac:dyDescent="0.2">
      <c r="A20" s="19" t="s">
        <v>79</v>
      </c>
      <c r="B20" s="20">
        <v>41157</v>
      </c>
      <c r="C20" s="27" t="s">
        <v>75</v>
      </c>
      <c r="D20" s="20">
        <v>41166</v>
      </c>
      <c r="E20" s="20">
        <v>41172</v>
      </c>
      <c r="F20" s="19" t="s">
        <v>77</v>
      </c>
      <c r="G20" s="35">
        <v>7.7</v>
      </c>
      <c r="H20" s="21">
        <v>6.5</v>
      </c>
      <c r="I20" s="24">
        <v>9</v>
      </c>
      <c r="J20" s="19">
        <v>1800</v>
      </c>
      <c r="K20" s="26">
        <v>5</v>
      </c>
      <c r="L20" s="28">
        <v>30</v>
      </c>
      <c r="M20" s="19">
        <v>2.3E-2</v>
      </c>
      <c r="N20" s="24">
        <v>1.3</v>
      </c>
      <c r="O20" s="26">
        <v>1E-3</v>
      </c>
      <c r="P20" s="11">
        <v>0.08</v>
      </c>
      <c r="Q20" s="19">
        <v>1.2E-2</v>
      </c>
      <c r="R20" s="28">
        <v>5</v>
      </c>
      <c r="S20" s="19">
        <v>1.0999999999999999E-2</v>
      </c>
      <c r="T20" s="24">
        <v>0.4</v>
      </c>
      <c r="U20" s="26">
        <v>5</v>
      </c>
      <c r="V20" s="28">
        <v>10</v>
      </c>
      <c r="W20" s="46" t="s">
        <v>76</v>
      </c>
    </row>
    <row r="21" spans="1:23" x14ac:dyDescent="0.2">
      <c r="A21" s="19" t="s">
        <v>79</v>
      </c>
      <c r="B21" s="20">
        <v>41171</v>
      </c>
      <c r="C21" s="27" t="s">
        <v>75</v>
      </c>
      <c r="D21" s="20">
        <v>41178</v>
      </c>
      <c r="E21" s="20">
        <v>41186</v>
      </c>
      <c r="F21" s="19" t="s">
        <v>77</v>
      </c>
      <c r="G21" s="35">
        <v>7.8</v>
      </c>
      <c r="H21" s="21">
        <v>6.5</v>
      </c>
      <c r="I21" s="24">
        <v>9</v>
      </c>
      <c r="J21" s="19">
        <v>1780</v>
      </c>
      <c r="K21" s="26">
        <v>5</v>
      </c>
      <c r="L21" s="28">
        <v>30</v>
      </c>
      <c r="M21" s="19">
        <v>2.1000000000000001E-2</v>
      </c>
      <c r="N21" s="24">
        <v>1.3</v>
      </c>
      <c r="O21" s="26">
        <v>1E-3</v>
      </c>
      <c r="P21" s="11">
        <v>0.08</v>
      </c>
      <c r="Q21" s="19">
        <v>0.01</v>
      </c>
      <c r="R21" s="28">
        <v>5</v>
      </c>
      <c r="S21" s="19">
        <v>2.4E-2</v>
      </c>
      <c r="T21" s="24">
        <v>0.4</v>
      </c>
      <c r="U21" s="26">
        <v>5</v>
      </c>
      <c r="V21" s="28">
        <v>10</v>
      </c>
      <c r="W21" s="46" t="s">
        <v>76</v>
      </c>
    </row>
    <row r="22" spans="1:23" x14ac:dyDescent="0.2">
      <c r="A22" s="19" t="s">
        <v>79</v>
      </c>
      <c r="B22" s="20">
        <v>41185</v>
      </c>
      <c r="C22" s="27" t="s">
        <v>75</v>
      </c>
      <c r="D22" s="20">
        <v>41192</v>
      </c>
      <c r="E22" s="20">
        <v>41200</v>
      </c>
      <c r="F22" s="19" t="s">
        <v>77</v>
      </c>
      <c r="G22" s="35">
        <v>7.7</v>
      </c>
      <c r="H22" s="21">
        <v>6.5</v>
      </c>
      <c r="I22" s="24">
        <v>9</v>
      </c>
      <c r="J22" s="19">
        <v>1780</v>
      </c>
      <c r="K22" s="26">
        <v>5</v>
      </c>
      <c r="L22" s="28">
        <v>30</v>
      </c>
      <c r="M22" s="19">
        <v>1.9E-2</v>
      </c>
      <c r="N22" s="24">
        <v>1.3</v>
      </c>
      <c r="O22" s="26">
        <v>1E-3</v>
      </c>
      <c r="P22" s="11">
        <v>0.08</v>
      </c>
      <c r="Q22" s="19">
        <v>0.01</v>
      </c>
      <c r="R22" s="28">
        <v>5</v>
      </c>
      <c r="S22" s="26">
        <v>5.0000000000000001E-3</v>
      </c>
      <c r="T22" s="24">
        <v>0.4</v>
      </c>
      <c r="U22" s="26">
        <v>5</v>
      </c>
      <c r="V22" s="28">
        <v>10</v>
      </c>
      <c r="W22" s="46" t="s">
        <v>76</v>
      </c>
    </row>
    <row r="23" spans="1:23" x14ac:dyDescent="0.2">
      <c r="A23" s="19" t="s">
        <v>79</v>
      </c>
      <c r="B23" s="20">
        <v>41199</v>
      </c>
      <c r="C23" s="27" t="s">
        <v>75</v>
      </c>
      <c r="D23" s="20">
        <v>41206</v>
      </c>
      <c r="E23" s="20">
        <v>41213</v>
      </c>
      <c r="F23" s="19" t="s">
        <v>77</v>
      </c>
      <c r="G23" s="35">
        <v>8.3000000000000007</v>
      </c>
      <c r="H23" s="21">
        <v>6.5</v>
      </c>
      <c r="I23" s="24">
        <v>9</v>
      </c>
      <c r="J23" s="19">
        <v>1830</v>
      </c>
      <c r="K23" s="26">
        <v>5</v>
      </c>
      <c r="L23" s="28">
        <v>30</v>
      </c>
      <c r="M23" s="19">
        <v>1.7999999999999999E-2</v>
      </c>
      <c r="N23" s="24">
        <v>1.3</v>
      </c>
      <c r="O23" s="26">
        <v>1E-3</v>
      </c>
      <c r="P23" s="11">
        <v>0.08</v>
      </c>
      <c r="Q23" s="19">
        <v>8.9999999999999993E-3</v>
      </c>
      <c r="R23" s="28">
        <v>5</v>
      </c>
      <c r="S23" s="19">
        <v>0.02</v>
      </c>
      <c r="T23" s="24">
        <v>0.4</v>
      </c>
      <c r="U23" s="26">
        <v>5</v>
      </c>
      <c r="V23" s="28">
        <v>10</v>
      </c>
      <c r="W23" s="46" t="s">
        <v>76</v>
      </c>
    </row>
    <row r="24" spans="1:23" x14ac:dyDescent="0.2">
      <c r="A24" s="19" t="s">
        <v>79</v>
      </c>
      <c r="B24" s="20">
        <v>41213</v>
      </c>
      <c r="C24" s="27" t="s">
        <v>75</v>
      </c>
      <c r="D24" s="20">
        <v>41220</v>
      </c>
      <c r="E24" s="20">
        <v>41228</v>
      </c>
      <c r="F24" s="19" t="s">
        <v>77</v>
      </c>
      <c r="G24" s="35">
        <v>7.9</v>
      </c>
      <c r="H24" s="21">
        <v>6.5</v>
      </c>
      <c r="I24" s="24">
        <v>9</v>
      </c>
      <c r="J24" s="19">
        <v>1760</v>
      </c>
      <c r="K24" s="26">
        <v>5</v>
      </c>
      <c r="L24" s="28">
        <v>30</v>
      </c>
      <c r="M24" s="19">
        <v>1.9E-2</v>
      </c>
      <c r="N24" s="24">
        <v>1.3</v>
      </c>
      <c r="O24" s="26">
        <v>1E-3</v>
      </c>
      <c r="P24" s="11">
        <v>0.08</v>
      </c>
      <c r="Q24" s="19">
        <v>0.01</v>
      </c>
      <c r="R24" s="28">
        <v>5</v>
      </c>
      <c r="S24" s="19">
        <v>2.8000000000000001E-2</v>
      </c>
      <c r="T24" s="24">
        <v>0.4</v>
      </c>
      <c r="U24" s="26">
        <v>5</v>
      </c>
      <c r="V24" s="28">
        <v>10</v>
      </c>
      <c r="W24" s="46" t="s">
        <v>76</v>
      </c>
    </row>
    <row r="25" spans="1:23" x14ac:dyDescent="0.2">
      <c r="A25" s="19" t="s">
        <v>79</v>
      </c>
      <c r="B25" s="20">
        <v>41227</v>
      </c>
      <c r="C25" s="27" t="s">
        <v>75</v>
      </c>
      <c r="D25" s="20">
        <v>41234</v>
      </c>
      <c r="E25" s="20">
        <v>41242</v>
      </c>
      <c r="F25" s="19" t="s">
        <v>77</v>
      </c>
      <c r="G25" s="35">
        <v>7.8</v>
      </c>
      <c r="H25" s="21">
        <v>6.5</v>
      </c>
      <c r="I25" s="24">
        <v>9</v>
      </c>
      <c r="J25" s="19">
        <v>1740</v>
      </c>
      <c r="K25" s="26">
        <v>5</v>
      </c>
      <c r="L25" s="28">
        <v>30</v>
      </c>
      <c r="M25" s="19">
        <v>2.1999999999999999E-2</v>
      </c>
      <c r="N25" s="24">
        <v>1.3</v>
      </c>
      <c r="O25" s="19">
        <v>2E-3</v>
      </c>
      <c r="P25" s="11">
        <v>0.08</v>
      </c>
      <c r="Q25" s="19">
        <v>0.01</v>
      </c>
      <c r="R25" s="28">
        <v>5</v>
      </c>
      <c r="S25" s="19">
        <v>2.1999999999999999E-2</v>
      </c>
      <c r="T25" s="24">
        <v>0.4</v>
      </c>
      <c r="U25" s="26">
        <v>5</v>
      </c>
      <c r="V25" s="28">
        <v>10</v>
      </c>
      <c r="W25" s="46" t="s">
        <v>76</v>
      </c>
    </row>
    <row r="26" spans="1:23" x14ac:dyDescent="0.2">
      <c r="A26" s="19" t="s">
        <v>79</v>
      </c>
      <c r="B26" s="20">
        <v>41241</v>
      </c>
      <c r="C26" s="27" t="s">
        <v>75</v>
      </c>
      <c r="D26" s="20">
        <v>41248</v>
      </c>
      <c r="E26" s="20">
        <v>41256</v>
      </c>
      <c r="F26" s="19" t="s">
        <v>77</v>
      </c>
      <c r="G26" s="35">
        <v>8.3000000000000007</v>
      </c>
      <c r="H26" s="21">
        <v>6.5</v>
      </c>
      <c r="I26" s="24">
        <v>9</v>
      </c>
      <c r="J26" s="19">
        <v>1790</v>
      </c>
      <c r="K26" s="26">
        <v>5</v>
      </c>
      <c r="L26" s="28">
        <v>30</v>
      </c>
      <c r="M26" s="19">
        <v>0.02</v>
      </c>
      <c r="N26" s="24">
        <v>1.3</v>
      </c>
      <c r="O26" s="26">
        <v>1E-3</v>
      </c>
      <c r="P26" s="11">
        <v>0.08</v>
      </c>
      <c r="Q26" s="19">
        <v>0.01</v>
      </c>
      <c r="R26" s="28">
        <v>5</v>
      </c>
      <c r="S26" s="19">
        <v>0.10100000000000001</v>
      </c>
      <c r="T26" s="24">
        <v>0.4</v>
      </c>
      <c r="U26" s="26">
        <v>5</v>
      </c>
      <c r="V26" s="28">
        <v>10</v>
      </c>
      <c r="W26" s="46" t="s">
        <v>76</v>
      </c>
    </row>
    <row r="27" spans="1:23" x14ac:dyDescent="0.2">
      <c r="A27" s="19" t="s">
        <v>79</v>
      </c>
      <c r="B27" s="20">
        <v>41255</v>
      </c>
      <c r="C27" s="27" t="s">
        <v>75</v>
      </c>
      <c r="D27" s="20">
        <v>41262</v>
      </c>
      <c r="E27" s="20">
        <v>41263</v>
      </c>
      <c r="F27" s="19" t="s">
        <v>77</v>
      </c>
      <c r="G27" s="35">
        <v>8.5</v>
      </c>
      <c r="H27" s="21">
        <v>6.5</v>
      </c>
      <c r="I27" s="24">
        <v>9</v>
      </c>
      <c r="J27" s="19">
        <v>1820</v>
      </c>
      <c r="K27" s="26">
        <v>5</v>
      </c>
      <c r="L27" s="28">
        <v>30</v>
      </c>
      <c r="M27" s="19">
        <v>2.5000000000000001E-2</v>
      </c>
      <c r="N27" s="24">
        <v>1.3</v>
      </c>
      <c r="O27" s="19">
        <v>2E-3</v>
      </c>
      <c r="P27" s="11">
        <v>0.08</v>
      </c>
      <c r="Q27" s="19">
        <v>1.2E-2</v>
      </c>
      <c r="R27" s="28">
        <v>5</v>
      </c>
      <c r="S27" s="19">
        <v>0.10100000000000001</v>
      </c>
      <c r="T27" s="24">
        <v>0.4</v>
      </c>
      <c r="U27" s="26">
        <v>5</v>
      </c>
      <c r="V27" s="28">
        <v>10</v>
      </c>
      <c r="W27" s="46" t="s">
        <v>76</v>
      </c>
    </row>
    <row r="28" spans="1:23" x14ac:dyDescent="0.2">
      <c r="A28" s="19" t="s">
        <v>79</v>
      </c>
      <c r="B28" s="20">
        <v>41267</v>
      </c>
      <c r="C28" s="27" t="s">
        <v>75</v>
      </c>
      <c r="D28" s="20">
        <v>41277</v>
      </c>
      <c r="E28" s="20">
        <v>41278</v>
      </c>
      <c r="F28" s="19" t="s">
        <v>77</v>
      </c>
      <c r="G28" s="35">
        <v>8.4</v>
      </c>
      <c r="H28" s="21">
        <v>6.5</v>
      </c>
      <c r="I28" s="24">
        <v>9</v>
      </c>
      <c r="J28" s="19">
        <v>1860</v>
      </c>
      <c r="K28" s="26">
        <v>5</v>
      </c>
      <c r="L28" s="28">
        <v>30</v>
      </c>
      <c r="M28" s="19">
        <v>2.4E-2</v>
      </c>
      <c r="N28" s="24">
        <v>1.3</v>
      </c>
      <c r="O28" s="26">
        <v>1E-3</v>
      </c>
      <c r="P28" s="11">
        <v>0.08</v>
      </c>
      <c r="Q28" s="19">
        <v>1.2E-2</v>
      </c>
      <c r="R28" s="28">
        <v>5</v>
      </c>
      <c r="S28" s="19">
        <v>0.1</v>
      </c>
      <c r="T28" s="24">
        <v>0.4</v>
      </c>
      <c r="U28" s="26">
        <v>5</v>
      </c>
      <c r="V28" s="28">
        <v>10</v>
      </c>
      <c r="W28" s="46" t="s">
        <v>76</v>
      </c>
    </row>
    <row r="29" spans="1:23" x14ac:dyDescent="0.2">
      <c r="A29" s="19" t="s">
        <v>79</v>
      </c>
      <c r="B29" s="20">
        <v>41281</v>
      </c>
      <c r="C29" s="27" t="s">
        <v>75</v>
      </c>
      <c r="D29" s="20">
        <v>41288</v>
      </c>
      <c r="E29" s="20">
        <v>41291</v>
      </c>
      <c r="F29" s="19" t="s">
        <v>77</v>
      </c>
      <c r="G29" s="35">
        <v>7.9</v>
      </c>
      <c r="H29" s="21">
        <v>6.5</v>
      </c>
      <c r="I29" s="24">
        <v>9</v>
      </c>
      <c r="J29" s="19">
        <v>1860</v>
      </c>
      <c r="K29" s="19">
        <v>8</v>
      </c>
      <c r="L29" s="28">
        <v>30</v>
      </c>
      <c r="M29" s="19">
        <v>2.1000000000000001E-2</v>
      </c>
      <c r="N29" s="24">
        <v>1.3</v>
      </c>
      <c r="O29" s="26">
        <v>1E-3</v>
      </c>
      <c r="P29" s="11">
        <v>0.08</v>
      </c>
      <c r="Q29" s="19">
        <v>1.2999999999999999E-2</v>
      </c>
      <c r="R29" s="28">
        <v>5</v>
      </c>
      <c r="S29" s="19">
        <v>9.5000000000000001E-2</v>
      </c>
      <c r="T29" s="24">
        <v>0.4</v>
      </c>
      <c r="U29" s="26">
        <v>5</v>
      </c>
      <c r="V29" s="28">
        <v>10</v>
      </c>
      <c r="W29" s="46" t="s">
        <v>76</v>
      </c>
    </row>
    <row r="30" spans="1:23" x14ac:dyDescent="0.2">
      <c r="A30" s="19" t="s">
        <v>79</v>
      </c>
      <c r="B30" s="20">
        <v>41292</v>
      </c>
      <c r="C30" s="27" t="s">
        <v>75</v>
      </c>
      <c r="D30" s="20">
        <v>41299</v>
      </c>
      <c r="E30" s="20">
        <v>41305</v>
      </c>
      <c r="F30" s="19" t="s">
        <v>77</v>
      </c>
      <c r="G30" s="35">
        <v>7.9</v>
      </c>
      <c r="H30" s="21">
        <v>6.5</v>
      </c>
      <c r="I30" s="24">
        <v>9</v>
      </c>
      <c r="J30" s="19">
        <v>1860</v>
      </c>
      <c r="K30" s="26">
        <v>5</v>
      </c>
      <c r="L30" s="28">
        <v>30</v>
      </c>
      <c r="M30" s="19">
        <v>0.02</v>
      </c>
      <c r="N30" s="24">
        <v>1.3</v>
      </c>
      <c r="O30" s="26">
        <v>1E-3</v>
      </c>
      <c r="P30" s="11">
        <v>0.08</v>
      </c>
      <c r="Q30" s="19">
        <v>1.2E-2</v>
      </c>
      <c r="R30" s="28">
        <v>5</v>
      </c>
      <c r="S30" s="19">
        <v>0.09</v>
      </c>
      <c r="T30" s="24">
        <v>0.4</v>
      </c>
      <c r="U30" s="26">
        <v>5</v>
      </c>
      <c r="V30" s="28">
        <v>10</v>
      </c>
      <c r="W30" s="46" t="s">
        <v>76</v>
      </c>
    </row>
    <row r="31" spans="1:23" ht="38.25" x14ac:dyDescent="0.2">
      <c r="A31" s="19" t="s">
        <v>79</v>
      </c>
      <c r="B31" s="20">
        <v>41304</v>
      </c>
      <c r="C31" s="27" t="s">
        <v>75</v>
      </c>
      <c r="D31" s="20">
        <v>41310</v>
      </c>
      <c r="E31" s="20">
        <v>41319</v>
      </c>
      <c r="F31" s="19" t="s">
        <v>77</v>
      </c>
      <c r="G31" s="35">
        <v>8.1</v>
      </c>
      <c r="H31" s="21">
        <v>6.5</v>
      </c>
      <c r="I31" s="24">
        <v>9</v>
      </c>
      <c r="J31" s="19">
        <v>1390</v>
      </c>
      <c r="K31" s="13">
        <v>103</v>
      </c>
      <c r="L31" s="28">
        <v>30</v>
      </c>
      <c r="M31" s="19">
        <v>1.4999999999999999E-2</v>
      </c>
      <c r="N31" s="24">
        <v>1.3</v>
      </c>
      <c r="O31" s="19">
        <v>5.0000000000000001E-3</v>
      </c>
      <c r="P31" s="11">
        <v>0.08</v>
      </c>
      <c r="Q31" s="19">
        <v>0.01</v>
      </c>
      <c r="R31" s="28">
        <v>5</v>
      </c>
      <c r="S31" s="19">
        <v>8.4000000000000005E-2</v>
      </c>
      <c r="T31" s="24">
        <v>0.4</v>
      </c>
      <c r="U31" s="26">
        <v>5</v>
      </c>
      <c r="V31" s="28">
        <v>10</v>
      </c>
      <c r="W31" s="46" t="s">
        <v>80</v>
      </c>
    </row>
    <row r="32" spans="1:23" x14ac:dyDescent="0.2">
      <c r="A32" s="19" t="s">
        <v>79</v>
      </c>
      <c r="B32" s="20">
        <v>41318</v>
      </c>
      <c r="C32" s="27" t="s">
        <v>75</v>
      </c>
      <c r="D32" s="20">
        <v>41325</v>
      </c>
      <c r="E32" s="20">
        <v>41333</v>
      </c>
      <c r="F32" s="19" t="s">
        <v>77</v>
      </c>
      <c r="G32" s="35">
        <v>8.3000000000000007</v>
      </c>
      <c r="H32" s="21">
        <v>6.5</v>
      </c>
      <c r="I32" s="24">
        <v>9</v>
      </c>
      <c r="J32" s="19">
        <v>1860</v>
      </c>
      <c r="K32" s="26">
        <v>5</v>
      </c>
      <c r="L32" s="28">
        <v>30</v>
      </c>
      <c r="M32" s="19">
        <v>3.1E-2</v>
      </c>
      <c r="N32" s="24">
        <v>1.3</v>
      </c>
      <c r="O32" s="26">
        <v>1E-3</v>
      </c>
      <c r="P32" s="11">
        <v>0.08</v>
      </c>
      <c r="Q32" s="19">
        <v>1.2E-2</v>
      </c>
      <c r="R32" s="28">
        <v>5</v>
      </c>
      <c r="S32" s="19">
        <v>0.14299999999999999</v>
      </c>
      <c r="T32" s="24">
        <v>0.4</v>
      </c>
      <c r="U32" s="26">
        <v>5</v>
      </c>
      <c r="V32" s="28">
        <v>10</v>
      </c>
      <c r="W32" s="46" t="s">
        <v>76</v>
      </c>
    </row>
    <row r="33" spans="1:23" x14ac:dyDescent="0.2">
      <c r="A33" s="19" t="s">
        <v>79</v>
      </c>
      <c r="B33" s="20">
        <v>41332</v>
      </c>
      <c r="C33" s="27" t="s">
        <v>75</v>
      </c>
      <c r="D33" s="20">
        <v>41340</v>
      </c>
      <c r="E33" s="20">
        <v>41340</v>
      </c>
      <c r="F33" s="19" t="s">
        <v>77</v>
      </c>
      <c r="G33" s="35">
        <v>8.3000000000000007</v>
      </c>
      <c r="H33" s="21">
        <v>6.5</v>
      </c>
      <c r="I33" s="24">
        <v>9</v>
      </c>
      <c r="J33" s="19">
        <v>1790</v>
      </c>
      <c r="K33" s="26">
        <v>5</v>
      </c>
      <c r="L33" s="28">
        <v>30</v>
      </c>
      <c r="M33" s="19">
        <v>2.5000000000000001E-2</v>
      </c>
      <c r="N33" s="24">
        <v>1.3</v>
      </c>
      <c r="O33" s="19">
        <v>3.0000000000000001E-3</v>
      </c>
      <c r="P33" s="11">
        <v>0.08</v>
      </c>
      <c r="Q33" s="19">
        <v>1.4E-2</v>
      </c>
      <c r="R33" s="28">
        <v>5</v>
      </c>
      <c r="S33" s="19">
        <v>0.22700000000000001</v>
      </c>
      <c r="T33" s="24">
        <v>0.4</v>
      </c>
      <c r="U33" s="26">
        <v>5</v>
      </c>
      <c r="V33" s="28">
        <v>10</v>
      </c>
      <c r="W33" s="46" t="s">
        <v>76</v>
      </c>
    </row>
    <row r="34" spans="1:23" x14ac:dyDescent="0.2">
      <c r="A34" s="19" t="s">
        <v>79</v>
      </c>
      <c r="B34" s="20">
        <v>41346</v>
      </c>
      <c r="C34" s="27" t="s">
        <v>75</v>
      </c>
      <c r="D34" s="20">
        <v>41353</v>
      </c>
      <c r="E34" s="20">
        <v>41354</v>
      </c>
      <c r="F34" s="19" t="s">
        <v>77</v>
      </c>
      <c r="G34" s="35">
        <v>8.5</v>
      </c>
      <c r="H34" s="21">
        <v>6.5</v>
      </c>
      <c r="I34" s="24">
        <v>9</v>
      </c>
      <c r="J34" s="19">
        <v>1810</v>
      </c>
      <c r="K34" s="26">
        <v>5</v>
      </c>
      <c r="L34" s="28">
        <v>30</v>
      </c>
      <c r="M34" s="19">
        <v>2.5999999999999999E-2</v>
      </c>
      <c r="N34" s="24">
        <v>1.3</v>
      </c>
      <c r="O34" s="19">
        <v>1E-3</v>
      </c>
      <c r="P34" s="11">
        <v>0.08</v>
      </c>
      <c r="Q34" s="19">
        <v>1.2E-2</v>
      </c>
      <c r="R34" s="28">
        <v>5</v>
      </c>
      <c r="S34" s="19">
        <v>0.09</v>
      </c>
      <c r="T34" s="24">
        <v>0.4</v>
      </c>
      <c r="U34" s="26">
        <v>5</v>
      </c>
      <c r="V34" s="28">
        <v>10</v>
      </c>
      <c r="W34" s="46" t="s">
        <v>76</v>
      </c>
    </row>
    <row r="35" spans="1:23" x14ac:dyDescent="0.2">
      <c r="A35" s="19" t="s">
        <v>79</v>
      </c>
      <c r="B35" s="20">
        <v>41360</v>
      </c>
      <c r="C35" s="27" t="s">
        <v>75</v>
      </c>
      <c r="D35" s="20">
        <v>41376</v>
      </c>
      <c r="E35" s="20">
        <v>41382</v>
      </c>
      <c r="F35" s="19" t="s">
        <v>77</v>
      </c>
      <c r="G35" s="35">
        <v>8.1</v>
      </c>
      <c r="H35" s="21">
        <v>6.5</v>
      </c>
      <c r="I35" s="24">
        <v>9</v>
      </c>
      <c r="J35" s="19">
        <v>1730</v>
      </c>
      <c r="K35" s="26">
        <v>5</v>
      </c>
      <c r="L35" s="28">
        <v>30</v>
      </c>
      <c r="M35" s="19">
        <v>2.1000000000000001E-2</v>
      </c>
      <c r="N35" s="24">
        <v>1.3</v>
      </c>
      <c r="O35" s="19">
        <v>2E-3</v>
      </c>
      <c r="P35" s="11">
        <v>0.08</v>
      </c>
      <c r="Q35" s="19">
        <v>8.9999999999999993E-3</v>
      </c>
      <c r="R35" s="28">
        <v>5</v>
      </c>
      <c r="S35" s="19">
        <v>9.0999999999999998E-2</v>
      </c>
      <c r="T35" s="24">
        <v>0.4</v>
      </c>
      <c r="U35" s="26">
        <v>5</v>
      </c>
      <c r="V35" s="28">
        <v>10</v>
      </c>
      <c r="W35" s="46" t="s">
        <v>76</v>
      </c>
    </row>
    <row r="36" spans="1:23" x14ac:dyDescent="0.2">
      <c r="A36" s="19" t="s">
        <v>79</v>
      </c>
      <c r="B36" s="20">
        <v>41374</v>
      </c>
      <c r="C36" s="27" t="s">
        <v>75</v>
      </c>
      <c r="D36" s="20">
        <v>41381</v>
      </c>
      <c r="E36" s="20">
        <v>41382</v>
      </c>
      <c r="F36" s="19" t="s">
        <v>77</v>
      </c>
      <c r="G36" s="35">
        <v>7.9</v>
      </c>
      <c r="H36" s="21">
        <v>6.5</v>
      </c>
      <c r="I36" s="24">
        <v>9</v>
      </c>
      <c r="J36" s="19">
        <v>1820</v>
      </c>
      <c r="K36" s="26">
        <v>5</v>
      </c>
      <c r="L36" s="28">
        <v>30</v>
      </c>
      <c r="M36" s="19">
        <v>2.1999999999999999E-2</v>
      </c>
      <c r="N36" s="24">
        <v>1.3</v>
      </c>
      <c r="O36" s="26">
        <v>1E-3</v>
      </c>
      <c r="P36" s="11">
        <v>0.08</v>
      </c>
      <c r="Q36" s="19">
        <v>1.2E-2</v>
      </c>
      <c r="R36" s="28">
        <v>5</v>
      </c>
      <c r="S36" s="19">
        <v>0.13800000000000001</v>
      </c>
      <c r="T36" s="24">
        <v>0.4</v>
      </c>
      <c r="U36" s="26">
        <v>5</v>
      </c>
      <c r="V36" s="28">
        <v>10</v>
      </c>
      <c r="W36" s="46" t="s">
        <v>76</v>
      </c>
    </row>
    <row r="37" spans="1:23" x14ac:dyDescent="0.2">
      <c r="A37" s="19" t="s">
        <v>79</v>
      </c>
      <c r="B37" s="20">
        <v>41388</v>
      </c>
      <c r="C37" s="27" t="s">
        <v>75</v>
      </c>
      <c r="D37" s="20">
        <v>41396</v>
      </c>
      <c r="E37" s="20">
        <v>41410</v>
      </c>
      <c r="F37" s="19" t="s">
        <v>77</v>
      </c>
      <c r="G37" s="35">
        <v>8</v>
      </c>
      <c r="H37" s="21">
        <v>6.5</v>
      </c>
      <c r="I37" s="24">
        <v>9</v>
      </c>
      <c r="J37" s="19">
        <v>1850</v>
      </c>
      <c r="K37" s="26">
        <v>5</v>
      </c>
      <c r="L37" s="28">
        <v>30</v>
      </c>
      <c r="M37" s="19">
        <v>1.7999999999999999E-2</v>
      </c>
      <c r="N37" s="24">
        <v>1.3</v>
      </c>
      <c r="O37" s="26">
        <v>1E-3</v>
      </c>
      <c r="P37" s="11">
        <v>0.08</v>
      </c>
      <c r="Q37" s="19">
        <v>8.9999999999999993E-3</v>
      </c>
      <c r="R37" s="28">
        <v>5</v>
      </c>
      <c r="S37" s="19">
        <v>8.7999999999999995E-2</v>
      </c>
      <c r="T37" s="24">
        <v>0.4</v>
      </c>
      <c r="U37" s="26">
        <v>5</v>
      </c>
      <c r="V37" s="28">
        <v>10</v>
      </c>
      <c r="W37" s="46" t="s">
        <v>76</v>
      </c>
    </row>
    <row r="38" spans="1:23" x14ac:dyDescent="0.2">
      <c r="A38" s="19" t="s">
        <v>79</v>
      </c>
      <c r="B38" s="20">
        <v>41402</v>
      </c>
      <c r="C38" s="27" t="s">
        <v>75</v>
      </c>
      <c r="D38" s="20">
        <v>41414</v>
      </c>
      <c r="E38" s="20">
        <v>41424</v>
      </c>
      <c r="F38" s="19" t="s">
        <v>77</v>
      </c>
      <c r="G38" s="35">
        <v>8</v>
      </c>
      <c r="H38" s="21">
        <v>6.5</v>
      </c>
      <c r="I38" s="24">
        <v>9</v>
      </c>
      <c r="J38" s="19">
        <v>1850</v>
      </c>
      <c r="K38" s="26">
        <v>5</v>
      </c>
      <c r="L38" s="28">
        <v>30</v>
      </c>
      <c r="M38" s="96">
        <v>0.02</v>
      </c>
      <c r="N38" s="24">
        <v>1.3</v>
      </c>
      <c r="O38" s="26">
        <v>1E-3</v>
      </c>
      <c r="P38" s="11">
        <v>0.08</v>
      </c>
      <c r="Q38" s="19">
        <v>1.0999999999999999E-2</v>
      </c>
      <c r="R38" s="28">
        <v>5</v>
      </c>
      <c r="S38" s="19">
        <v>0.06</v>
      </c>
      <c r="T38" s="24">
        <v>0.4</v>
      </c>
      <c r="U38" s="26">
        <v>5</v>
      </c>
      <c r="V38" s="28">
        <v>10</v>
      </c>
      <c r="W38" s="46" t="s">
        <v>76</v>
      </c>
    </row>
    <row r="39" spans="1:23" x14ac:dyDescent="0.2">
      <c r="A39" s="19" t="s">
        <v>79</v>
      </c>
      <c r="B39" s="20">
        <v>41416</v>
      </c>
      <c r="C39" s="27" t="s">
        <v>75</v>
      </c>
      <c r="D39" s="20">
        <v>41424</v>
      </c>
      <c r="E39" s="20">
        <v>41438</v>
      </c>
      <c r="F39" s="19" t="s">
        <v>77</v>
      </c>
      <c r="G39" s="35">
        <v>7.9</v>
      </c>
      <c r="H39" s="21">
        <v>6.5</v>
      </c>
      <c r="I39" s="24">
        <v>9</v>
      </c>
      <c r="J39" s="19">
        <v>1910</v>
      </c>
      <c r="K39" s="26">
        <v>5</v>
      </c>
      <c r="L39" s="28">
        <v>30</v>
      </c>
      <c r="M39" s="96">
        <v>0.02</v>
      </c>
      <c r="N39" s="24">
        <v>1.3</v>
      </c>
      <c r="O39" s="26">
        <v>1E-3</v>
      </c>
      <c r="P39" s="11">
        <v>0.08</v>
      </c>
      <c r="Q39" s="19">
        <v>1.2E-2</v>
      </c>
      <c r="R39" s="28">
        <v>5</v>
      </c>
      <c r="S39" s="19">
        <v>5.0999999999999997E-2</v>
      </c>
      <c r="T39" s="24">
        <v>0.4</v>
      </c>
      <c r="U39" s="26">
        <v>5</v>
      </c>
      <c r="V39" s="28">
        <v>10</v>
      </c>
      <c r="W39" s="46" t="s">
        <v>76</v>
      </c>
    </row>
    <row r="40" spans="1:23" x14ac:dyDescent="0.2">
      <c r="A40" s="19" t="s">
        <v>79</v>
      </c>
      <c r="B40" s="20">
        <v>41430</v>
      </c>
      <c r="C40" s="27" t="s">
        <v>75</v>
      </c>
      <c r="D40" s="20">
        <v>41438</v>
      </c>
      <c r="E40" s="20">
        <v>41452</v>
      </c>
      <c r="F40" s="19" t="s">
        <v>77</v>
      </c>
      <c r="G40" s="35">
        <v>8.5</v>
      </c>
      <c r="H40" s="21">
        <v>6.5</v>
      </c>
      <c r="I40" s="24">
        <v>9</v>
      </c>
      <c r="J40" s="19">
        <v>13200</v>
      </c>
      <c r="K40" s="26">
        <v>5</v>
      </c>
      <c r="L40" s="28">
        <v>30</v>
      </c>
      <c r="M40" s="19">
        <v>0.20399999999999999</v>
      </c>
      <c r="N40" s="24">
        <v>1.3</v>
      </c>
      <c r="O40" s="19">
        <v>8.0000000000000002E-3</v>
      </c>
      <c r="P40" s="11">
        <v>0.08</v>
      </c>
      <c r="Q40" s="19">
        <v>0.36399999999999999</v>
      </c>
      <c r="R40" s="28">
        <v>5</v>
      </c>
      <c r="S40" s="19">
        <v>6.0999999999999999E-2</v>
      </c>
      <c r="T40" s="24">
        <v>0.4</v>
      </c>
      <c r="U40" s="26">
        <v>5</v>
      </c>
      <c r="V40" s="28">
        <v>10</v>
      </c>
      <c r="W40" s="46" t="s">
        <v>81</v>
      </c>
    </row>
    <row r="41" spans="1:23" ht="15" thickBot="1" x14ac:dyDescent="0.25">
      <c r="A41" s="48" t="s">
        <v>79</v>
      </c>
      <c r="B41" s="65">
        <v>41444</v>
      </c>
      <c r="C41" s="48" t="s">
        <v>75</v>
      </c>
      <c r="D41" s="65">
        <v>41451</v>
      </c>
      <c r="E41" s="65">
        <v>41452</v>
      </c>
      <c r="F41" s="48" t="s">
        <v>77</v>
      </c>
      <c r="G41" s="90">
        <v>8.1</v>
      </c>
      <c r="H41" s="31">
        <v>6.5</v>
      </c>
      <c r="I41" s="29">
        <v>9</v>
      </c>
      <c r="J41" s="48">
        <v>1870</v>
      </c>
      <c r="K41" s="37">
        <v>5</v>
      </c>
      <c r="L41" s="33">
        <v>30</v>
      </c>
      <c r="M41" s="48">
        <v>2.1999999999999999E-2</v>
      </c>
      <c r="N41" s="29">
        <v>1.3</v>
      </c>
      <c r="O41" s="48">
        <v>5.0000000000000001E-3</v>
      </c>
      <c r="P41" s="18">
        <v>0.08</v>
      </c>
      <c r="Q41" s="48">
        <v>1.0999999999999999E-2</v>
      </c>
      <c r="R41" s="33">
        <v>5</v>
      </c>
      <c r="S41" s="48">
        <v>6.4000000000000001E-2</v>
      </c>
      <c r="T41" s="29">
        <v>0.4</v>
      </c>
      <c r="U41" s="37">
        <v>5</v>
      </c>
      <c r="V41" s="33">
        <v>10</v>
      </c>
      <c r="W41" s="95" t="s">
        <v>76</v>
      </c>
    </row>
    <row r="42" spans="1:23" x14ac:dyDescent="0.2">
      <c r="A42" s="50" t="s">
        <v>82</v>
      </c>
      <c r="B42" s="81">
        <v>41458</v>
      </c>
      <c r="C42" s="50" t="s">
        <v>75</v>
      </c>
      <c r="D42" s="81">
        <v>41466</v>
      </c>
      <c r="E42" s="81">
        <v>41466</v>
      </c>
      <c r="F42" s="50" t="s">
        <v>77</v>
      </c>
      <c r="G42" s="89">
        <v>8</v>
      </c>
      <c r="H42" s="39">
        <v>6.5</v>
      </c>
      <c r="I42" s="30">
        <v>9</v>
      </c>
      <c r="J42" s="50">
        <v>1840</v>
      </c>
      <c r="K42" s="34">
        <v>5</v>
      </c>
      <c r="L42" s="22">
        <v>30</v>
      </c>
      <c r="M42" s="50">
        <v>1.7000000000000001E-2</v>
      </c>
      <c r="N42" s="30">
        <v>1.3</v>
      </c>
      <c r="O42" s="50">
        <v>1E-3</v>
      </c>
      <c r="P42" s="17">
        <v>0.08</v>
      </c>
      <c r="Q42" s="50">
        <v>1.2E-2</v>
      </c>
      <c r="R42" s="22">
        <v>5</v>
      </c>
      <c r="S42" s="50">
        <v>5.6000000000000001E-2</v>
      </c>
      <c r="T42" s="30">
        <v>0.4</v>
      </c>
      <c r="U42" s="34">
        <v>5</v>
      </c>
      <c r="V42" s="22">
        <v>10</v>
      </c>
      <c r="W42" s="77" t="s">
        <v>76</v>
      </c>
    </row>
    <row r="43" spans="1:23" x14ac:dyDescent="0.2">
      <c r="A43" s="19" t="s">
        <v>82</v>
      </c>
      <c r="B43" s="20">
        <v>41472</v>
      </c>
      <c r="C43" s="27" t="s">
        <v>75</v>
      </c>
      <c r="D43" s="20">
        <v>41479</v>
      </c>
      <c r="E43" s="20">
        <v>41480</v>
      </c>
      <c r="F43" s="19" t="s">
        <v>77</v>
      </c>
      <c r="G43" s="35">
        <v>7.9</v>
      </c>
      <c r="H43" s="21">
        <v>6.5</v>
      </c>
      <c r="I43" s="24">
        <v>9</v>
      </c>
      <c r="J43" s="19">
        <v>1870</v>
      </c>
      <c r="K43" s="26">
        <v>5</v>
      </c>
      <c r="L43" s="28">
        <v>30</v>
      </c>
      <c r="M43" s="96">
        <v>0.02</v>
      </c>
      <c r="N43" s="24">
        <v>1.3</v>
      </c>
      <c r="O43" s="26">
        <v>1E-3</v>
      </c>
      <c r="P43" s="11">
        <v>0.08</v>
      </c>
      <c r="Q43" s="19">
        <v>1.2999999999999999E-2</v>
      </c>
      <c r="R43" s="28">
        <v>5</v>
      </c>
      <c r="S43" s="19">
        <v>0.109</v>
      </c>
      <c r="T43" s="24">
        <v>0.4</v>
      </c>
      <c r="U43" s="26">
        <v>5</v>
      </c>
      <c r="V43" s="28">
        <v>10</v>
      </c>
      <c r="W43" s="46" t="s">
        <v>76</v>
      </c>
    </row>
    <row r="44" spans="1:23" x14ac:dyDescent="0.2">
      <c r="A44" s="19" t="s">
        <v>82</v>
      </c>
      <c r="B44" s="20">
        <v>41485</v>
      </c>
      <c r="C44" s="27" t="s">
        <v>75</v>
      </c>
      <c r="D44" s="20">
        <v>41492</v>
      </c>
      <c r="E44" s="20">
        <v>41494</v>
      </c>
      <c r="F44" s="19" t="s">
        <v>77</v>
      </c>
      <c r="G44" s="35">
        <v>7.8</v>
      </c>
      <c r="H44" s="21">
        <v>6.5</v>
      </c>
      <c r="I44" s="24">
        <v>9</v>
      </c>
      <c r="J44" s="19">
        <v>1720</v>
      </c>
      <c r="K44" s="19">
        <v>6</v>
      </c>
      <c r="L44" s="28">
        <v>30</v>
      </c>
      <c r="M44" s="96">
        <v>2.1000000000000001E-2</v>
      </c>
      <c r="N44" s="24">
        <v>1.3</v>
      </c>
      <c r="O44" s="19">
        <v>4.0000000000000001E-3</v>
      </c>
      <c r="P44" s="11">
        <v>0.08</v>
      </c>
      <c r="Q44" s="19">
        <v>1.2999999999999999E-2</v>
      </c>
      <c r="R44" s="28">
        <v>5</v>
      </c>
      <c r="S44" s="19">
        <v>0.13400000000000001</v>
      </c>
      <c r="T44" s="24">
        <v>0.4</v>
      </c>
      <c r="U44" s="26">
        <v>5</v>
      </c>
      <c r="V44" s="28">
        <v>10</v>
      </c>
      <c r="W44" s="46" t="s">
        <v>76</v>
      </c>
    </row>
    <row r="45" spans="1:23" x14ac:dyDescent="0.2">
      <c r="A45" s="19" t="s">
        <v>82</v>
      </c>
      <c r="B45" s="20">
        <v>41488</v>
      </c>
      <c r="C45" s="27" t="s">
        <v>75</v>
      </c>
      <c r="D45" s="20">
        <v>41494</v>
      </c>
      <c r="E45" s="20">
        <v>41508</v>
      </c>
      <c r="F45" s="19" t="s">
        <v>77</v>
      </c>
      <c r="G45" s="35">
        <v>8.5399999999999991</v>
      </c>
      <c r="H45" s="21">
        <v>6.5</v>
      </c>
      <c r="I45" s="24">
        <v>9</v>
      </c>
      <c r="J45" s="19">
        <v>9810</v>
      </c>
      <c r="K45" s="26">
        <v>5</v>
      </c>
      <c r="L45" s="28">
        <v>30</v>
      </c>
      <c r="M45" s="96">
        <v>0.186</v>
      </c>
      <c r="N45" s="24">
        <v>1.3</v>
      </c>
      <c r="O45" s="19">
        <v>4.0000000000000001E-3</v>
      </c>
      <c r="P45" s="11">
        <v>0.08</v>
      </c>
      <c r="Q45" s="19">
        <v>0.34200000000000003</v>
      </c>
      <c r="R45" s="28">
        <v>5</v>
      </c>
      <c r="S45" s="19">
        <v>0.104</v>
      </c>
      <c r="T45" s="24">
        <v>0.4</v>
      </c>
      <c r="U45" s="26">
        <v>5</v>
      </c>
      <c r="V45" s="28">
        <v>10</v>
      </c>
      <c r="W45" s="46" t="s">
        <v>81</v>
      </c>
    </row>
    <row r="46" spans="1:23" x14ac:dyDescent="0.2">
      <c r="A46" s="19" t="s">
        <v>82</v>
      </c>
      <c r="B46" s="20">
        <v>41502</v>
      </c>
      <c r="C46" s="27" t="s">
        <v>75</v>
      </c>
      <c r="D46" s="20">
        <v>41509</v>
      </c>
      <c r="E46" s="20">
        <v>41522</v>
      </c>
      <c r="F46" s="19" t="s">
        <v>77</v>
      </c>
      <c r="G46" s="35">
        <v>8.83</v>
      </c>
      <c r="H46" s="21">
        <v>6.5</v>
      </c>
      <c r="I46" s="24">
        <v>9</v>
      </c>
      <c r="J46" s="19">
        <v>1870</v>
      </c>
      <c r="K46" s="26">
        <v>5</v>
      </c>
      <c r="L46" s="28">
        <v>30</v>
      </c>
      <c r="M46" s="96">
        <v>0.02</v>
      </c>
      <c r="N46" s="24">
        <v>1.3</v>
      </c>
      <c r="O46" s="26">
        <v>1E-3</v>
      </c>
      <c r="P46" s="11">
        <v>0.08</v>
      </c>
      <c r="Q46" s="96">
        <v>0.01</v>
      </c>
      <c r="R46" s="28">
        <v>5</v>
      </c>
      <c r="S46" s="19">
        <v>8.1000000000000003E-2</v>
      </c>
      <c r="T46" s="24">
        <v>0.4</v>
      </c>
      <c r="U46" s="26">
        <v>5</v>
      </c>
      <c r="V46" s="28">
        <v>10</v>
      </c>
      <c r="W46" s="46" t="s">
        <v>76</v>
      </c>
    </row>
    <row r="47" spans="1:23" x14ac:dyDescent="0.2">
      <c r="A47" s="19" t="s">
        <v>82</v>
      </c>
      <c r="B47" s="20">
        <v>41516</v>
      </c>
      <c r="C47" s="27" t="s">
        <v>75</v>
      </c>
      <c r="D47" s="20">
        <v>41527</v>
      </c>
      <c r="E47" s="20">
        <v>41536</v>
      </c>
      <c r="F47" s="19" t="s">
        <v>77</v>
      </c>
      <c r="G47" s="35">
        <v>7.8</v>
      </c>
      <c r="H47" s="21">
        <v>6.5</v>
      </c>
      <c r="I47" s="24">
        <v>9</v>
      </c>
      <c r="J47" s="19">
        <v>1840</v>
      </c>
      <c r="K47" s="26">
        <v>5</v>
      </c>
      <c r="L47" s="28">
        <v>30</v>
      </c>
      <c r="M47" s="96">
        <v>1.6E-2</v>
      </c>
      <c r="N47" s="24">
        <v>1.3</v>
      </c>
      <c r="O47" s="19">
        <v>2E-3</v>
      </c>
      <c r="P47" s="11">
        <v>0.08</v>
      </c>
      <c r="Q47" s="96">
        <v>0.01</v>
      </c>
      <c r="R47" s="28">
        <v>5</v>
      </c>
      <c r="S47" s="19">
        <v>7.8E-2</v>
      </c>
      <c r="T47" s="24">
        <v>0.4</v>
      </c>
      <c r="U47" s="26">
        <v>5</v>
      </c>
      <c r="V47" s="28">
        <v>10</v>
      </c>
      <c r="W47" s="46" t="s">
        <v>76</v>
      </c>
    </row>
    <row r="48" spans="1:23" x14ac:dyDescent="0.2">
      <c r="A48" s="19" t="s">
        <v>82</v>
      </c>
      <c r="B48" s="20">
        <v>41530</v>
      </c>
      <c r="C48" s="27" t="s">
        <v>75</v>
      </c>
      <c r="D48" s="20">
        <v>41540</v>
      </c>
      <c r="E48" s="20">
        <v>41550</v>
      </c>
      <c r="F48" s="19" t="s">
        <v>77</v>
      </c>
      <c r="G48" s="35">
        <v>7.9</v>
      </c>
      <c r="H48" s="21">
        <v>6.5</v>
      </c>
      <c r="I48" s="24">
        <v>9</v>
      </c>
      <c r="J48" s="19">
        <v>1800</v>
      </c>
      <c r="K48" s="19">
        <v>5</v>
      </c>
      <c r="L48" s="28">
        <v>30</v>
      </c>
      <c r="M48" s="96">
        <v>1.4999999999999999E-2</v>
      </c>
      <c r="N48" s="24">
        <v>1.3</v>
      </c>
      <c r="O48" s="26">
        <v>1E-3</v>
      </c>
      <c r="P48" s="11">
        <v>0.08</v>
      </c>
      <c r="Q48" s="96">
        <v>1.2E-2</v>
      </c>
      <c r="R48" s="28">
        <v>5</v>
      </c>
      <c r="S48" s="19">
        <v>3.2000000000000001E-2</v>
      </c>
      <c r="T48" s="24">
        <v>0.4</v>
      </c>
      <c r="U48" s="26">
        <v>5</v>
      </c>
      <c r="V48" s="28">
        <v>10</v>
      </c>
      <c r="W48" s="46" t="s">
        <v>76</v>
      </c>
    </row>
    <row r="49" spans="1:23" x14ac:dyDescent="0.2">
      <c r="A49" s="19" t="s">
        <v>82</v>
      </c>
      <c r="B49" s="20">
        <v>41544</v>
      </c>
      <c r="C49" s="27" t="s">
        <v>75</v>
      </c>
      <c r="D49" s="20">
        <v>41551</v>
      </c>
      <c r="E49" s="20">
        <v>41564</v>
      </c>
      <c r="F49" s="19" t="s">
        <v>77</v>
      </c>
      <c r="G49" s="35">
        <v>7.9</v>
      </c>
      <c r="H49" s="21">
        <v>6.5</v>
      </c>
      <c r="I49" s="24">
        <v>9</v>
      </c>
      <c r="J49" s="19">
        <v>1830</v>
      </c>
      <c r="K49" s="26">
        <v>5</v>
      </c>
      <c r="L49" s="28">
        <v>30</v>
      </c>
      <c r="M49" s="96">
        <v>1.7000000000000001E-2</v>
      </c>
      <c r="N49" s="24">
        <v>1.3</v>
      </c>
      <c r="O49" s="26">
        <v>1E-3</v>
      </c>
      <c r="P49" s="11">
        <v>0.08</v>
      </c>
      <c r="Q49" s="96">
        <v>1.2999999999999999E-2</v>
      </c>
      <c r="R49" s="28">
        <v>5</v>
      </c>
      <c r="S49" s="19">
        <v>3.2000000000000001E-2</v>
      </c>
      <c r="T49" s="24">
        <v>0.4</v>
      </c>
      <c r="U49" s="26">
        <v>5</v>
      </c>
      <c r="V49" s="28">
        <v>10</v>
      </c>
      <c r="W49" s="46" t="s">
        <v>76</v>
      </c>
    </row>
    <row r="50" spans="1:23" x14ac:dyDescent="0.2">
      <c r="A50" s="19" t="s">
        <v>82</v>
      </c>
      <c r="B50" s="20">
        <v>41558</v>
      </c>
      <c r="C50" s="27" t="s">
        <v>75</v>
      </c>
      <c r="D50" s="20">
        <v>41565</v>
      </c>
      <c r="E50" s="20">
        <v>41578</v>
      </c>
      <c r="F50" s="19" t="s">
        <v>77</v>
      </c>
      <c r="G50" s="35">
        <v>8.4</v>
      </c>
      <c r="H50" s="21">
        <v>6.5</v>
      </c>
      <c r="I50" s="24">
        <v>9</v>
      </c>
      <c r="J50" s="19">
        <v>14100</v>
      </c>
      <c r="K50" s="26">
        <v>5</v>
      </c>
      <c r="L50" s="28">
        <v>30</v>
      </c>
      <c r="M50" s="96">
        <v>0.251</v>
      </c>
      <c r="N50" s="24">
        <v>1.3</v>
      </c>
      <c r="O50" s="19">
        <v>5.0000000000000001E-3</v>
      </c>
      <c r="P50" s="11">
        <v>0.08</v>
      </c>
      <c r="Q50" s="96">
        <v>0.42399999999999999</v>
      </c>
      <c r="R50" s="28">
        <v>5</v>
      </c>
      <c r="S50" s="19">
        <v>5.1999999999999998E-2</v>
      </c>
      <c r="T50" s="24">
        <v>0.4</v>
      </c>
      <c r="U50" s="26">
        <v>5</v>
      </c>
      <c r="V50" s="28">
        <v>10</v>
      </c>
      <c r="W50" s="46" t="s">
        <v>81</v>
      </c>
    </row>
    <row r="51" spans="1:23" x14ac:dyDescent="0.2">
      <c r="A51" s="19" t="s">
        <v>82</v>
      </c>
      <c r="B51" s="20">
        <v>41572</v>
      </c>
      <c r="C51" s="27" t="s">
        <v>75</v>
      </c>
      <c r="D51" s="20">
        <v>41579</v>
      </c>
      <c r="E51" s="20">
        <v>41592</v>
      </c>
      <c r="F51" s="19" t="s">
        <v>77</v>
      </c>
      <c r="G51" s="35">
        <v>7.7</v>
      </c>
      <c r="H51" s="21">
        <v>6.5</v>
      </c>
      <c r="I51" s="24">
        <v>9</v>
      </c>
      <c r="J51" s="19">
        <v>1880</v>
      </c>
      <c r="K51" s="19">
        <v>6</v>
      </c>
      <c r="L51" s="28">
        <v>30</v>
      </c>
      <c r="M51" s="96">
        <v>1.4999999999999999E-2</v>
      </c>
      <c r="N51" s="24">
        <v>1.3</v>
      </c>
      <c r="O51" s="26">
        <v>1E-3</v>
      </c>
      <c r="P51" s="11">
        <v>0.08</v>
      </c>
      <c r="Q51" s="96">
        <v>1.4E-2</v>
      </c>
      <c r="R51" s="28">
        <v>5</v>
      </c>
      <c r="S51" s="19">
        <v>3.9E-2</v>
      </c>
      <c r="T51" s="24">
        <v>0.4</v>
      </c>
      <c r="U51" s="26">
        <v>5</v>
      </c>
      <c r="V51" s="28">
        <v>10</v>
      </c>
      <c r="W51" s="46" t="s">
        <v>76</v>
      </c>
    </row>
    <row r="52" spans="1:23" x14ac:dyDescent="0.2">
      <c r="A52" s="19" t="s">
        <v>82</v>
      </c>
      <c r="B52" s="20">
        <v>41586</v>
      </c>
      <c r="C52" s="27" t="s">
        <v>75</v>
      </c>
      <c r="D52" s="20">
        <v>41593</v>
      </c>
      <c r="E52" s="20">
        <v>41606</v>
      </c>
      <c r="F52" s="19" t="s">
        <v>77</v>
      </c>
      <c r="G52" s="35">
        <v>7.8</v>
      </c>
      <c r="H52" s="21">
        <v>6.5</v>
      </c>
      <c r="I52" s="24">
        <v>9</v>
      </c>
      <c r="J52" s="19">
        <v>1960</v>
      </c>
      <c r="K52" s="26">
        <v>5</v>
      </c>
      <c r="L52" s="28">
        <v>30</v>
      </c>
      <c r="M52" s="96">
        <v>1.9E-2</v>
      </c>
      <c r="N52" s="24">
        <v>1.3</v>
      </c>
      <c r="O52" s="19">
        <v>1E-3</v>
      </c>
      <c r="P52" s="11">
        <v>0.08</v>
      </c>
      <c r="Q52" s="96">
        <v>1.6E-2</v>
      </c>
      <c r="R52" s="28">
        <v>5</v>
      </c>
      <c r="S52" s="19">
        <v>2.5999999999999999E-2</v>
      </c>
      <c r="T52" s="24">
        <v>0.4</v>
      </c>
      <c r="U52" s="26">
        <v>5</v>
      </c>
      <c r="V52" s="28">
        <v>10</v>
      </c>
      <c r="W52" s="46" t="s">
        <v>76</v>
      </c>
    </row>
    <row r="53" spans="1:23" x14ac:dyDescent="0.2">
      <c r="A53" s="19" t="s">
        <v>82</v>
      </c>
      <c r="B53" s="20">
        <v>41600</v>
      </c>
      <c r="C53" s="27" t="s">
        <v>75</v>
      </c>
      <c r="D53" s="20">
        <v>41607</v>
      </c>
      <c r="E53" s="20">
        <v>41620</v>
      </c>
      <c r="F53" s="19" t="s">
        <v>77</v>
      </c>
      <c r="G53" s="35">
        <v>7.2</v>
      </c>
      <c r="H53" s="21">
        <v>6.5</v>
      </c>
      <c r="I53" s="24">
        <v>9</v>
      </c>
      <c r="J53" s="19">
        <v>1860</v>
      </c>
      <c r="K53" s="19">
        <v>7</v>
      </c>
      <c r="L53" s="28">
        <v>30</v>
      </c>
      <c r="M53" s="96">
        <v>1.4999999999999999E-2</v>
      </c>
      <c r="N53" s="24">
        <v>1.3</v>
      </c>
      <c r="O53" s="26">
        <v>1E-3</v>
      </c>
      <c r="P53" s="11">
        <v>0.08</v>
      </c>
      <c r="Q53" s="96">
        <v>1.4E-2</v>
      </c>
      <c r="R53" s="28">
        <v>5</v>
      </c>
      <c r="S53" s="19">
        <v>2.1999999999999999E-2</v>
      </c>
      <c r="T53" s="24">
        <v>0.4</v>
      </c>
      <c r="U53" s="26">
        <v>5</v>
      </c>
      <c r="V53" s="28">
        <v>10</v>
      </c>
      <c r="W53" s="46" t="s">
        <v>76</v>
      </c>
    </row>
    <row r="54" spans="1:23" x14ac:dyDescent="0.2">
      <c r="A54" s="19" t="s">
        <v>82</v>
      </c>
      <c r="B54" s="20">
        <v>41614</v>
      </c>
      <c r="C54" s="27" t="s">
        <v>75</v>
      </c>
      <c r="D54" s="20">
        <v>41624</v>
      </c>
      <c r="E54" s="20">
        <v>41627</v>
      </c>
      <c r="F54" s="19" t="s">
        <v>77</v>
      </c>
      <c r="G54" s="35">
        <v>7.8</v>
      </c>
      <c r="H54" s="21">
        <v>6.5</v>
      </c>
      <c r="I54" s="24">
        <v>9</v>
      </c>
      <c r="J54" s="19">
        <v>1900</v>
      </c>
      <c r="K54" s="26">
        <v>5</v>
      </c>
      <c r="L54" s="28">
        <v>30</v>
      </c>
      <c r="M54" s="96">
        <v>1.9E-2</v>
      </c>
      <c r="N54" s="24">
        <v>1.3</v>
      </c>
      <c r="O54" s="26">
        <v>1E-3</v>
      </c>
      <c r="P54" s="11">
        <v>0.08</v>
      </c>
      <c r="Q54" s="96">
        <v>1.4999999999999999E-2</v>
      </c>
      <c r="R54" s="28">
        <v>5</v>
      </c>
      <c r="S54" s="19">
        <v>2.5000000000000001E-2</v>
      </c>
      <c r="T54" s="24">
        <v>0.4</v>
      </c>
      <c r="U54" s="26">
        <v>5</v>
      </c>
      <c r="V54" s="28">
        <v>10</v>
      </c>
      <c r="W54" s="46" t="s">
        <v>76</v>
      </c>
    </row>
    <row r="55" spans="1:23" x14ac:dyDescent="0.2">
      <c r="A55" s="19" t="s">
        <v>82</v>
      </c>
      <c r="B55" s="20">
        <v>41628</v>
      </c>
      <c r="C55" s="27" t="s">
        <v>75</v>
      </c>
      <c r="D55" s="20">
        <v>41647</v>
      </c>
      <c r="E55" s="20">
        <v>41655</v>
      </c>
      <c r="F55" s="19" t="s">
        <v>77</v>
      </c>
      <c r="G55" s="35">
        <v>8.6</v>
      </c>
      <c r="H55" s="21">
        <v>6.5</v>
      </c>
      <c r="I55" s="24">
        <v>9</v>
      </c>
      <c r="J55" s="19">
        <v>12300</v>
      </c>
      <c r="K55" s="19">
        <v>14</v>
      </c>
      <c r="L55" s="28">
        <v>30</v>
      </c>
      <c r="M55" s="96">
        <v>0.16400000000000001</v>
      </c>
      <c r="N55" s="24">
        <v>1.3</v>
      </c>
      <c r="O55" s="19">
        <v>3.0000000000000001E-3</v>
      </c>
      <c r="P55" s="11">
        <v>0.08</v>
      </c>
      <c r="Q55" s="96">
        <v>0.35499999999999998</v>
      </c>
      <c r="R55" s="28">
        <v>5</v>
      </c>
      <c r="S55" s="19">
        <v>0.245</v>
      </c>
      <c r="T55" s="24">
        <v>0.4</v>
      </c>
      <c r="U55" s="26">
        <v>5</v>
      </c>
      <c r="V55" s="28">
        <v>10</v>
      </c>
      <c r="W55" s="46" t="s">
        <v>81</v>
      </c>
    </row>
    <row r="56" spans="1:23" x14ac:dyDescent="0.2">
      <c r="A56" s="19" t="s">
        <v>82</v>
      </c>
      <c r="B56" s="20">
        <v>41642</v>
      </c>
      <c r="C56" s="27" t="s">
        <v>75</v>
      </c>
      <c r="D56" s="20">
        <v>41648</v>
      </c>
      <c r="E56" s="20">
        <v>41655</v>
      </c>
      <c r="F56" s="19" t="s">
        <v>77</v>
      </c>
      <c r="G56" s="35">
        <v>8.32</v>
      </c>
      <c r="H56" s="21">
        <v>6.5</v>
      </c>
      <c r="I56" s="24">
        <v>9</v>
      </c>
      <c r="J56" s="19">
        <v>2060</v>
      </c>
      <c r="K56" s="26">
        <v>5</v>
      </c>
      <c r="L56" s="28">
        <v>30</v>
      </c>
      <c r="M56" s="19">
        <v>1.7999999999999999E-2</v>
      </c>
      <c r="N56" s="24">
        <v>1.3</v>
      </c>
      <c r="O56" s="26">
        <v>1E-3</v>
      </c>
      <c r="P56" s="11">
        <v>0.08</v>
      </c>
      <c r="Q56" s="19">
        <v>1.7999999999999999E-2</v>
      </c>
      <c r="R56" s="28">
        <v>5</v>
      </c>
      <c r="S56" s="19">
        <v>2.1000000000000001E-2</v>
      </c>
      <c r="T56" s="24">
        <v>0.4</v>
      </c>
      <c r="U56" s="26">
        <v>5</v>
      </c>
      <c r="V56" s="28">
        <v>10</v>
      </c>
      <c r="W56" s="46" t="s">
        <v>76</v>
      </c>
    </row>
    <row r="57" spans="1:23" x14ac:dyDescent="0.2">
      <c r="A57" s="19" t="s">
        <v>82</v>
      </c>
      <c r="B57" s="20">
        <v>41656</v>
      </c>
      <c r="C57" s="27" t="s">
        <v>75</v>
      </c>
      <c r="D57" s="20">
        <v>41663</v>
      </c>
      <c r="E57" s="20">
        <v>41669</v>
      </c>
      <c r="F57" s="19" t="s">
        <v>77</v>
      </c>
      <c r="G57" s="35">
        <v>8.36</v>
      </c>
      <c r="H57" s="21">
        <v>6.5</v>
      </c>
      <c r="I57" s="24">
        <v>9</v>
      </c>
      <c r="J57" s="19">
        <v>2020</v>
      </c>
      <c r="K57" s="19">
        <v>8</v>
      </c>
      <c r="L57" s="28">
        <v>30</v>
      </c>
      <c r="M57" s="19">
        <v>1.4999999999999999E-2</v>
      </c>
      <c r="N57" s="24">
        <v>1.3</v>
      </c>
      <c r="O57" s="26">
        <v>1E-3</v>
      </c>
      <c r="P57" s="11">
        <v>0.08</v>
      </c>
      <c r="Q57" s="19">
        <v>1.4999999999999999E-2</v>
      </c>
      <c r="R57" s="28">
        <v>5</v>
      </c>
      <c r="S57" s="19">
        <v>1.7000000000000001E-2</v>
      </c>
      <c r="T57" s="24">
        <v>0.4</v>
      </c>
      <c r="U57" s="26">
        <v>5</v>
      </c>
      <c r="V57" s="28">
        <v>10</v>
      </c>
      <c r="W57" s="46" t="s">
        <v>76</v>
      </c>
    </row>
    <row r="58" spans="1:23" x14ac:dyDescent="0.2">
      <c r="A58" s="19" t="s">
        <v>82</v>
      </c>
      <c r="B58" s="20">
        <v>41670</v>
      </c>
      <c r="C58" s="27" t="s">
        <v>75</v>
      </c>
      <c r="D58" s="20">
        <v>41677</v>
      </c>
      <c r="E58" s="20">
        <v>41683</v>
      </c>
      <c r="F58" s="19" t="s">
        <v>77</v>
      </c>
      <c r="G58" s="35">
        <v>8.35</v>
      </c>
      <c r="H58" s="21">
        <v>6.5</v>
      </c>
      <c r="I58" s="24">
        <v>9</v>
      </c>
      <c r="J58" s="19">
        <v>2030</v>
      </c>
      <c r="K58" s="26">
        <v>5</v>
      </c>
      <c r="L58" s="28">
        <v>30</v>
      </c>
      <c r="M58" s="19">
        <v>1.7999999999999999E-2</v>
      </c>
      <c r="N58" s="24">
        <v>1.3</v>
      </c>
      <c r="O58" s="19">
        <v>4.0000000000000001E-3</v>
      </c>
      <c r="P58" s="11">
        <v>0.08</v>
      </c>
      <c r="Q58" s="19">
        <v>1.7999999999999999E-2</v>
      </c>
      <c r="R58" s="28">
        <v>5</v>
      </c>
      <c r="S58" s="19">
        <v>0.112</v>
      </c>
      <c r="T58" s="24">
        <v>0.4</v>
      </c>
      <c r="U58" s="26">
        <v>5</v>
      </c>
      <c r="V58" s="28">
        <v>10</v>
      </c>
      <c r="W58" s="46" t="s">
        <v>76</v>
      </c>
    </row>
    <row r="59" spans="1:23" x14ac:dyDescent="0.2">
      <c r="A59" s="19" t="s">
        <v>82</v>
      </c>
      <c r="B59" s="20">
        <v>41684</v>
      </c>
      <c r="C59" s="27" t="s">
        <v>75</v>
      </c>
      <c r="D59" s="20">
        <v>41695</v>
      </c>
      <c r="E59" s="20">
        <v>41332</v>
      </c>
      <c r="F59" s="19" t="s">
        <v>77</v>
      </c>
      <c r="G59" s="35">
        <v>8</v>
      </c>
      <c r="H59" s="21">
        <v>6.5</v>
      </c>
      <c r="I59" s="24">
        <v>9</v>
      </c>
      <c r="J59" s="19">
        <v>1920</v>
      </c>
      <c r="K59" s="26">
        <v>5</v>
      </c>
      <c r="L59" s="28">
        <v>30</v>
      </c>
      <c r="M59" s="19">
        <v>1.7999999999999999E-2</v>
      </c>
      <c r="N59" s="24">
        <v>1.3</v>
      </c>
      <c r="O59" s="26">
        <v>1E-3</v>
      </c>
      <c r="P59" s="11">
        <v>0.08</v>
      </c>
      <c r="Q59" s="19">
        <v>1.6E-2</v>
      </c>
      <c r="R59" s="28">
        <v>5</v>
      </c>
      <c r="S59" s="19">
        <v>4.8000000000000001E-2</v>
      </c>
      <c r="T59" s="24">
        <v>0.4</v>
      </c>
      <c r="U59" s="26">
        <v>5</v>
      </c>
      <c r="V59" s="28">
        <v>10</v>
      </c>
      <c r="W59" s="46" t="s">
        <v>76</v>
      </c>
    </row>
    <row r="60" spans="1:23" x14ac:dyDescent="0.2">
      <c r="A60" s="19" t="s">
        <v>82</v>
      </c>
      <c r="B60" s="20">
        <v>41698</v>
      </c>
      <c r="C60" s="27" t="s">
        <v>75</v>
      </c>
      <c r="D60" s="20">
        <v>41705</v>
      </c>
      <c r="E60" s="20">
        <v>41711</v>
      </c>
      <c r="F60" s="19" t="s">
        <v>77</v>
      </c>
      <c r="G60" s="35">
        <v>8.4</v>
      </c>
      <c r="H60" s="21">
        <v>6.5</v>
      </c>
      <c r="I60" s="24">
        <v>9</v>
      </c>
      <c r="J60" s="19">
        <v>1950</v>
      </c>
      <c r="K60" s="19">
        <v>7</v>
      </c>
      <c r="L60" s="28">
        <v>30</v>
      </c>
      <c r="M60" s="19">
        <v>0.02</v>
      </c>
      <c r="N60" s="24">
        <v>1.3</v>
      </c>
      <c r="O60" s="26">
        <v>1E-3</v>
      </c>
      <c r="P60" s="11">
        <v>0.08</v>
      </c>
      <c r="Q60" s="19">
        <v>1.4999999999999999E-2</v>
      </c>
      <c r="R60" s="28">
        <v>5</v>
      </c>
      <c r="S60" s="19">
        <v>2.3E-2</v>
      </c>
      <c r="T60" s="24">
        <v>0.4</v>
      </c>
      <c r="U60" s="26">
        <v>5</v>
      </c>
      <c r="V60" s="28">
        <v>10</v>
      </c>
      <c r="W60" s="46" t="s">
        <v>76</v>
      </c>
    </row>
    <row r="61" spans="1:23" x14ac:dyDescent="0.2">
      <c r="A61" s="19" t="s">
        <v>82</v>
      </c>
      <c r="B61" s="20">
        <v>41712</v>
      </c>
      <c r="C61" s="27" t="s">
        <v>75</v>
      </c>
      <c r="D61" s="20">
        <v>41722</v>
      </c>
      <c r="E61" s="20">
        <v>41725</v>
      </c>
      <c r="F61" s="19" t="s">
        <v>77</v>
      </c>
      <c r="G61" s="35">
        <v>8.1999999999999993</v>
      </c>
      <c r="H61" s="21">
        <v>6.5</v>
      </c>
      <c r="I61" s="24">
        <v>9</v>
      </c>
      <c r="J61" s="19">
        <v>2020</v>
      </c>
      <c r="K61" s="19">
        <v>12</v>
      </c>
      <c r="L61" s="28">
        <v>30</v>
      </c>
      <c r="M61" s="19">
        <v>1.9E-2</v>
      </c>
      <c r="N61" s="24">
        <v>1.3</v>
      </c>
      <c r="O61" s="26">
        <v>1E-3</v>
      </c>
      <c r="P61" s="11">
        <v>0.08</v>
      </c>
      <c r="Q61" s="19">
        <v>1.7999999999999999E-2</v>
      </c>
      <c r="R61" s="28">
        <v>5</v>
      </c>
      <c r="S61" s="19">
        <v>4.9000000000000002E-2</v>
      </c>
      <c r="T61" s="24">
        <v>0.4</v>
      </c>
      <c r="U61" s="26">
        <v>5</v>
      </c>
      <c r="V61" s="28">
        <v>10</v>
      </c>
      <c r="W61" s="46" t="s">
        <v>76</v>
      </c>
    </row>
    <row r="62" spans="1:23" x14ac:dyDescent="0.2">
      <c r="A62" s="19" t="s">
        <v>82</v>
      </c>
      <c r="B62" s="20">
        <v>41726</v>
      </c>
      <c r="C62" s="27" t="s">
        <v>75</v>
      </c>
      <c r="D62" s="20">
        <v>41736</v>
      </c>
      <c r="E62" s="20">
        <v>41739</v>
      </c>
      <c r="F62" s="19" t="s">
        <v>77</v>
      </c>
      <c r="G62" s="35">
        <v>8.2200000000000006</v>
      </c>
      <c r="H62" s="21">
        <v>6.5</v>
      </c>
      <c r="I62" s="24">
        <v>9</v>
      </c>
      <c r="J62" s="19">
        <v>1540</v>
      </c>
      <c r="K62" s="13">
        <v>41</v>
      </c>
      <c r="L62" s="28">
        <v>30</v>
      </c>
      <c r="M62" s="19">
        <v>1.2999999999999999E-2</v>
      </c>
      <c r="N62" s="24">
        <v>1.3</v>
      </c>
      <c r="O62" s="19">
        <v>3.0000000000000001E-3</v>
      </c>
      <c r="P62" s="11">
        <v>0.08</v>
      </c>
      <c r="Q62" s="19">
        <v>1.2999999999999999E-2</v>
      </c>
      <c r="R62" s="28">
        <v>5</v>
      </c>
      <c r="S62" s="19">
        <v>2.1999999999999999E-2</v>
      </c>
      <c r="T62" s="24">
        <v>0.4</v>
      </c>
      <c r="U62" s="26">
        <v>5</v>
      </c>
      <c r="V62" s="28">
        <v>10</v>
      </c>
      <c r="W62" s="46" t="s">
        <v>83</v>
      </c>
    </row>
    <row r="63" spans="1:23" x14ac:dyDescent="0.2">
      <c r="A63" s="19" t="s">
        <v>82</v>
      </c>
      <c r="B63" s="20">
        <v>41740</v>
      </c>
      <c r="C63" s="27" t="s">
        <v>75</v>
      </c>
      <c r="D63" s="20">
        <v>41751</v>
      </c>
      <c r="E63" s="20">
        <v>41766</v>
      </c>
      <c r="F63" s="19" t="s">
        <v>77</v>
      </c>
      <c r="G63" s="35">
        <v>8.24</v>
      </c>
      <c r="H63" s="21">
        <v>6.5</v>
      </c>
      <c r="I63" s="24">
        <v>9</v>
      </c>
      <c r="J63" s="19">
        <v>1990</v>
      </c>
      <c r="K63" s="26">
        <v>5</v>
      </c>
      <c r="L63" s="28">
        <v>30</v>
      </c>
      <c r="M63" s="19">
        <v>1.7000000000000001E-2</v>
      </c>
      <c r="N63" s="24">
        <v>1.3</v>
      </c>
      <c r="O63" s="26">
        <v>1E-3</v>
      </c>
      <c r="P63" s="11">
        <v>0.08</v>
      </c>
      <c r="Q63" s="96">
        <v>0.02</v>
      </c>
      <c r="R63" s="28">
        <v>5</v>
      </c>
      <c r="S63" s="19">
        <v>1.4999999999999999E-2</v>
      </c>
      <c r="T63" s="24">
        <v>0.4</v>
      </c>
      <c r="U63" s="26">
        <v>5</v>
      </c>
      <c r="V63" s="28">
        <v>10</v>
      </c>
      <c r="W63" s="46" t="s">
        <v>76</v>
      </c>
    </row>
    <row r="64" spans="1:23" x14ac:dyDescent="0.2">
      <c r="A64" s="19" t="s">
        <v>82</v>
      </c>
      <c r="B64" s="20">
        <v>41752</v>
      </c>
      <c r="C64" s="27" t="s">
        <v>75</v>
      </c>
      <c r="D64" s="20">
        <v>41760</v>
      </c>
      <c r="E64" s="20">
        <v>41766</v>
      </c>
      <c r="F64" s="19" t="s">
        <v>77</v>
      </c>
      <c r="G64" s="35">
        <v>8.2200000000000006</v>
      </c>
      <c r="H64" s="21">
        <v>6.5</v>
      </c>
      <c r="I64" s="24">
        <v>9</v>
      </c>
      <c r="J64" s="19">
        <v>1910</v>
      </c>
      <c r="K64" s="26">
        <v>5</v>
      </c>
      <c r="L64" s="28">
        <v>30</v>
      </c>
      <c r="M64" s="19">
        <v>1.7999999999999999E-2</v>
      </c>
      <c r="N64" s="24">
        <v>1.3</v>
      </c>
      <c r="O64" s="26">
        <v>1E-3</v>
      </c>
      <c r="P64" s="11">
        <v>0.08</v>
      </c>
      <c r="Q64" s="96">
        <v>1.7000000000000001E-2</v>
      </c>
      <c r="R64" s="28">
        <v>5</v>
      </c>
      <c r="S64" s="19">
        <v>1.2999999999999999E-2</v>
      </c>
      <c r="T64" s="24">
        <v>0.4</v>
      </c>
      <c r="U64" s="26">
        <v>5</v>
      </c>
      <c r="V64" s="28">
        <v>10</v>
      </c>
      <c r="W64" s="46" t="s">
        <v>76</v>
      </c>
    </row>
    <row r="65" spans="1:23" x14ac:dyDescent="0.2">
      <c r="A65" s="19" t="s">
        <v>82</v>
      </c>
      <c r="B65" s="20">
        <v>41761</v>
      </c>
      <c r="C65" s="27" t="s">
        <v>75</v>
      </c>
      <c r="D65" s="20">
        <v>41768</v>
      </c>
      <c r="E65" s="20">
        <v>41781</v>
      </c>
      <c r="F65" s="19" t="s">
        <v>77</v>
      </c>
      <c r="G65" s="35">
        <v>8.02</v>
      </c>
      <c r="H65" s="21">
        <v>6.5</v>
      </c>
      <c r="I65" s="24">
        <v>9</v>
      </c>
      <c r="J65" s="19">
        <v>1820</v>
      </c>
      <c r="K65" s="19">
        <v>5</v>
      </c>
      <c r="L65" s="28">
        <v>30</v>
      </c>
      <c r="M65" s="19">
        <v>1.7000000000000001E-2</v>
      </c>
      <c r="N65" s="24">
        <v>1.3</v>
      </c>
      <c r="O65" s="26">
        <v>1E-3</v>
      </c>
      <c r="P65" s="11">
        <v>0.08</v>
      </c>
      <c r="Q65" s="96">
        <v>1.4E-2</v>
      </c>
      <c r="R65" s="28">
        <v>5</v>
      </c>
      <c r="S65" s="19">
        <v>1.7000000000000001E-2</v>
      </c>
      <c r="T65" s="24">
        <v>0.4</v>
      </c>
      <c r="U65" s="26">
        <v>5</v>
      </c>
      <c r="V65" s="28">
        <v>10</v>
      </c>
      <c r="W65" s="46" t="s">
        <v>76</v>
      </c>
    </row>
    <row r="66" spans="1:23" x14ac:dyDescent="0.2">
      <c r="A66" s="19" t="s">
        <v>82</v>
      </c>
      <c r="B66" s="20">
        <v>41775</v>
      </c>
      <c r="C66" s="27" t="s">
        <v>75</v>
      </c>
      <c r="D66" s="20">
        <v>41785</v>
      </c>
      <c r="E66" s="20">
        <v>41787</v>
      </c>
      <c r="F66" s="19" t="s">
        <v>77</v>
      </c>
      <c r="G66" s="35">
        <v>8.19</v>
      </c>
      <c r="H66" s="21">
        <v>6.5</v>
      </c>
      <c r="I66" s="24">
        <v>9</v>
      </c>
      <c r="J66" s="19">
        <v>2060</v>
      </c>
      <c r="K66" s="19">
        <v>9</v>
      </c>
      <c r="L66" s="28">
        <v>30</v>
      </c>
      <c r="M66" s="19">
        <v>1.4999999999999999E-2</v>
      </c>
      <c r="N66" s="24">
        <v>1.3</v>
      </c>
      <c r="O66" s="26">
        <v>1E-3</v>
      </c>
      <c r="P66" s="11">
        <v>0.08</v>
      </c>
      <c r="Q66" s="96">
        <v>1.7000000000000001E-2</v>
      </c>
      <c r="R66" s="28">
        <v>5</v>
      </c>
      <c r="S66" s="19">
        <v>1.6E-2</v>
      </c>
      <c r="T66" s="24">
        <v>0.4</v>
      </c>
      <c r="U66" s="26">
        <v>5</v>
      </c>
      <c r="V66" s="28">
        <v>10</v>
      </c>
      <c r="W66" s="46" t="s">
        <v>76</v>
      </c>
    </row>
    <row r="67" spans="1:23" x14ac:dyDescent="0.2">
      <c r="A67" s="19" t="s">
        <v>82</v>
      </c>
      <c r="B67" s="20">
        <v>41789</v>
      </c>
      <c r="C67" s="27" t="s">
        <v>75</v>
      </c>
      <c r="D67" s="20">
        <v>41795</v>
      </c>
      <c r="E67" s="20">
        <v>41802</v>
      </c>
      <c r="F67" s="19" t="s">
        <v>77</v>
      </c>
      <c r="G67" s="35">
        <v>8.49</v>
      </c>
      <c r="H67" s="21">
        <v>6.5</v>
      </c>
      <c r="I67" s="24">
        <v>9</v>
      </c>
      <c r="J67" s="19">
        <v>4970</v>
      </c>
      <c r="K67" s="19">
        <v>12</v>
      </c>
      <c r="L67" s="28">
        <v>30</v>
      </c>
      <c r="M67" s="19">
        <v>4.5999999999999999E-2</v>
      </c>
      <c r="N67" s="24">
        <v>1.3</v>
      </c>
      <c r="O67" s="19">
        <v>2E-3</v>
      </c>
      <c r="P67" s="11">
        <v>0.08</v>
      </c>
      <c r="Q67" s="96">
        <v>0.11700000000000001</v>
      </c>
      <c r="R67" s="28">
        <v>5</v>
      </c>
      <c r="S67" s="19">
        <v>6.2E-2</v>
      </c>
      <c r="T67" s="24">
        <v>0.4</v>
      </c>
      <c r="U67" s="26">
        <v>5</v>
      </c>
      <c r="V67" s="28">
        <v>10</v>
      </c>
      <c r="W67" s="46" t="s">
        <v>76</v>
      </c>
    </row>
    <row r="68" spans="1:23" x14ac:dyDescent="0.2">
      <c r="A68" s="19" t="s">
        <v>82</v>
      </c>
      <c r="B68" s="20">
        <v>41803</v>
      </c>
      <c r="C68" s="27" t="s">
        <v>75</v>
      </c>
      <c r="D68" s="20">
        <v>41810</v>
      </c>
      <c r="E68" s="20">
        <v>41851</v>
      </c>
      <c r="F68" s="19" t="s">
        <v>77</v>
      </c>
      <c r="G68" s="35">
        <v>8.3000000000000007</v>
      </c>
      <c r="H68" s="21">
        <v>6.5</v>
      </c>
      <c r="I68" s="24">
        <v>9</v>
      </c>
      <c r="J68" s="19">
        <v>1980</v>
      </c>
      <c r="K68" s="19">
        <v>7</v>
      </c>
      <c r="L68" s="28">
        <v>30</v>
      </c>
      <c r="M68" s="19">
        <v>1.4E-2</v>
      </c>
      <c r="N68" s="24">
        <v>1.3</v>
      </c>
      <c r="O68" s="26">
        <v>1E-3</v>
      </c>
      <c r="P68" s="11">
        <v>0.08</v>
      </c>
      <c r="Q68" s="96">
        <v>1.2999999999999999E-2</v>
      </c>
      <c r="R68" s="28">
        <v>5</v>
      </c>
      <c r="S68" s="19">
        <v>2.9000000000000001E-2</v>
      </c>
      <c r="T68" s="24">
        <v>0.4</v>
      </c>
      <c r="U68" s="26">
        <v>5</v>
      </c>
      <c r="V68" s="28">
        <v>10</v>
      </c>
      <c r="W68" s="46" t="s">
        <v>76</v>
      </c>
    </row>
    <row r="69" spans="1:23" ht="15" thickBot="1" x14ac:dyDescent="0.25">
      <c r="A69" s="48" t="s">
        <v>82</v>
      </c>
      <c r="B69" s="65">
        <v>41817</v>
      </c>
      <c r="C69" s="48" t="s">
        <v>75</v>
      </c>
      <c r="D69" s="65">
        <v>41824</v>
      </c>
      <c r="E69" s="65">
        <v>41851</v>
      </c>
      <c r="F69" s="48" t="s">
        <v>77</v>
      </c>
      <c r="G69" s="90">
        <v>8.42</v>
      </c>
      <c r="H69" s="31">
        <v>6.5</v>
      </c>
      <c r="I69" s="29">
        <v>9</v>
      </c>
      <c r="J69" s="48">
        <v>2060</v>
      </c>
      <c r="K69" s="37">
        <v>5</v>
      </c>
      <c r="L69" s="33">
        <v>30</v>
      </c>
      <c r="M69" s="48">
        <v>2.1999999999999999E-2</v>
      </c>
      <c r="N69" s="29">
        <v>1.3</v>
      </c>
      <c r="O69" s="48">
        <v>1E-3</v>
      </c>
      <c r="P69" s="18">
        <v>0.08</v>
      </c>
      <c r="Q69" s="79">
        <v>0.02</v>
      </c>
      <c r="R69" s="33">
        <v>5</v>
      </c>
      <c r="S69" s="48">
        <v>3.5999999999999997E-2</v>
      </c>
      <c r="T69" s="29">
        <v>0.4</v>
      </c>
      <c r="U69" s="37">
        <v>5</v>
      </c>
      <c r="V69" s="33">
        <v>10</v>
      </c>
      <c r="W69" s="95" t="s">
        <v>76</v>
      </c>
    </row>
    <row r="70" spans="1:23" x14ac:dyDescent="0.2">
      <c r="A70" s="50" t="s">
        <v>84</v>
      </c>
      <c r="B70" s="81">
        <v>41843</v>
      </c>
      <c r="C70" s="50" t="s">
        <v>85</v>
      </c>
      <c r="D70" s="81">
        <v>41850</v>
      </c>
      <c r="E70" s="81" t="s">
        <v>75</v>
      </c>
      <c r="F70" s="50" t="s">
        <v>77</v>
      </c>
      <c r="G70" s="89">
        <v>7.8</v>
      </c>
      <c r="H70" s="39">
        <v>6.5</v>
      </c>
      <c r="I70" s="30">
        <v>9</v>
      </c>
      <c r="J70" s="50">
        <v>1960</v>
      </c>
      <c r="K70" s="34">
        <v>5</v>
      </c>
      <c r="L70" s="22">
        <v>30</v>
      </c>
      <c r="M70" s="50">
        <v>1.6E-2</v>
      </c>
      <c r="N70" s="30">
        <v>1.3</v>
      </c>
      <c r="O70" s="34">
        <v>1E-3</v>
      </c>
      <c r="P70" s="17">
        <v>0.08</v>
      </c>
      <c r="Q70" s="99">
        <v>1.4999999999999999E-2</v>
      </c>
      <c r="R70" s="22">
        <v>5</v>
      </c>
      <c r="S70" s="50">
        <v>2.1999999999999999E-2</v>
      </c>
      <c r="T70" s="30">
        <v>0.4</v>
      </c>
      <c r="U70" s="34">
        <v>5</v>
      </c>
      <c r="V70" s="22">
        <v>10</v>
      </c>
      <c r="W70" s="77" t="s">
        <v>75</v>
      </c>
    </row>
    <row r="71" spans="1:23" x14ac:dyDescent="0.2">
      <c r="A71" s="50" t="s">
        <v>84</v>
      </c>
      <c r="B71" s="81">
        <v>41863</v>
      </c>
      <c r="C71" s="50" t="s">
        <v>75</v>
      </c>
      <c r="D71" s="81">
        <v>41871</v>
      </c>
      <c r="E71" s="81">
        <v>41879</v>
      </c>
      <c r="F71" s="50" t="s">
        <v>77</v>
      </c>
      <c r="G71" s="89">
        <v>8</v>
      </c>
      <c r="H71" s="39">
        <v>6.5</v>
      </c>
      <c r="I71" s="30">
        <v>9</v>
      </c>
      <c r="J71" s="50">
        <v>2150</v>
      </c>
      <c r="K71" s="34">
        <v>5</v>
      </c>
      <c r="L71" s="22">
        <v>30</v>
      </c>
      <c r="M71" s="50">
        <v>1.7000000000000001E-2</v>
      </c>
      <c r="N71" s="30">
        <v>1.3</v>
      </c>
      <c r="O71" s="34">
        <v>1E-3</v>
      </c>
      <c r="P71" s="17">
        <v>0.08</v>
      </c>
      <c r="Q71" s="99">
        <v>0.02</v>
      </c>
      <c r="R71" s="22">
        <v>5</v>
      </c>
      <c r="S71" s="50">
        <v>2.1999999999999999E-2</v>
      </c>
      <c r="T71" s="30">
        <v>0.4</v>
      </c>
      <c r="U71" s="34">
        <v>5</v>
      </c>
      <c r="V71" s="22">
        <v>10</v>
      </c>
      <c r="W71" s="77" t="s">
        <v>76</v>
      </c>
    </row>
    <row r="72" spans="1:23" x14ac:dyDescent="0.2">
      <c r="A72" s="19" t="s">
        <v>84</v>
      </c>
      <c r="B72" s="20">
        <v>41884</v>
      </c>
      <c r="C72" s="27" t="s">
        <v>75</v>
      </c>
      <c r="D72" s="20">
        <v>41893</v>
      </c>
      <c r="E72" s="20">
        <v>41907</v>
      </c>
      <c r="F72" s="19" t="s">
        <v>77</v>
      </c>
      <c r="G72" s="35">
        <v>8.5</v>
      </c>
      <c r="H72" s="21">
        <v>6.5</v>
      </c>
      <c r="I72" s="24">
        <v>9</v>
      </c>
      <c r="J72" s="19">
        <v>14100</v>
      </c>
      <c r="K72" s="26">
        <v>5</v>
      </c>
      <c r="L72" s="28">
        <v>30</v>
      </c>
      <c r="M72" s="19">
        <v>0.13700000000000001</v>
      </c>
      <c r="N72" s="24">
        <v>1.3</v>
      </c>
      <c r="O72" s="19">
        <v>4.0000000000000001E-3</v>
      </c>
      <c r="P72" s="11">
        <v>0.08</v>
      </c>
      <c r="Q72" s="96">
        <v>0.48499999999999999</v>
      </c>
      <c r="R72" s="28">
        <v>5</v>
      </c>
      <c r="S72" s="19">
        <v>4.4999999999999998E-2</v>
      </c>
      <c r="T72" s="24">
        <v>0.4</v>
      </c>
      <c r="U72" s="26">
        <v>5</v>
      </c>
      <c r="V72" s="28">
        <v>10</v>
      </c>
      <c r="W72" s="46" t="s">
        <v>76</v>
      </c>
    </row>
    <row r="73" spans="1:23" x14ac:dyDescent="0.2">
      <c r="A73" s="19" t="s">
        <v>84</v>
      </c>
      <c r="B73" s="20">
        <v>41914</v>
      </c>
      <c r="C73" s="27" t="s">
        <v>86</v>
      </c>
      <c r="D73" s="20">
        <v>41921</v>
      </c>
      <c r="E73" s="20">
        <v>41935</v>
      </c>
      <c r="F73" s="19" t="s">
        <v>77</v>
      </c>
      <c r="G73" s="35">
        <v>8</v>
      </c>
      <c r="H73" s="21">
        <v>6.5</v>
      </c>
      <c r="I73" s="24">
        <v>9</v>
      </c>
      <c r="J73" s="19">
        <v>1990</v>
      </c>
      <c r="K73" s="26">
        <v>5</v>
      </c>
      <c r="L73" s="28">
        <v>30</v>
      </c>
      <c r="M73" s="19">
        <v>1.4999999999999999E-2</v>
      </c>
      <c r="N73" s="24">
        <v>1.3</v>
      </c>
      <c r="O73" s="26">
        <v>1E-3</v>
      </c>
      <c r="P73" s="11">
        <v>0.08</v>
      </c>
      <c r="Q73" s="96">
        <v>1.2E-2</v>
      </c>
      <c r="R73" s="28">
        <v>5</v>
      </c>
      <c r="S73" s="19">
        <v>2.3E-2</v>
      </c>
      <c r="T73" s="24">
        <v>0.4</v>
      </c>
      <c r="U73" s="26">
        <v>5</v>
      </c>
      <c r="V73" s="28">
        <v>10</v>
      </c>
      <c r="W73" s="46" t="s">
        <v>76</v>
      </c>
    </row>
    <row r="74" spans="1:23" x14ac:dyDescent="0.2">
      <c r="A74" s="19" t="s">
        <v>84</v>
      </c>
      <c r="B74" s="20">
        <v>41946</v>
      </c>
      <c r="C74" s="27" t="s">
        <v>87</v>
      </c>
      <c r="D74" s="20">
        <v>41953</v>
      </c>
      <c r="E74" s="20">
        <v>41964</v>
      </c>
      <c r="F74" s="19" t="s">
        <v>77</v>
      </c>
      <c r="G74" s="35">
        <v>8.4</v>
      </c>
      <c r="H74" s="21">
        <v>6.5</v>
      </c>
      <c r="I74" s="24">
        <v>9</v>
      </c>
      <c r="J74" s="19">
        <v>5990</v>
      </c>
      <c r="K74" s="26">
        <v>5</v>
      </c>
      <c r="L74" s="28">
        <v>30</v>
      </c>
      <c r="M74" s="19">
        <v>0.14299999999999999</v>
      </c>
      <c r="N74" s="24">
        <v>1.3</v>
      </c>
      <c r="O74" s="19">
        <v>5.0000000000000001E-3</v>
      </c>
      <c r="P74" s="11">
        <v>0.08</v>
      </c>
      <c r="Q74" s="96">
        <v>0.54800000000000004</v>
      </c>
      <c r="R74" s="28">
        <v>5</v>
      </c>
      <c r="S74" s="19">
        <v>4.5999999999999999E-2</v>
      </c>
      <c r="T74" s="24">
        <v>0.4</v>
      </c>
      <c r="U74" s="26">
        <v>5</v>
      </c>
      <c r="V74" s="28">
        <v>10</v>
      </c>
      <c r="W74" s="46" t="s">
        <v>76</v>
      </c>
    </row>
    <row r="75" spans="1:23" x14ac:dyDescent="0.2">
      <c r="A75" s="19" t="s">
        <v>84</v>
      </c>
      <c r="B75" s="20">
        <v>41974</v>
      </c>
      <c r="C75" s="27" t="s">
        <v>88</v>
      </c>
      <c r="D75" s="20">
        <v>41982</v>
      </c>
      <c r="E75" s="20">
        <v>41992</v>
      </c>
      <c r="F75" s="19" t="s">
        <v>77</v>
      </c>
      <c r="G75" s="35">
        <v>7.9</v>
      </c>
      <c r="H75" s="21">
        <v>6.5</v>
      </c>
      <c r="I75" s="24">
        <v>9</v>
      </c>
      <c r="J75" s="19">
        <v>1960</v>
      </c>
      <c r="K75" s="26">
        <v>5</v>
      </c>
      <c r="L75" s="28">
        <v>30</v>
      </c>
      <c r="M75" s="19">
        <v>1.9E-2</v>
      </c>
      <c r="N75" s="24">
        <v>1.3</v>
      </c>
      <c r="O75" s="19">
        <v>2E-3</v>
      </c>
      <c r="P75" s="11">
        <v>0.08</v>
      </c>
      <c r="Q75" s="96">
        <v>0.01</v>
      </c>
      <c r="R75" s="28">
        <v>5</v>
      </c>
      <c r="S75" s="19">
        <v>2.4E-2</v>
      </c>
      <c r="T75" s="24">
        <v>0.4</v>
      </c>
      <c r="U75" s="26">
        <v>5</v>
      </c>
      <c r="V75" s="28">
        <v>10</v>
      </c>
      <c r="W75" s="46" t="s">
        <v>76</v>
      </c>
    </row>
    <row r="76" spans="1:23" x14ac:dyDescent="0.2">
      <c r="A76" s="19" t="s">
        <v>84</v>
      </c>
      <c r="B76" s="20">
        <v>42009</v>
      </c>
      <c r="C76" s="27" t="s">
        <v>89</v>
      </c>
      <c r="D76" s="20">
        <v>42016</v>
      </c>
      <c r="E76" s="20">
        <v>42019</v>
      </c>
      <c r="F76" s="19" t="s">
        <v>77</v>
      </c>
      <c r="G76" s="35">
        <v>8</v>
      </c>
      <c r="H76" s="21">
        <v>6.5</v>
      </c>
      <c r="I76" s="24">
        <v>9</v>
      </c>
      <c r="J76" s="19">
        <v>1990</v>
      </c>
      <c r="K76" s="26">
        <v>5</v>
      </c>
      <c r="L76" s="28">
        <v>30</v>
      </c>
      <c r="M76" s="19">
        <v>1.4E-2</v>
      </c>
      <c r="N76" s="24">
        <v>1.3</v>
      </c>
      <c r="O76" s="26">
        <v>1E-3</v>
      </c>
      <c r="P76" s="11">
        <v>0.08</v>
      </c>
      <c r="Q76" s="96">
        <v>1.0999999999999999E-2</v>
      </c>
      <c r="R76" s="28">
        <v>5</v>
      </c>
      <c r="S76" s="19">
        <v>2.3E-2</v>
      </c>
      <c r="T76" s="24">
        <v>0.4</v>
      </c>
      <c r="U76" s="26">
        <v>5</v>
      </c>
      <c r="V76" s="28">
        <v>10</v>
      </c>
      <c r="W76" s="46" t="s">
        <v>76</v>
      </c>
    </row>
    <row r="77" spans="1:23" x14ac:dyDescent="0.2">
      <c r="A77" s="19" t="s">
        <v>84</v>
      </c>
      <c r="B77" s="20">
        <v>42037</v>
      </c>
      <c r="C77" s="27" t="s">
        <v>90</v>
      </c>
      <c r="D77" s="20">
        <v>42047</v>
      </c>
      <c r="E77" s="20">
        <v>42047</v>
      </c>
      <c r="F77" s="19" t="s">
        <v>77</v>
      </c>
      <c r="G77" s="35">
        <v>8</v>
      </c>
      <c r="H77" s="21">
        <v>6.5</v>
      </c>
      <c r="I77" s="24">
        <v>9</v>
      </c>
      <c r="J77" s="19">
        <v>2110</v>
      </c>
      <c r="K77" s="26">
        <v>5</v>
      </c>
      <c r="L77" s="28">
        <v>30</v>
      </c>
      <c r="M77" s="19">
        <v>1.4999999999999999E-2</v>
      </c>
      <c r="N77" s="24">
        <v>1.3</v>
      </c>
      <c r="O77" s="26">
        <v>1E-3</v>
      </c>
      <c r="P77" s="11">
        <v>0.08</v>
      </c>
      <c r="Q77" s="96">
        <v>1.7000000000000001E-2</v>
      </c>
      <c r="R77" s="28">
        <v>5</v>
      </c>
      <c r="S77" s="19">
        <v>2.3E-2</v>
      </c>
      <c r="T77" s="24">
        <v>0.4</v>
      </c>
      <c r="U77" s="26">
        <v>5</v>
      </c>
      <c r="V77" s="28">
        <v>10</v>
      </c>
      <c r="W77" s="46" t="s">
        <v>76</v>
      </c>
    </row>
    <row r="78" spans="1:23" x14ac:dyDescent="0.2">
      <c r="A78" s="19" t="s">
        <v>84</v>
      </c>
      <c r="B78" s="20">
        <v>42066</v>
      </c>
      <c r="C78" s="27" t="s">
        <v>91</v>
      </c>
      <c r="D78" s="20">
        <v>42075</v>
      </c>
      <c r="E78" s="20">
        <v>42090</v>
      </c>
      <c r="F78" s="19" t="s">
        <v>77</v>
      </c>
      <c r="G78" s="35">
        <v>8</v>
      </c>
      <c r="H78" s="21">
        <v>6.5</v>
      </c>
      <c r="I78" s="24">
        <v>9</v>
      </c>
      <c r="J78" s="19">
        <v>2020</v>
      </c>
      <c r="K78" s="26">
        <v>5</v>
      </c>
      <c r="L78" s="28">
        <v>30</v>
      </c>
      <c r="M78" s="19">
        <v>1.6E-2</v>
      </c>
      <c r="N78" s="24">
        <v>1.3</v>
      </c>
      <c r="O78" s="26">
        <v>1E-3</v>
      </c>
      <c r="P78" s="11">
        <v>0.08</v>
      </c>
      <c r="Q78" s="96">
        <v>1.4E-2</v>
      </c>
      <c r="R78" s="28">
        <v>5</v>
      </c>
      <c r="S78" s="19">
        <v>2.5999999999999999E-2</v>
      </c>
      <c r="T78" s="24">
        <v>0.4</v>
      </c>
      <c r="U78" s="26">
        <v>5</v>
      </c>
      <c r="V78" s="28">
        <v>10</v>
      </c>
      <c r="W78" s="46" t="s">
        <v>76</v>
      </c>
    </row>
    <row r="79" spans="1:23" x14ac:dyDescent="0.2">
      <c r="A79" s="19" t="s">
        <v>84</v>
      </c>
      <c r="B79" s="20">
        <v>42107</v>
      </c>
      <c r="C79" s="27" t="s">
        <v>92</v>
      </c>
      <c r="D79" s="20">
        <v>42114</v>
      </c>
      <c r="E79" s="20">
        <v>42117</v>
      </c>
      <c r="F79" s="19" t="s">
        <v>77</v>
      </c>
      <c r="G79" s="35">
        <v>8</v>
      </c>
      <c r="H79" s="21">
        <v>6.5</v>
      </c>
      <c r="I79" s="24">
        <v>9</v>
      </c>
      <c r="J79" s="19">
        <v>1990</v>
      </c>
      <c r="K79" s="19">
        <v>6</v>
      </c>
      <c r="L79" s="28">
        <v>30</v>
      </c>
      <c r="M79" s="19">
        <v>1.6E-2</v>
      </c>
      <c r="N79" s="24">
        <v>1.3</v>
      </c>
      <c r="O79" s="26">
        <v>1E-3</v>
      </c>
      <c r="P79" s="11">
        <v>0.08</v>
      </c>
      <c r="Q79" s="96">
        <v>1.4E-2</v>
      </c>
      <c r="R79" s="28">
        <v>5</v>
      </c>
      <c r="S79" s="19">
        <v>2.1999999999999999E-2</v>
      </c>
      <c r="T79" s="24">
        <v>0.4</v>
      </c>
      <c r="U79" s="26">
        <v>5</v>
      </c>
      <c r="V79" s="28">
        <v>10</v>
      </c>
      <c r="W79" s="46" t="s">
        <v>76</v>
      </c>
    </row>
    <row r="80" spans="1:23" x14ac:dyDescent="0.2">
      <c r="A80" s="135" t="s">
        <v>84</v>
      </c>
      <c r="B80" s="136">
        <v>42130</v>
      </c>
      <c r="C80" s="137" t="s">
        <v>93</v>
      </c>
      <c r="D80" s="136">
        <v>42139</v>
      </c>
      <c r="E80" s="136">
        <v>42145</v>
      </c>
      <c r="F80" s="135" t="s">
        <v>77</v>
      </c>
      <c r="G80" s="138">
        <v>8.6</v>
      </c>
      <c r="H80" s="139">
        <v>6.5</v>
      </c>
      <c r="I80" s="140">
        <v>9</v>
      </c>
      <c r="J80" s="135">
        <v>12800</v>
      </c>
      <c r="K80" s="141">
        <v>5</v>
      </c>
      <c r="L80" s="142">
        <v>30</v>
      </c>
      <c r="M80" s="135">
        <v>9.5000000000000001E-2</v>
      </c>
      <c r="N80" s="140">
        <v>1.3</v>
      </c>
      <c r="O80" s="135">
        <v>3.0000000000000001E-3</v>
      </c>
      <c r="P80" s="143">
        <v>0.08</v>
      </c>
      <c r="Q80" s="144">
        <v>0.31</v>
      </c>
      <c r="R80" s="142">
        <v>5</v>
      </c>
      <c r="S80" s="135">
        <v>4.2000000000000003E-2</v>
      </c>
      <c r="T80" s="140">
        <v>0.4</v>
      </c>
      <c r="U80" s="141">
        <v>5</v>
      </c>
      <c r="V80" s="142">
        <v>10</v>
      </c>
      <c r="W80" s="145" t="s">
        <v>76</v>
      </c>
    </row>
    <row r="81" spans="1:23" ht="15" thickBot="1" x14ac:dyDescent="0.25">
      <c r="A81" s="48" t="s">
        <v>84</v>
      </c>
      <c r="B81" s="65">
        <v>42165</v>
      </c>
      <c r="C81" s="133" t="s">
        <v>94</v>
      </c>
      <c r="D81" s="65">
        <v>42173</v>
      </c>
      <c r="E81" s="65">
        <v>42187</v>
      </c>
      <c r="F81" s="48" t="s">
        <v>77</v>
      </c>
      <c r="G81" s="90">
        <v>8.1</v>
      </c>
      <c r="H81" s="31">
        <v>6.5</v>
      </c>
      <c r="I81" s="29">
        <v>9</v>
      </c>
      <c r="J81" s="48">
        <v>1940</v>
      </c>
      <c r="K81" s="37">
        <v>5</v>
      </c>
      <c r="L81" s="33">
        <v>30</v>
      </c>
      <c r="M81" s="48">
        <v>1.4E-2</v>
      </c>
      <c r="N81" s="29">
        <v>1.3</v>
      </c>
      <c r="O81" s="37">
        <v>1E-3</v>
      </c>
      <c r="P81" s="18">
        <v>0.08</v>
      </c>
      <c r="Q81" s="79">
        <v>8.0000000000000002E-3</v>
      </c>
      <c r="R81" s="33">
        <v>5</v>
      </c>
      <c r="S81" s="48">
        <v>3.3000000000000002E-2</v>
      </c>
      <c r="T81" s="29">
        <v>0.4</v>
      </c>
      <c r="U81" s="48">
        <v>10</v>
      </c>
      <c r="V81" s="33">
        <v>10</v>
      </c>
      <c r="W81" s="95" t="s">
        <v>76</v>
      </c>
    </row>
    <row r="82" spans="1:23" x14ac:dyDescent="0.2">
      <c r="A82" s="50" t="s">
        <v>95</v>
      </c>
      <c r="B82" s="81">
        <v>42208</v>
      </c>
      <c r="C82" s="132" t="s">
        <v>96</v>
      </c>
      <c r="D82" s="81">
        <v>42215</v>
      </c>
      <c r="E82" s="81">
        <v>42229</v>
      </c>
      <c r="F82" s="50" t="s">
        <v>77</v>
      </c>
      <c r="G82" s="89">
        <v>7.9</v>
      </c>
      <c r="H82" s="39">
        <v>6.5</v>
      </c>
      <c r="I82" s="30">
        <v>9</v>
      </c>
      <c r="J82" s="50">
        <v>2010</v>
      </c>
      <c r="K82" s="50">
        <v>8</v>
      </c>
      <c r="L82" s="22">
        <v>30</v>
      </c>
      <c r="M82" s="50">
        <v>1.4999999999999999E-2</v>
      </c>
      <c r="N82" s="30">
        <v>1.3</v>
      </c>
      <c r="O82" s="50">
        <v>1E-3</v>
      </c>
      <c r="P82" s="17">
        <v>0.08</v>
      </c>
      <c r="Q82" s="99">
        <v>7.0000000000000001E-3</v>
      </c>
      <c r="R82" s="22">
        <v>5</v>
      </c>
      <c r="S82" s="50">
        <v>4.9000000000000002E-2</v>
      </c>
      <c r="T82" s="30">
        <v>0.4</v>
      </c>
      <c r="U82" s="149">
        <v>12</v>
      </c>
      <c r="V82" s="22">
        <v>10</v>
      </c>
      <c r="W82" s="77" t="s">
        <v>97</v>
      </c>
    </row>
    <row r="83" spans="1:23" x14ac:dyDescent="0.2">
      <c r="A83" s="50" t="s">
        <v>95</v>
      </c>
      <c r="B83" s="81">
        <v>42234</v>
      </c>
      <c r="C83" s="132" t="s">
        <v>98</v>
      </c>
      <c r="D83" s="81">
        <v>42241</v>
      </c>
      <c r="E83" s="81">
        <v>42243</v>
      </c>
      <c r="F83" s="50" t="s">
        <v>77</v>
      </c>
      <c r="G83" s="89">
        <v>8</v>
      </c>
      <c r="H83" s="39">
        <v>6.5</v>
      </c>
      <c r="I83" s="30">
        <v>9</v>
      </c>
      <c r="J83" s="50">
        <v>2010</v>
      </c>
      <c r="K83" s="141">
        <v>5</v>
      </c>
      <c r="L83" s="22">
        <v>30</v>
      </c>
      <c r="M83" s="50">
        <v>1.6E-2</v>
      </c>
      <c r="N83" s="30">
        <v>1.3</v>
      </c>
      <c r="O83" s="26">
        <v>1E-3</v>
      </c>
      <c r="P83" s="17">
        <v>0.08</v>
      </c>
      <c r="Q83" s="99">
        <v>7.0000000000000001E-3</v>
      </c>
      <c r="R83" s="22">
        <v>5</v>
      </c>
      <c r="S83" s="50">
        <v>3.1E-2</v>
      </c>
      <c r="T83" s="30">
        <v>0.4</v>
      </c>
      <c r="U83" s="26">
        <v>5</v>
      </c>
      <c r="V83" s="22">
        <v>10</v>
      </c>
      <c r="W83" s="77" t="s">
        <v>75</v>
      </c>
    </row>
    <row r="84" spans="1:23" x14ac:dyDescent="0.2">
      <c r="A84" s="50" t="s">
        <v>95</v>
      </c>
      <c r="B84" s="81">
        <v>42263</v>
      </c>
      <c r="C84" s="132" t="s">
        <v>99</v>
      </c>
      <c r="D84" s="81">
        <v>42270</v>
      </c>
      <c r="E84" s="81">
        <v>42271</v>
      </c>
      <c r="F84" s="50" t="s">
        <v>77</v>
      </c>
      <c r="G84" s="89">
        <v>8.1</v>
      </c>
      <c r="H84" s="39">
        <v>6.5</v>
      </c>
      <c r="I84" s="30">
        <v>9</v>
      </c>
      <c r="J84" s="50">
        <v>3210</v>
      </c>
      <c r="K84" s="19">
        <v>9</v>
      </c>
      <c r="L84" s="22">
        <v>30</v>
      </c>
      <c r="M84" s="50">
        <v>1.6E-2</v>
      </c>
      <c r="N84" s="30">
        <v>1.3</v>
      </c>
      <c r="O84" s="19">
        <v>2E-3</v>
      </c>
      <c r="P84" s="17">
        <v>0.08</v>
      </c>
      <c r="Q84" s="99">
        <v>6.0000000000000001E-3</v>
      </c>
      <c r="R84" s="22">
        <v>5</v>
      </c>
      <c r="S84" s="50">
        <v>3.5999999999999997E-2</v>
      </c>
      <c r="T84" s="30">
        <v>0.4</v>
      </c>
      <c r="U84" s="26">
        <v>5</v>
      </c>
      <c r="V84" s="22">
        <v>10</v>
      </c>
      <c r="W84" s="77" t="s">
        <v>75</v>
      </c>
    </row>
    <row r="85" spans="1:23" x14ac:dyDescent="0.2">
      <c r="A85" s="50" t="s">
        <v>95</v>
      </c>
      <c r="B85" s="81">
        <v>42293</v>
      </c>
      <c r="C85" s="132" t="s">
        <v>100</v>
      </c>
      <c r="D85" s="81">
        <v>42303</v>
      </c>
      <c r="E85" s="81">
        <v>42313</v>
      </c>
      <c r="F85" s="50" t="s">
        <v>77</v>
      </c>
      <c r="G85" s="89">
        <v>7.9</v>
      </c>
      <c r="H85" s="39">
        <v>6.5</v>
      </c>
      <c r="I85" s="30">
        <v>9</v>
      </c>
      <c r="J85" s="50">
        <v>2000</v>
      </c>
      <c r="K85" s="19">
        <v>11</v>
      </c>
      <c r="L85" s="22">
        <v>30</v>
      </c>
      <c r="M85" s="50">
        <v>1.7000000000000001E-2</v>
      </c>
      <c r="N85" s="30">
        <v>1.3</v>
      </c>
      <c r="O85" s="26">
        <v>1E-3</v>
      </c>
      <c r="P85" s="17">
        <v>0.08</v>
      </c>
      <c r="Q85" s="99">
        <v>7.0000000000000001E-3</v>
      </c>
      <c r="R85" s="22">
        <v>5</v>
      </c>
      <c r="S85" s="50">
        <v>3.2000000000000001E-2</v>
      </c>
      <c r="T85" s="30">
        <v>0.4</v>
      </c>
      <c r="U85" s="26">
        <v>5</v>
      </c>
      <c r="V85" s="22">
        <v>10</v>
      </c>
      <c r="W85" s="77" t="s">
        <v>75</v>
      </c>
    </row>
    <row r="86" spans="1:23" x14ac:dyDescent="0.2">
      <c r="A86" s="50" t="s">
        <v>95</v>
      </c>
      <c r="B86" s="81">
        <v>42327</v>
      </c>
      <c r="C86" s="132" t="s">
        <v>101</v>
      </c>
      <c r="D86" s="81">
        <v>42335</v>
      </c>
      <c r="E86" s="81">
        <v>42348</v>
      </c>
      <c r="F86" s="50" t="s">
        <v>77</v>
      </c>
      <c r="G86" s="89">
        <v>7.9</v>
      </c>
      <c r="H86" s="39">
        <v>6.5</v>
      </c>
      <c r="I86" s="30">
        <v>9</v>
      </c>
      <c r="J86" s="50">
        <v>1990</v>
      </c>
      <c r="K86" s="19">
        <v>18</v>
      </c>
      <c r="L86" s="22">
        <v>30</v>
      </c>
      <c r="M86" s="50">
        <v>1.4E-2</v>
      </c>
      <c r="N86" s="30">
        <v>1.3</v>
      </c>
      <c r="O86" s="19">
        <v>1E-3</v>
      </c>
      <c r="P86" s="17">
        <v>0.08</v>
      </c>
      <c r="Q86" s="99">
        <v>8.0000000000000002E-3</v>
      </c>
      <c r="R86" s="22">
        <v>5</v>
      </c>
      <c r="S86" s="50">
        <v>2.8000000000000001E-2</v>
      </c>
      <c r="T86" s="30">
        <v>0.4</v>
      </c>
      <c r="U86" s="19">
        <v>6</v>
      </c>
      <c r="V86" s="22">
        <v>10</v>
      </c>
      <c r="W86" s="77" t="s">
        <v>75</v>
      </c>
    </row>
    <row r="87" spans="1:23" x14ac:dyDescent="0.2">
      <c r="A87" s="50" t="s">
        <v>95</v>
      </c>
      <c r="B87" s="81">
        <v>42339</v>
      </c>
      <c r="C87" s="132" t="s">
        <v>102</v>
      </c>
      <c r="D87" s="81">
        <v>42347</v>
      </c>
      <c r="E87" s="81">
        <v>42348</v>
      </c>
      <c r="F87" s="50" t="s">
        <v>77</v>
      </c>
      <c r="G87" s="89">
        <v>8.58</v>
      </c>
      <c r="H87" s="39">
        <v>6.5</v>
      </c>
      <c r="I87" s="30">
        <v>9</v>
      </c>
      <c r="J87" s="50">
        <v>5270</v>
      </c>
      <c r="K87" s="19">
        <v>29</v>
      </c>
      <c r="L87" s="22">
        <v>30</v>
      </c>
      <c r="M87" s="50">
        <v>1.6E-2</v>
      </c>
      <c r="N87" s="30">
        <v>1.3</v>
      </c>
      <c r="O87" s="19">
        <v>2E-3</v>
      </c>
      <c r="P87" s="17">
        <v>0.08</v>
      </c>
      <c r="Q87" s="99">
        <v>8.0000000000000002E-3</v>
      </c>
      <c r="R87" s="22">
        <v>5</v>
      </c>
      <c r="S87" s="50">
        <v>3.4000000000000002E-2</v>
      </c>
      <c r="T87" s="30">
        <v>0.4</v>
      </c>
      <c r="U87" s="26">
        <v>5</v>
      </c>
      <c r="V87" s="22">
        <v>10</v>
      </c>
      <c r="W87" s="77" t="s">
        <v>75</v>
      </c>
    </row>
    <row r="88" spans="1:23" x14ac:dyDescent="0.2">
      <c r="A88" s="50" t="s">
        <v>95</v>
      </c>
      <c r="B88" s="81">
        <v>42380</v>
      </c>
      <c r="C88" s="132" t="s">
        <v>103</v>
      </c>
      <c r="D88" s="81">
        <v>42388</v>
      </c>
      <c r="E88" s="81">
        <v>42390</v>
      </c>
      <c r="F88" s="50" t="s">
        <v>77</v>
      </c>
      <c r="G88" s="89">
        <v>7.8</v>
      </c>
      <c r="H88" s="39">
        <v>6.5</v>
      </c>
      <c r="I88" s="30">
        <v>9</v>
      </c>
      <c r="J88" s="50">
        <v>2050</v>
      </c>
      <c r="K88" s="141">
        <v>5</v>
      </c>
      <c r="L88" s="22">
        <v>30</v>
      </c>
      <c r="M88" s="50">
        <v>1.4999999999999999E-2</v>
      </c>
      <c r="N88" s="30">
        <v>1.3</v>
      </c>
      <c r="O88" s="19">
        <v>1E-3</v>
      </c>
      <c r="P88" s="17">
        <v>0.08</v>
      </c>
      <c r="Q88" s="99">
        <v>7.0000000000000001E-3</v>
      </c>
      <c r="R88" s="22">
        <v>5</v>
      </c>
      <c r="S88" s="50">
        <v>3.6999999999999998E-2</v>
      </c>
      <c r="T88" s="30">
        <v>0.4</v>
      </c>
      <c r="U88" s="26">
        <v>5</v>
      </c>
      <c r="V88" s="22">
        <v>10</v>
      </c>
      <c r="W88" s="77" t="s">
        <v>75</v>
      </c>
    </row>
    <row r="89" spans="1:23" x14ac:dyDescent="0.2">
      <c r="A89" s="50" t="s">
        <v>95</v>
      </c>
      <c r="B89" s="81">
        <v>42422</v>
      </c>
      <c r="C89" s="132" t="s">
        <v>104</v>
      </c>
      <c r="D89" s="81">
        <v>42429</v>
      </c>
      <c r="E89" s="81">
        <v>42433</v>
      </c>
      <c r="F89" s="50" t="s">
        <v>77</v>
      </c>
      <c r="G89" s="89">
        <v>8</v>
      </c>
      <c r="H89" s="39">
        <v>6.5</v>
      </c>
      <c r="I89" s="30">
        <v>9</v>
      </c>
      <c r="J89" s="50">
        <v>1940</v>
      </c>
      <c r="K89" s="19">
        <v>15</v>
      </c>
      <c r="L89" s="22">
        <v>30</v>
      </c>
      <c r="M89" s="50">
        <v>1.7999999999999999E-2</v>
      </c>
      <c r="N89" s="30">
        <v>1.3</v>
      </c>
      <c r="O89" s="19">
        <v>2E-3</v>
      </c>
      <c r="P89" s="17">
        <v>0.08</v>
      </c>
      <c r="Q89" s="99">
        <v>1.0999999999999999E-2</v>
      </c>
      <c r="R89" s="22">
        <v>5</v>
      </c>
      <c r="S89" s="50">
        <v>0.04</v>
      </c>
      <c r="T89" s="30">
        <v>0.4</v>
      </c>
      <c r="U89" s="26">
        <v>5</v>
      </c>
      <c r="V89" s="22">
        <v>10</v>
      </c>
      <c r="W89" s="77" t="s">
        <v>75</v>
      </c>
    </row>
    <row r="90" spans="1:23" x14ac:dyDescent="0.2">
      <c r="A90" s="50" t="s">
        <v>95</v>
      </c>
      <c r="B90" s="81">
        <v>42445</v>
      </c>
      <c r="C90" s="132" t="s">
        <v>105</v>
      </c>
      <c r="D90" s="81">
        <v>42452</v>
      </c>
      <c r="E90" s="81">
        <v>42460</v>
      </c>
      <c r="F90" s="50" t="s">
        <v>77</v>
      </c>
      <c r="G90" s="89">
        <v>8.5</v>
      </c>
      <c r="H90" s="39">
        <v>6.5</v>
      </c>
      <c r="I90" s="30">
        <v>9</v>
      </c>
      <c r="J90" s="50">
        <v>19400</v>
      </c>
      <c r="K90" s="19">
        <v>16</v>
      </c>
      <c r="L90" s="22">
        <v>30</v>
      </c>
      <c r="M90" s="50">
        <v>0.11799999999999999</v>
      </c>
      <c r="N90" s="30">
        <v>1.3</v>
      </c>
      <c r="O90" s="19">
        <v>4.0000000000000001E-3</v>
      </c>
      <c r="P90" s="17">
        <v>0.08</v>
      </c>
      <c r="Q90" s="99">
        <v>0.223</v>
      </c>
      <c r="R90" s="22">
        <v>5</v>
      </c>
      <c r="S90" s="50">
        <v>4.3999999999999997E-2</v>
      </c>
      <c r="T90" s="30">
        <v>0.4</v>
      </c>
      <c r="U90" s="26">
        <v>5</v>
      </c>
      <c r="V90" s="22">
        <v>10</v>
      </c>
      <c r="W90" s="77" t="s">
        <v>106</v>
      </c>
    </row>
    <row r="91" spans="1:23" x14ac:dyDescent="0.2">
      <c r="A91" s="50" t="s">
        <v>95</v>
      </c>
      <c r="B91" s="81">
        <v>42467</v>
      </c>
      <c r="C91" s="132" t="s">
        <v>107</v>
      </c>
      <c r="D91" s="81">
        <v>42473</v>
      </c>
      <c r="E91" s="81">
        <v>42488</v>
      </c>
      <c r="F91" s="50" t="s">
        <v>77</v>
      </c>
      <c r="G91" s="89">
        <v>8.1999999999999993</v>
      </c>
      <c r="H91" s="39">
        <v>6.5</v>
      </c>
      <c r="I91" s="30">
        <v>9</v>
      </c>
      <c r="J91" s="50">
        <v>1970</v>
      </c>
      <c r="K91" s="141">
        <v>5</v>
      </c>
      <c r="L91" s="22">
        <v>30</v>
      </c>
      <c r="M91" s="50">
        <v>1.7000000000000001E-2</v>
      </c>
      <c r="N91" s="30">
        <v>1.3</v>
      </c>
      <c r="O91" s="19">
        <v>2E-3</v>
      </c>
      <c r="P91" s="17">
        <v>0.08</v>
      </c>
      <c r="Q91" s="99">
        <v>8.0000000000000002E-3</v>
      </c>
      <c r="R91" s="22">
        <v>5</v>
      </c>
      <c r="S91" s="50">
        <v>3.2000000000000001E-2</v>
      </c>
      <c r="T91" s="30">
        <v>0.4</v>
      </c>
      <c r="U91" s="26">
        <v>5</v>
      </c>
      <c r="V91" s="22">
        <v>10</v>
      </c>
      <c r="W91" s="77" t="s">
        <v>75</v>
      </c>
    </row>
    <row r="92" spans="1:23" x14ac:dyDescent="0.2">
      <c r="A92" s="50" t="s">
        <v>95</v>
      </c>
      <c r="B92" s="81">
        <v>42507</v>
      </c>
      <c r="C92" s="132" t="s">
        <v>108</v>
      </c>
      <c r="D92" s="81">
        <v>42514</v>
      </c>
      <c r="E92" s="81">
        <v>42516</v>
      </c>
      <c r="F92" s="50" t="s">
        <v>77</v>
      </c>
      <c r="G92" s="89">
        <v>8</v>
      </c>
      <c r="H92" s="39">
        <v>6.5</v>
      </c>
      <c r="I92" s="30">
        <v>9</v>
      </c>
      <c r="J92" s="50">
        <v>1980</v>
      </c>
      <c r="K92" s="141">
        <v>5</v>
      </c>
      <c r="L92" s="22">
        <v>30</v>
      </c>
      <c r="M92" s="50">
        <v>1.4E-2</v>
      </c>
      <c r="N92" s="30">
        <v>1.3</v>
      </c>
      <c r="O92" s="19">
        <v>1E-3</v>
      </c>
      <c r="P92" s="17">
        <v>0.08</v>
      </c>
      <c r="Q92" s="99">
        <v>8.0000000000000002E-3</v>
      </c>
      <c r="R92" s="22">
        <v>5</v>
      </c>
      <c r="S92" s="50">
        <v>0.03</v>
      </c>
      <c r="T92" s="30">
        <v>0.4</v>
      </c>
      <c r="U92" s="26">
        <v>5</v>
      </c>
      <c r="V92" s="22">
        <v>10</v>
      </c>
      <c r="W92" s="77" t="s">
        <v>75</v>
      </c>
    </row>
    <row r="93" spans="1:23" ht="39" thickBot="1" x14ac:dyDescent="0.25">
      <c r="A93" s="48" t="s">
        <v>95</v>
      </c>
      <c r="B93" s="65">
        <v>42528</v>
      </c>
      <c r="C93" s="133" t="s">
        <v>109</v>
      </c>
      <c r="D93" s="65">
        <v>42535</v>
      </c>
      <c r="E93" s="65">
        <v>42558</v>
      </c>
      <c r="F93" s="48" t="s">
        <v>77</v>
      </c>
      <c r="G93" s="90">
        <v>7.8</v>
      </c>
      <c r="H93" s="31">
        <v>6.5</v>
      </c>
      <c r="I93" s="29">
        <v>9</v>
      </c>
      <c r="J93" s="48">
        <v>1450</v>
      </c>
      <c r="K93" s="48">
        <v>39</v>
      </c>
      <c r="L93" s="33">
        <v>30</v>
      </c>
      <c r="M93" s="79">
        <v>0.01</v>
      </c>
      <c r="N93" s="29">
        <v>1.3</v>
      </c>
      <c r="O93" s="48">
        <v>2E-3</v>
      </c>
      <c r="P93" s="18">
        <v>0.08</v>
      </c>
      <c r="Q93" s="79">
        <v>7.0000000000000001E-3</v>
      </c>
      <c r="R93" s="33">
        <v>5</v>
      </c>
      <c r="S93" s="48">
        <v>0.02</v>
      </c>
      <c r="T93" s="29">
        <v>0.4</v>
      </c>
      <c r="U93" s="37">
        <v>5</v>
      </c>
      <c r="V93" s="33">
        <v>10</v>
      </c>
      <c r="W93" s="95" t="s">
        <v>110</v>
      </c>
    </row>
    <row r="94" spans="1:23" x14ac:dyDescent="0.2">
      <c r="A94" s="50" t="s">
        <v>111</v>
      </c>
      <c r="B94" s="81">
        <v>42571</v>
      </c>
      <c r="C94" s="132" t="s">
        <v>112</v>
      </c>
      <c r="D94" s="81">
        <v>42579</v>
      </c>
      <c r="E94" s="81">
        <v>42586</v>
      </c>
      <c r="F94" s="50" t="s">
        <v>77</v>
      </c>
      <c r="G94" s="89">
        <v>7.9</v>
      </c>
      <c r="H94" s="39">
        <v>6.5</v>
      </c>
      <c r="I94" s="30">
        <v>9</v>
      </c>
      <c r="J94" s="50">
        <v>1960</v>
      </c>
      <c r="K94" s="34">
        <v>5</v>
      </c>
      <c r="L94" s="22">
        <v>30</v>
      </c>
      <c r="M94" s="99">
        <v>1.2999999999999999E-2</v>
      </c>
      <c r="N94" s="30">
        <v>1.3</v>
      </c>
      <c r="O94" s="34">
        <v>1E-3</v>
      </c>
      <c r="P94" s="17">
        <v>0.08</v>
      </c>
      <c r="Q94" s="99">
        <v>8.0000000000000002E-3</v>
      </c>
      <c r="R94" s="22">
        <v>5</v>
      </c>
      <c r="S94" s="50">
        <v>2.3E-2</v>
      </c>
      <c r="T94" s="30">
        <v>0.4</v>
      </c>
      <c r="U94" s="50">
        <v>7</v>
      </c>
      <c r="V94" s="22">
        <v>10</v>
      </c>
      <c r="W94" s="77" t="s">
        <v>75</v>
      </c>
    </row>
    <row r="95" spans="1:23" x14ac:dyDescent="0.2">
      <c r="A95" s="50" t="s">
        <v>111</v>
      </c>
      <c r="B95" s="81">
        <v>42591</v>
      </c>
      <c r="C95" s="132" t="s">
        <v>113</v>
      </c>
      <c r="D95" s="81">
        <v>42598</v>
      </c>
      <c r="E95" s="81">
        <v>42614</v>
      </c>
      <c r="F95" s="50" t="s">
        <v>77</v>
      </c>
      <c r="G95" s="89">
        <v>7.8</v>
      </c>
      <c r="H95" s="39">
        <v>6.5</v>
      </c>
      <c r="I95" s="30">
        <v>9</v>
      </c>
      <c r="J95" s="50">
        <v>1960</v>
      </c>
      <c r="K95" s="26">
        <v>5</v>
      </c>
      <c r="L95" s="22">
        <v>30</v>
      </c>
      <c r="M95" s="99">
        <v>1.7000000000000001E-2</v>
      </c>
      <c r="N95" s="30">
        <v>1.3</v>
      </c>
      <c r="O95" s="26">
        <v>1E-3</v>
      </c>
      <c r="P95" s="17">
        <v>0.08</v>
      </c>
      <c r="Q95" s="99">
        <v>8.0000000000000002E-3</v>
      </c>
      <c r="R95" s="22">
        <v>5</v>
      </c>
      <c r="S95" s="50">
        <v>2.8000000000000001E-2</v>
      </c>
      <c r="T95" s="30">
        <v>0.4</v>
      </c>
      <c r="U95" s="26">
        <v>5</v>
      </c>
      <c r="V95" s="22">
        <v>10</v>
      </c>
      <c r="W95" s="77" t="s">
        <v>75</v>
      </c>
    </row>
    <row r="96" spans="1:23" x14ac:dyDescent="0.2">
      <c r="A96" s="50" t="s">
        <v>111</v>
      </c>
      <c r="B96" s="81">
        <v>42619</v>
      </c>
      <c r="C96" s="132" t="s">
        <v>114</v>
      </c>
      <c r="D96" s="81">
        <v>42626</v>
      </c>
      <c r="E96" s="81">
        <v>42642</v>
      </c>
      <c r="F96" s="50" t="s">
        <v>77</v>
      </c>
      <c r="G96" s="89">
        <v>7.7</v>
      </c>
      <c r="H96" s="39">
        <v>6.5</v>
      </c>
      <c r="I96" s="30">
        <v>9</v>
      </c>
      <c r="J96" s="50">
        <v>1940</v>
      </c>
      <c r="K96" s="26">
        <v>5</v>
      </c>
      <c r="L96" s="22">
        <v>30</v>
      </c>
      <c r="M96" s="99">
        <v>1.4E-2</v>
      </c>
      <c r="N96" s="30">
        <v>1.3</v>
      </c>
      <c r="O96" s="26">
        <v>1E-3</v>
      </c>
      <c r="P96" s="17">
        <v>0.08</v>
      </c>
      <c r="Q96" s="99">
        <v>8.0000000000000002E-3</v>
      </c>
      <c r="R96" s="22">
        <v>5</v>
      </c>
      <c r="S96" s="50">
        <v>2.9000000000000001E-2</v>
      </c>
      <c r="T96" s="30">
        <v>0.4</v>
      </c>
      <c r="U96" s="26">
        <v>5</v>
      </c>
      <c r="V96" s="22">
        <v>10</v>
      </c>
      <c r="W96" s="77" t="s">
        <v>75</v>
      </c>
    </row>
    <row r="97" spans="1:23" x14ac:dyDescent="0.2">
      <c r="A97" s="50" t="s">
        <v>111</v>
      </c>
      <c r="B97" s="81">
        <v>42656</v>
      </c>
      <c r="C97" s="132" t="s">
        <v>115</v>
      </c>
      <c r="D97" s="81">
        <v>42663</v>
      </c>
      <c r="E97" s="81">
        <v>42670</v>
      </c>
      <c r="F97" s="50" t="s">
        <v>77</v>
      </c>
      <c r="G97" s="89">
        <v>7.9</v>
      </c>
      <c r="H97" s="39">
        <v>6.5</v>
      </c>
      <c r="I97" s="30">
        <v>9</v>
      </c>
      <c r="J97" s="50">
        <v>2080</v>
      </c>
      <c r="K97" s="26">
        <v>5</v>
      </c>
      <c r="L97" s="22">
        <v>30</v>
      </c>
      <c r="M97" s="99">
        <v>1.4999999999999999E-2</v>
      </c>
      <c r="N97" s="30">
        <v>1.3</v>
      </c>
      <c r="O97" s="26">
        <v>1E-3</v>
      </c>
      <c r="P97" s="17">
        <v>0.08</v>
      </c>
      <c r="Q97" s="99">
        <v>8.0000000000000002E-3</v>
      </c>
      <c r="R97" s="22">
        <v>5</v>
      </c>
      <c r="S97" s="50">
        <v>2.1999999999999999E-2</v>
      </c>
      <c r="T97" s="30">
        <v>0.4</v>
      </c>
      <c r="U97" s="26">
        <v>5</v>
      </c>
      <c r="V97" s="22">
        <v>10</v>
      </c>
      <c r="W97" s="77" t="s">
        <v>75</v>
      </c>
    </row>
    <row r="98" spans="1:23" x14ac:dyDescent="0.2">
      <c r="A98" s="50" t="s">
        <v>111</v>
      </c>
      <c r="B98" s="81">
        <v>42677</v>
      </c>
      <c r="C98" s="132" t="s">
        <v>116</v>
      </c>
      <c r="D98" s="81">
        <v>42684</v>
      </c>
      <c r="E98" s="81">
        <v>42698</v>
      </c>
      <c r="F98" s="50" t="s">
        <v>77</v>
      </c>
      <c r="G98" s="89">
        <v>7.9</v>
      </c>
      <c r="H98" s="39">
        <v>6.5</v>
      </c>
      <c r="I98" s="30">
        <v>9</v>
      </c>
      <c r="J98" s="50">
        <v>2060</v>
      </c>
      <c r="K98" s="26">
        <v>5</v>
      </c>
      <c r="L98" s="22">
        <v>30</v>
      </c>
      <c r="M98" s="99">
        <v>1.4999999999999999E-2</v>
      </c>
      <c r="N98" s="30">
        <v>1.3</v>
      </c>
      <c r="O98" s="26">
        <v>1E-3</v>
      </c>
      <c r="P98" s="17">
        <v>0.08</v>
      </c>
      <c r="Q98" s="99">
        <v>8.9999999999999993E-3</v>
      </c>
      <c r="R98" s="22">
        <v>5</v>
      </c>
      <c r="S98" s="50">
        <v>1.7000000000000001E-2</v>
      </c>
      <c r="T98" s="30">
        <v>0.4</v>
      </c>
      <c r="U98" s="26">
        <v>5</v>
      </c>
      <c r="V98" s="22">
        <v>10</v>
      </c>
      <c r="W98" s="77" t="s">
        <v>75</v>
      </c>
    </row>
    <row r="99" spans="1:23" x14ac:dyDescent="0.2">
      <c r="A99" s="50" t="s">
        <v>111</v>
      </c>
      <c r="B99" s="81">
        <v>42718</v>
      </c>
      <c r="C99" s="132" t="s">
        <v>117</v>
      </c>
      <c r="D99" s="81">
        <v>42726</v>
      </c>
      <c r="E99" s="81">
        <v>42740</v>
      </c>
      <c r="F99" s="50" t="s">
        <v>77</v>
      </c>
      <c r="G99" s="89">
        <v>7.8</v>
      </c>
      <c r="H99" s="39">
        <v>6.5</v>
      </c>
      <c r="I99" s="30">
        <v>9</v>
      </c>
      <c r="J99" s="50">
        <v>2040</v>
      </c>
      <c r="K99" s="26">
        <v>5</v>
      </c>
      <c r="L99" s="22">
        <v>30</v>
      </c>
      <c r="M99" s="99">
        <v>1.4999999999999999E-2</v>
      </c>
      <c r="N99" s="30">
        <v>1.3</v>
      </c>
      <c r="O99" s="19">
        <v>2E-3</v>
      </c>
      <c r="P99" s="17">
        <v>0.08</v>
      </c>
      <c r="Q99" s="99">
        <v>8.9999999999999993E-3</v>
      </c>
      <c r="R99" s="22">
        <v>5</v>
      </c>
      <c r="S99" s="50">
        <v>2.1000000000000001E-2</v>
      </c>
      <c r="T99" s="30">
        <v>0.4</v>
      </c>
      <c r="U99" s="26">
        <v>5</v>
      </c>
      <c r="V99" s="22">
        <v>10</v>
      </c>
      <c r="W99" s="77" t="s">
        <v>75</v>
      </c>
    </row>
    <row r="100" spans="1:23" x14ac:dyDescent="0.2">
      <c r="A100" s="50" t="s">
        <v>111</v>
      </c>
      <c r="B100" s="81">
        <v>42747</v>
      </c>
      <c r="C100" s="132" t="s">
        <v>118</v>
      </c>
      <c r="D100" s="81">
        <v>42755</v>
      </c>
      <c r="E100" s="81">
        <v>42768</v>
      </c>
      <c r="F100" s="50" t="s">
        <v>77</v>
      </c>
      <c r="G100" s="89">
        <v>8.31</v>
      </c>
      <c r="H100" s="39">
        <v>6.5</v>
      </c>
      <c r="I100" s="30">
        <v>9</v>
      </c>
      <c r="J100" s="50">
        <v>1940</v>
      </c>
      <c r="K100" s="19">
        <v>8</v>
      </c>
      <c r="L100" s="22">
        <v>30</v>
      </c>
      <c r="M100" s="99">
        <v>1.6E-2</v>
      </c>
      <c r="N100" s="30">
        <v>1.3</v>
      </c>
      <c r="O100" s="26">
        <v>1E-3</v>
      </c>
      <c r="P100" s="17">
        <v>0.08</v>
      </c>
      <c r="Q100" s="99">
        <v>8.9999999999999993E-3</v>
      </c>
      <c r="R100" s="22">
        <v>5</v>
      </c>
      <c r="S100" s="50">
        <v>0.02</v>
      </c>
      <c r="T100" s="30">
        <v>0.4</v>
      </c>
      <c r="U100" s="26">
        <v>5</v>
      </c>
      <c r="V100" s="22">
        <v>10</v>
      </c>
      <c r="W100" s="77" t="s">
        <v>75</v>
      </c>
    </row>
    <row r="101" spans="1:23" x14ac:dyDescent="0.2">
      <c r="A101" s="50" t="s">
        <v>111</v>
      </c>
      <c r="B101" s="81">
        <v>42782</v>
      </c>
      <c r="C101" s="132" t="s">
        <v>119</v>
      </c>
      <c r="D101" s="81">
        <v>42790</v>
      </c>
      <c r="E101" s="81">
        <v>42796</v>
      </c>
      <c r="F101" s="50" t="s">
        <v>77</v>
      </c>
      <c r="G101" s="89">
        <v>8.3800000000000008</v>
      </c>
      <c r="H101" s="39">
        <v>6.5</v>
      </c>
      <c r="I101" s="30">
        <v>9</v>
      </c>
      <c r="J101" s="50">
        <v>2140</v>
      </c>
      <c r="K101" s="26">
        <v>5</v>
      </c>
      <c r="L101" s="22">
        <v>30</v>
      </c>
      <c r="M101" s="99">
        <v>1.7000000000000001E-2</v>
      </c>
      <c r="N101" s="30">
        <v>1.3</v>
      </c>
      <c r="O101" s="26">
        <v>1E-3</v>
      </c>
      <c r="P101" s="17">
        <v>0.08</v>
      </c>
      <c r="Q101" s="99">
        <v>1.4999999999999999E-2</v>
      </c>
      <c r="R101" s="22">
        <v>5</v>
      </c>
      <c r="S101" s="50">
        <v>2.1000000000000001E-2</v>
      </c>
      <c r="T101" s="30">
        <v>0.4</v>
      </c>
      <c r="U101" s="26">
        <v>5</v>
      </c>
      <c r="V101" s="22">
        <v>10</v>
      </c>
      <c r="W101" s="77" t="s">
        <v>75</v>
      </c>
    </row>
    <row r="102" spans="1:23" x14ac:dyDescent="0.2">
      <c r="A102" s="50" t="s">
        <v>111</v>
      </c>
      <c r="B102" s="81">
        <v>42810</v>
      </c>
      <c r="C102" s="132" t="s">
        <v>120</v>
      </c>
      <c r="D102" s="81">
        <v>42817</v>
      </c>
      <c r="E102" s="81">
        <v>42824</v>
      </c>
      <c r="F102" s="50" t="s">
        <v>77</v>
      </c>
      <c r="G102" s="89">
        <v>8.43</v>
      </c>
      <c r="H102" s="39">
        <v>6.5</v>
      </c>
      <c r="I102" s="30">
        <v>9</v>
      </c>
      <c r="J102" s="50">
        <v>1940</v>
      </c>
      <c r="K102" s="26">
        <v>5</v>
      </c>
      <c r="L102" s="22">
        <v>30</v>
      </c>
      <c r="M102" s="99">
        <v>1.4E-2</v>
      </c>
      <c r="N102" s="30">
        <v>1.3</v>
      </c>
      <c r="O102" s="26">
        <v>1E-3</v>
      </c>
      <c r="P102" s="17">
        <v>0.08</v>
      </c>
      <c r="Q102" s="99">
        <v>8.0000000000000002E-3</v>
      </c>
      <c r="R102" s="22">
        <v>5</v>
      </c>
      <c r="S102" s="50">
        <v>0.02</v>
      </c>
      <c r="T102" s="30">
        <v>0.4</v>
      </c>
      <c r="U102" s="26">
        <v>5</v>
      </c>
      <c r="V102" s="22">
        <v>10</v>
      </c>
      <c r="W102" s="77" t="s">
        <v>75</v>
      </c>
    </row>
    <row r="103" spans="1:23" x14ac:dyDescent="0.2">
      <c r="A103" s="50" t="s">
        <v>111</v>
      </c>
      <c r="B103" s="81">
        <v>42829</v>
      </c>
      <c r="C103" s="132" t="s">
        <v>121</v>
      </c>
      <c r="D103" s="81">
        <v>42836</v>
      </c>
      <c r="E103" s="81">
        <v>42852</v>
      </c>
      <c r="F103" s="50" t="s">
        <v>77</v>
      </c>
      <c r="G103" s="89">
        <v>8.4600000000000009</v>
      </c>
      <c r="H103" s="39">
        <v>6.5</v>
      </c>
      <c r="I103" s="30">
        <v>9</v>
      </c>
      <c r="J103" s="50">
        <v>2110</v>
      </c>
      <c r="K103" s="19">
        <v>8</v>
      </c>
      <c r="L103" s="22">
        <v>30</v>
      </c>
      <c r="M103" s="99">
        <v>1.6E-2</v>
      </c>
      <c r="N103" s="30">
        <v>1.3</v>
      </c>
      <c r="O103" s="26">
        <v>1E-3</v>
      </c>
      <c r="P103" s="17">
        <v>0.08</v>
      </c>
      <c r="Q103" s="99">
        <v>7.0000000000000001E-3</v>
      </c>
      <c r="R103" s="22">
        <v>5</v>
      </c>
      <c r="S103" s="50">
        <v>2.5999999999999999E-2</v>
      </c>
      <c r="T103" s="30">
        <v>0.4</v>
      </c>
      <c r="U103" s="26">
        <v>5</v>
      </c>
      <c r="V103" s="22">
        <v>10</v>
      </c>
      <c r="W103" s="77" t="s">
        <v>75</v>
      </c>
    </row>
    <row r="104" spans="1:23" x14ac:dyDescent="0.2">
      <c r="A104" s="50" t="s">
        <v>111</v>
      </c>
      <c r="B104" s="81">
        <v>42873</v>
      </c>
      <c r="C104" s="132" t="s">
        <v>122</v>
      </c>
      <c r="D104" s="81">
        <v>42881</v>
      </c>
      <c r="E104" s="81">
        <v>42900</v>
      </c>
      <c r="F104" s="50" t="s">
        <v>77</v>
      </c>
      <c r="G104" s="89">
        <v>8.39</v>
      </c>
      <c r="H104" s="39">
        <v>6.5</v>
      </c>
      <c r="I104" s="30">
        <v>9</v>
      </c>
      <c r="J104" s="50">
        <v>2040</v>
      </c>
      <c r="K104" s="26">
        <v>5</v>
      </c>
      <c r="L104" s="22">
        <v>30</v>
      </c>
      <c r="M104" s="99">
        <v>1.7999999999999999E-2</v>
      </c>
      <c r="N104" s="30">
        <v>1.3</v>
      </c>
      <c r="O104" s="26">
        <v>1E-3</v>
      </c>
      <c r="P104" s="17">
        <v>0.08</v>
      </c>
      <c r="Q104" s="99">
        <v>1.0999999999999999E-2</v>
      </c>
      <c r="R104" s="22">
        <v>5</v>
      </c>
      <c r="S104" s="50">
        <v>3.1E-2</v>
      </c>
      <c r="T104" s="30">
        <v>0.4</v>
      </c>
      <c r="U104" s="26">
        <v>5</v>
      </c>
      <c r="V104" s="22">
        <v>10</v>
      </c>
      <c r="W104" s="77" t="s">
        <v>75</v>
      </c>
    </row>
    <row r="105" spans="1:23" ht="15" thickBot="1" x14ac:dyDescent="0.25">
      <c r="A105" s="48" t="s">
        <v>111</v>
      </c>
      <c r="B105" s="65">
        <v>42900</v>
      </c>
      <c r="C105" s="133" t="s">
        <v>123</v>
      </c>
      <c r="D105" s="65">
        <v>42907</v>
      </c>
      <c r="E105" s="65">
        <v>42922</v>
      </c>
      <c r="F105" s="48" t="s">
        <v>77</v>
      </c>
      <c r="G105" s="90">
        <v>8.51</v>
      </c>
      <c r="H105" s="31">
        <v>6.5</v>
      </c>
      <c r="I105" s="29">
        <v>9</v>
      </c>
      <c r="J105" s="48">
        <v>1920</v>
      </c>
      <c r="K105" s="48">
        <v>10</v>
      </c>
      <c r="L105" s="33">
        <v>30</v>
      </c>
      <c r="M105" s="79">
        <v>1.2999999999999999E-2</v>
      </c>
      <c r="N105" s="29">
        <v>1.3</v>
      </c>
      <c r="O105" s="48">
        <v>3.0000000000000001E-3</v>
      </c>
      <c r="P105" s="18">
        <v>0.08</v>
      </c>
      <c r="Q105" s="79">
        <v>8.9999999999999993E-3</v>
      </c>
      <c r="R105" s="33">
        <v>5</v>
      </c>
      <c r="S105" s="48">
        <v>4.2000000000000003E-2</v>
      </c>
      <c r="T105" s="29">
        <v>0.4</v>
      </c>
      <c r="U105" s="37">
        <v>5</v>
      </c>
      <c r="V105" s="33">
        <v>10</v>
      </c>
      <c r="W105" s="95" t="s">
        <v>75</v>
      </c>
    </row>
    <row r="106" spans="1:23" x14ac:dyDescent="0.2">
      <c r="A106" s="50" t="s">
        <v>124</v>
      </c>
      <c r="B106" s="81">
        <v>42936</v>
      </c>
      <c r="C106" s="132" t="s">
        <v>125</v>
      </c>
      <c r="D106" s="81">
        <v>42936</v>
      </c>
      <c r="E106" s="81">
        <v>42950</v>
      </c>
      <c r="F106" s="50" t="s">
        <v>77</v>
      </c>
      <c r="G106" s="89">
        <v>8.5500000000000007</v>
      </c>
      <c r="H106" s="39">
        <v>6.5</v>
      </c>
      <c r="I106" s="30">
        <v>9</v>
      </c>
      <c r="J106" s="50">
        <v>20000</v>
      </c>
      <c r="K106" s="50">
        <v>8</v>
      </c>
      <c r="L106" s="22">
        <v>30</v>
      </c>
      <c r="M106" s="99">
        <v>0.19900000000000001</v>
      </c>
      <c r="N106" s="30">
        <v>1.3</v>
      </c>
      <c r="O106" s="50">
        <v>7.0000000000000001E-3</v>
      </c>
      <c r="P106" s="17">
        <v>0.08</v>
      </c>
      <c r="Q106" s="99">
        <v>0.60399999999999998</v>
      </c>
      <c r="R106" s="22">
        <v>5</v>
      </c>
      <c r="S106" s="50">
        <v>0.11</v>
      </c>
      <c r="T106" s="30">
        <v>0.4</v>
      </c>
      <c r="U106" s="34">
        <v>5</v>
      </c>
      <c r="V106" s="22">
        <v>10</v>
      </c>
      <c r="W106" s="77" t="s">
        <v>106</v>
      </c>
    </row>
    <row r="107" spans="1:23" x14ac:dyDescent="0.2">
      <c r="A107" s="50" t="s">
        <v>124</v>
      </c>
      <c r="B107" s="81">
        <v>42950</v>
      </c>
      <c r="C107" s="132" t="s">
        <v>126</v>
      </c>
      <c r="D107" s="81">
        <v>42957</v>
      </c>
      <c r="E107" s="81">
        <v>42993</v>
      </c>
      <c r="F107" s="50" t="s">
        <v>77</v>
      </c>
      <c r="G107" s="89">
        <v>8.36</v>
      </c>
      <c r="H107" s="39">
        <v>6.5</v>
      </c>
      <c r="I107" s="30">
        <v>9</v>
      </c>
      <c r="J107" s="50">
        <v>1840</v>
      </c>
      <c r="K107" s="26">
        <v>5</v>
      </c>
      <c r="L107" s="22">
        <v>30</v>
      </c>
      <c r="M107" s="99">
        <v>1.2E-2</v>
      </c>
      <c r="N107" s="30">
        <v>1.3</v>
      </c>
      <c r="O107" s="26">
        <v>1E-3</v>
      </c>
      <c r="P107" s="17">
        <v>0.08</v>
      </c>
      <c r="Q107" s="99">
        <v>8.0000000000000002E-3</v>
      </c>
      <c r="R107" s="22">
        <v>5</v>
      </c>
      <c r="S107" s="50">
        <v>0.02</v>
      </c>
      <c r="T107" s="30">
        <v>0.4</v>
      </c>
      <c r="U107" s="26">
        <v>5</v>
      </c>
      <c r="V107" s="22">
        <v>10</v>
      </c>
      <c r="W107" s="61" t="s">
        <v>76</v>
      </c>
    </row>
    <row r="108" spans="1:23" x14ac:dyDescent="0.2">
      <c r="A108" s="50" t="s">
        <v>124</v>
      </c>
      <c r="B108" s="81">
        <v>42982</v>
      </c>
      <c r="C108" s="132" t="s">
        <v>127</v>
      </c>
      <c r="D108" s="81">
        <v>42985</v>
      </c>
      <c r="E108" s="81">
        <v>42993</v>
      </c>
      <c r="F108" s="50" t="s">
        <v>77</v>
      </c>
      <c r="G108" s="89">
        <v>8.3699999999999992</v>
      </c>
      <c r="H108" s="39">
        <v>6.5</v>
      </c>
      <c r="I108" s="30">
        <v>9</v>
      </c>
      <c r="J108" s="50">
        <v>1860</v>
      </c>
      <c r="K108" s="26">
        <v>5</v>
      </c>
      <c r="L108" s="22">
        <v>30</v>
      </c>
      <c r="M108" s="99">
        <v>1.2999999999999999E-2</v>
      </c>
      <c r="N108" s="30">
        <v>1.3</v>
      </c>
      <c r="O108" s="19">
        <v>4.0000000000000001E-3</v>
      </c>
      <c r="P108" s="17">
        <v>0.08</v>
      </c>
      <c r="Q108" s="99">
        <v>8.0000000000000002E-3</v>
      </c>
      <c r="R108" s="22">
        <v>5</v>
      </c>
      <c r="S108" s="50">
        <v>3.2000000000000001E-2</v>
      </c>
      <c r="T108" s="30">
        <v>0.4</v>
      </c>
      <c r="U108" s="26">
        <v>5</v>
      </c>
      <c r="V108" s="22">
        <v>10</v>
      </c>
      <c r="W108" s="77" t="s">
        <v>75</v>
      </c>
    </row>
    <row r="109" spans="1:23" x14ac:dyDescent="0.2">
      <c r="A109" s="50" t="s">
        <v>124</v>
      </c>
      <c r="B109" s="81">
        <v>43006</v>
      </c>
      <c r="C109" s="132" t="s">
        <v>128</v>
      </c>
      <c r="D109" s="81">
        <v>43013</v>
      </c>
      <c r="E109" s="81">
        <v>43020</v>
      </c>
      <c r="F109" s="50" t="s">
        <v>77</v>
      </c>
      <c r="G109" s="89">
        <v>8.41</v>
      </c>
      <c r="H109" s="39">
        <v>6.5</v>
      </c>
      <c r="I109" s="30">
        <v>9</v>
      </c>
      <c r="J109" s="50">
        <v>2020</v>
      </c>
      <c r="K109" s="19">
        <v>6</v>
      </c>
      <c r="L109" s="22">
        <v>30</v>
      </c>
      <c r="M109" s="99">
        <v>1.2E-2</v>
      </c>
      <c r="N109" s="30">
        <v>1.3</v>
      </c>
      <c r="O109" s="26">
        <v>1E-3</v>
      </c>
      <c r="P109" s="17">
        <v>0.08</v>
      </c>
      <c r="Q109" s="99">
        <v>8.9999999999999993E-3</v>
      </c>
      <c r="R109" s="22">
        <v>5</v>
      </c>
      <c r="S109" s="50">
        <v>2.8000000000000001E-2</v>
      </c>
      <c r="T109" s="30">
        <v>0.4</v>
      </c>
      <c r="U109" s="26">
        <v>5</v>
      </c>
      <c r="V109" s="22">
        <v>10</v>
      </c>
      <c r="W109" s="77" t="s">
        <v>75</v>
      </c>
    </row>
    <row r="110" spans="1:23" x14ac:dyDescent="0.2">
      <c r="A110" s="50" t="s">
        <v>124</v>
      </c>
      <c r="B110" s="81">
        <v>43017</v>
      </c>
      <c r="C110" s="132" t="s">
        <v>129</v>
      </c>
      <c r="D110" s="81">
        <v>43025</v>
      </c>
      <c r="E110" s="81">
        <v>43327</v>
      </c>
      <c r="F110" s="50" t="s">
        <v>77</v>
      </c>
      <c r="G110" s="89">
        <v>8.52</v>
      </c>
      <c r="H110" s="39">
        <v>6.5</v>
      </c>
      <c r="I110" s="30">
        <v>9</v>
      </c>
      <c r="J110" s="50">
        <v>1960</v>
      </c>
      <c r="K110" s="26">
        <v>5</v>
      </c>
      <c r="L110" s="22">
        <v>30</v>
      </c>
      <c r="M110" s="99">
        <v>1.2999999999999999E-2</v>
      </c>
      <c r="N110" s="30">
        <v>1.3</v>
      </c>
      <c r="O110" s="19">
        <v>2E-3</v>
      </c>
      <c r="P110" s="17">
        <v>0.08</v>
      </c>
      <c r="Q110" s="99">
        <v>1.2E-2</v>
      </c>
      <c r="R110" s="22">
        <v>5</v>
      </c>
      <c r="S110" s="50">
        <v>5.3999999999999999E-2</v>
      </c>
      <c r="T110" s="30">
        <v>0.4</v>
      </c>
      <c r="U110" s="26">
        <v>5</v>
      </c>
      <c r="V110" s="22">
        <v>10</v>
      </c>
      <c r="W110" s="77"/>
    </row>
    <row r="111" spans="1:23" x14ac:dyDescent="0.2">
      <c r="A111" s="50" t="s">
        <v>124</v>
      </c>
      <c r="B111" s="81">
        <v>43053</v>
      </c>
      <c r="C111" s="132" t="s">
        <v>130</v>
      </c>
      <c r="D111" s="81">
        <v>43060</v>
      </c>
      <c r="E111" s="81">
        <v>43062</v>
      </c>
      <c r="F111" s="50" t="s">
        <v>77</v>
      </c>
      <c r="G111" s="89">
        <v>8</v>
      </c>
      <c r="H111" s="39">
        <v>6.5</v>
      </c>
      <c r="I111" s="30">
        <v>9</v>
      </c>
      <c r="J111" s="50">
        <v>1890</v>
      </c>
      <c r="K111" s="19">
        <v>18</v>
      </c>
      <c r="L111" s="22">
        <v>30</v>
      </c>
      <c r="M111" s="99">
        <v>1.0999999999999999E-2</v>
      </c>
      <c r="N111" s="30">
        <v>1.3</v>
      </c>
      <c r="O111" s="19">
        <v>2E-3</v>
      </c>
      <c r="P111" s="17">
        <v>0.08</v>
      </c>
      <c r="Q111" s="99">
        <v>0.01</v>
      </c>
      <c r="R111" s="22">
        <v>5</v>
      </c>
      <c r="S111" s="50">
        <v>2.5000000000000001E-2</v>
      </c>
      <c r="T111" s="30">
        <v>0.4</v>
      </c>
      <c r="U111" s="26">
        <v>5</v>
      </c>
      <c r="V111" s="22">
        <v>10</v>
      </c>
      <c r="W111" s="77" t="s">
        <v>75</v>
      </c>
    </row>
    <row r="112" spans="1:23" x14ac:dyDescent="0.2">
      <c r="A112" s="50" t="s">
        <v>124</v>
      </c>
      <c r="B112" s="81">
        <v>43090</v>
      </c>
      <c r="C112" s="132" t="s">
        <v>131</v>
      </c>
      <c r="D112" s="81">
        <v>43109</v>
      </c>
      <c r="E112" s="81">
        <v>43118</v>
      </c>
      <c r="F112" s="50" t="s">
        <v>77</v>
      </c>
      <c r="G112" s="89">
        <v>8.35</v>
      </c>
      <c r="H112" s="39">
        <v>6.5</v>
      </c>
      <c r="I112" s="30">
        <v>9</v>
      </c>
      <c r="J112" s="50">
        <v>1850</v>
      </c>
      <c r="K112" s="26">
        <v>5</v>
      </c>
      <c r="L112" s="22">
        <v>30</v>
      </c>
      <c r="M112" s="99">
        <v>1.2E-2</v>
      </c>
      <c r="N112" s="30">
        <v>1.3</v>
      </c>
      <c r="O112" s="26">
        <v>1E-3</v>
      </c>
      <c r="P112" s="17">
        <v>0.08</v>
      </c>
      <c r="Q112" s="99">
        <v>0.01</v>
      </c>
      <c r="R112" s="22">
        <v>5</v>
      </c>
      <c r="S112" s="50">
        <v>2.3E-2</v>
      </c>
      <c r="T112" s="30">
        <v>0.4</v>
      </c>
      <c r="U112" s="26">
        <v>5</v>
      </c>
      <c r="V112" s="22">
        <v>10</v>
      </c>
      <c r="W112" s="77" t="s">
        <v>75</v>
      </c>
    </row>
    <row r="113" spans="1:86" x14ac:dyDescent="0.2">
      <c r="A113" s="50" t="s">
        <v>124</v>
      </c>
      <c r="B113" s="20">
        <v>43110</v>
      </c>
      <c r="C113" s="27" t="s">
        <v>132</v>
      </c>
      <c r="D113" s="20">
        <v>43119</v>
      </c>
      <c r="E113" s="20">
        <v>43146</v>
      </c>
      <c r="F113" s="19" t="s">
        <v>77</v>
      </c>
      <c r="G113" s="35">
        <v>8.36</v>
      </c>
      <c r="H113" s="21">
        <v>6.5</v>
      </c>
      <c r="I113" s="24">
        <v>9</v>
      </c>
      <c r="J113" s="19">
        <v>1970</v>
      </c>
      <c r="K113" s="26">
        <v>5</v>
      </c>
      <c r="L113" s="28">
        <v>30</v>
      </c>
      <c r="M113" s="96">
        <v>1.2E-2</v>
      </c>
      <c r="N113" s="24">
        <v>1.3</v>
      </c>
      <c r="O113" s="26">
        <v>1E-3</v>
      </c>
      <c r="P113" s="11">
        <v>0.08</v>
      </c>
      <c r="Q113" s="96">
        <v>1.0999999999999999E-2</v>
      </c>
      <c r="R113" s="28">
        <v>5</v>
      </c>
      <c r="S113" s="19">
        <v>1.7999999999999999E-2</v>
      </c>
      <c r="T113" s="24">
        <v>0.4</v>
      </c>
      <c r="U113" s="26">
        <v>5</v>
      </c>
      <c r="V113" s="28">
        <v>10</v>
      </c>
      <c r="W113" s="46" t="s">
        <v>75</v>
      </c>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c r="AU113" s="158"/>
      <c r="AV113" s="158"/>
      <c r="AW113" s="158"/>
      <c r="AX113" s="158"/>
      <c r="AY113" s="158"/>
      <c r="AZ113" s="158"/>
      <c r="BA113" s="158"/>
      <c r="BB113" s="158"/>
      <c r="BC113" s="158"/>
      <c r="BD113" s="158"/>
      <c r="BE113" s="158"/>
      <c r="BF113" s="158"/>
      <c r="BG113" s="158"/>
      <c r="BH113" s="158"/>
      <c r="BI113" s="158"/>
      <c r="BJ113" s="158"/>
      <c r="BK113" s="158"/>
      <c r="BL113" s="158"/>
      <c r="BM113" s="158"/>
      <c r="BN113" s="158"/>
      <c r="BO113" s="158"/>
      <c r="BP113" s="158"/>
      <c r="BQ113" s="158"/>
      <c r="BR113" s="158"/>
      <c r="BS113" s="158"/>
      <c r="BT113" s="158"/>
      <c r="BU113" s="158"/>
      <c r="BV113" s="158"/>
      <c r="BW113" s="158"/>
      <c r="BX113" s="158"/>
      <c r="BY113" s="158"/>
      <c r="BZ113" s="158"/>
      <c r="CA113" s="158"/>
      <c r="CB113" s="158"/>
      <c r="CC113" s="158"/>
      <c r="CD113" s="158"/>
      <c r="CE113" s="158"/>
      <c r="CF113" s="158"/>
      <c r="CG113" s="158"/>
      <c r="CH113" s="158"/>
    </row>
    <row r="114" spans="1:86" x14ac:dyDescent="0.2">
      <c r="A114" s="50" t="s">
        <v>124</v>
      </c>
      <c r="B114" s="20">
        <v>43137</v>
      </c>
      <c r="C114" s="27" t="s">
        <v>133</v>
      </c>
      <c r="D114" s="20">
        <v>43144</v>
      </c>
      <c r="E114" s="20">
        <v>43146</v>
      </c>
      <c r="F114" s="19" t="s">
        <v>77</v>
      </c>
      <c r="G114" s="35">
        <v>8.6199999999999992</v>
      </c>
      <c r="H114" s="21">
        <v>6.5</v>
      </c>
      <c r="I114" s="24">
        <v>9</v>
      </c>
      <c r="J114" s="19">
        <v>16100</v>
      </c>
      <c r="K114" s="26">
        <v>5</v>
      </c>
      <c r="L114" s="28">
        <v>30</v>
      </c>
      <c r="M114" s="96">
        <v>0.114</v>
      </c>
      <c r="N114" s="24">
        <v>1.3</v>
      </c>
      <c r="O114" s="19">
        <v>4.0000000000000001E-3</v>
      </c>
      <c r="P114" s="11">
        <v>0.08</v>
      </c>
      <c r="Q114" s="96">
        <v>0.627</v>
      </c>
      <c r="R114" s="28">
        <v>5</v>
      </c>
      <c r="S114" s="19">
        <v>9.8000000000000004E-2</v>
      </c>
      <c r="T114" s="24">
        <v>0.4</v>
      </c>
      <c r="U114" s="26">
        <v>5</v>
      </c>
      <c r="V114" s="28">
        <v>10</v>
      </c>
      <c r="W114" s="46" t="s">
        <v>106</v>
      </c>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8"/>
      <c r="AS114" s="158"/>
      <c r="AT114" s="158"/>
      <c r="AU114" s="158"/>
      <c r="AV114" s="158"/>
      <c r="AW114" s="158"/>
      <c r="AX114" s="158"/>
      <c r="AY114" s="158"/>
      <c r="AZ114" s="158"/>
      <c r="BA114" s="158"/>
      <c r="BB114" s="158"/>
      <c r="BC114" s="158"/>
      <c r="BD114" s="158"/>
      <c r="BE114" s="158"/>
      <c r="BF114" s="158"/>
      <c r="BG114" s="158"/>
      <c r="BH114" s="158"/>
      <c r="BI114" s="158"/>
      <c r="BJ114" s="158"/>
      <c r="BK114" s="158"/>
      <c r="BL114" s="158"/>
      <c r="BM114" s="158"/>
      <c r="BN114" s="158"/>
      <c r="BO114" s="158"/>
      <c r="BP114" s="158"/>
      <c r="BQ114" s="158"/>
      <c r="BR114" s="158"/>
      <c r="BS114" s="158"/>
      <c r="BT114" s="158"/>
      <c r="BU114" s="158"/>
      <c r="BV114" s="158"/>
      <c r="BW114" s="158"/>
      <c r="BX114" s="158"/>
      <c r="BY114" s="158"/>
      <c r="BZ114" s="158"/>
      <c r="CA114" s="158"/>
      <c r="CB114" s="158"/>
      <c r="CC114" s="158"/>
      <c r="CD114" s="158"/>
      <c r="CE114" s="158"/>
      <c r="CF114" s="158"/>
      <c r="CG114" s="158"/>
      <c r="CH114" s="158"/>
    </row>
    <row r="115" spans="1:86" x14ac:dyDescent="0.2">
      <c r="A115" s="50" t="s">
        <v>124</v>
      </c>
      <c r="B115" s="20">
        <v>43165</v>
      </c>
      <c r="C115" s="27" t="s">
        <v>134</v>
      </c>
      <c r="D115" s="20">
        <v>43171</v>
      </c>
      <c r="E115" s="20">
        <v>43201</v>
      </c>
      <c r="F115" s="19" t="s">
        <v>77</v>
      </c>
      <c r="G115" s="35">
        <v>8.2799999999999994</v>
      </c>
      <c r="H115" s="21">
        <v>6.5</v>
      </c>
      <c r="I115" s="24">
        <v>9</v>
      </c>
      <c r="J115" s="19">
        <v>1990</v>
      </c>
      <c r="K115" s="26">
        <v>5</v>
      </c>
      <c r="L115" s="28">
        <v>30</v>
      </c>
      <c r="M115" s="96">
        <v>1.2999999999999999E-2</v>
      </c>
      <c r="N115" s="24">
        <v>1.3</v>
      </c>
      <c r="O115" s="26">
        <v>1E-3</v>
      </c>
      <c r="P115" s="11">
        <v>0.08</v>
      </c>
      <c r="Q115" s="96">
        <v>8.9999999999999993E-3</v>
      </c>
      <c r="R115" s="28">
        <v>5</v>
      </c>
      <c r="S115" s="19">
        <v>2.4E-2</v>
      </c>
      <c r="T115" s="24">
        <v>0.4</v>
      </c>
      <c r="U115" s="26">
        <v>5</v>
      </c>
      <c r="V115" s="28">
        <v>10</v>
      </c>
      <c r="W115" s="64" t="s">
        <v>76</v>
      </c>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8"/>
      <c r="AS115" s="158"/>
      <c r="AT115" s="158"/>
      <c r="AU115" s="158"/>
      <c r="AV115" s="158"/>
      <c r="AW115" s="158"/>
      <c r="AX115" s="158"/>
      <c r="AY115" s="158"/>
      <c r="AZ115" s="158"/>
      <c r="BA115" s="158"/>
      <c r="BB115" s="158"/>
      <c r="BC115" s="158"/>
      <c r="BD115" s="158"/>
      <c r="BE115" s="158"/>
      <c r="BF115" s="158"/>
      <c r="BG115" s="158"/>
      <c r="BH115" s="158"/>
      <c r="BI115" s="158"/>
      <c r="BJ115" s="158"/>
      <c r="BK115" s="158"/>
      <c r="BL115" s="158"/>
      <c r="BM115" s="158"/>
      <c r="BN115" s="158"/>
      <c r="BO115" s="158"/>
      <c r="BP115" s="158"/>
      <c r="BQ115" s="158"/>
      <c r="BR115" s="158"/>
      <c r="BS115" s="158"/>
      <c r="BT115" s="158"/>
      <c r="BU115" s="158"/>
      <c r="BV115" s="158"/>
      <c r="BW115" s="158"/>
      <c r="BX115" s="158"/>
      <c r="BY115" s="158"/>
      <c r="BZ115" s="158"/>
      <c r="CA115" s="158"/>
      <c r="CB115" s="158"/>
      <c r="CC115" s="158"/>
      <c r="CD115" s="158"/>
      <c r="CE115" s="158"/>
      <c r="CF115" s="158"/>
      <c r="CG115" s="158"/>
      <c r="CH115" s="158"/>
    </row>
    <row r="116" spans="1:86" x14ac:dyDescent="0.2">
      <c r="A116" s="19" t="s">
        <v>124</v>
      </c>
      <c r="B116" s="20">
        <v>43201</v>
      </c>
      <c r="C116" s="27" t="s">
        <v>135</v>
      </c>
      <c r="D116" s="20">
        <v>43208</v>
      </c>
      <c r="E116" s="20">
        <v>43205</v>
      </c>
      <c r="F116" s="19" t="s">
        <v>77</v>
      </c>
      <c r="G116" s="35">
        <v>8.26</v>
      </c>
      <c r="H116" s="21">
        <v>6.5</v>
      </c>
      <c r="I116" s="24">
        <v>9</v>
      </c>
      <c r="J116" s="19">
        <v>2050</v>
      </c>
      <c r="K116" s="26">
        <v>5</v>
      </c>
      <c r="L116" s="28">
        <v>30</v>
      </c>
      <c r="M116" s="96">
        <v>1.2E-2</v>
      </c>
      <c r="N116" s="24">
        <v>1.3</v>
      </c>
      <c r="O116" s="26">
        <v>1E-3</v>
      </c>
      <c r="P116" s="11">
        <v>0.08</v>
      </c>
      <c r="Q116" s="96">
        <v>1.2999999999999999E-2</v>
      </c>
      <c r="R116" s="28">
        <v>5</v>
      </c>
      <c r="S116" s="19">
        <v>2.4E-2</v>
      </c>
      <c r="T116" s="24">
        <v>0.4</v>
      </c>
      <c r="U116" s="26">
        <v>5</v>
      </c>
      <c r="V116" s="28">
        <v>10</v>
      </c>
      <c r="W116" s="64" t="s">
        <v>76</v>
      </c>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8"/>
      <c r="AS116" s="158"/>
      <c r="AT116" s="158"/>
      <c r="AU116" s="158"/>
      <c r="AV116" s="158"/>
      <c r="AW116" s="158"/>
      <c r="AX116" s="158"/>
      <c r="AY116" s="158"/>
      <c r="AZ116" s="158"/>
      <c r="BA116" s="158"/>
      <c r="BB116" s="158"/>
      <c r="BC116" s="158"/>
      <c r="BD116" s="158"/>
      <c r="BE116" s="158"/>
      <c r="BF116" s="158"/>
      <c r="BG116" s="158"/>
      <c r="BH116" s="158"/>
      <c r="BI116" s="158"/>
      <c r="BJ116" s="158"/>
      <c r="BK116" s="158"/>
      <c r="BL116" s="158"/>
      <c r="BM116" s="158"/>
      <c r="BN116" s="158"/>
      <c r="BO116" s="158"/>
      <c r="BP116" s="158"/>
      <c r="BQ116" s="158"/>
      <c r="BR116" s="158"/>
      <c r="BS116" s="158"/>
      <c r="BT116" s="158"/>
      <c r="BU116" s="158"/>
      <c r="BV116" s="158"/>
      <c r="BW116" s="158"/>
      <c r="BX116" s="158"/>
      <c r="BY116" s="158"/>
      <c r="BZ116" s="158"/>
      <c r="CA116" s="158"/>
      <c r="CB116" s="158"/>
      <c r="CC116" s="158"/>
      <c r="CD116" s="158"/>
      <c r="CE116" s="158"/>
      <c r="CF116" s="158"/>
      <c r="CG116" s="158"/>
      <c r="CH116" s="158"/>
    </row>
    <row r="117" spans="1:86" x14ac:dyDescent="0.2">
      <c r="A117" s="135" t="s">
        <v>124</v>
      </c>
      <c r="B117" s="136">
        <v>43234</v>
      </c>
      <c r="C117" s="137" t="s">
        <v>136</v>
      </c>
      <c r="D117" s="136">
        <v>43242</v>
      </c>
      <c r="E117" s="136">
        <v>43257</v>
      </c>
      <c r="F117" s="135" t="s">
        <v>77</v>
      </c>
      <c r="G117" s="138">
        <v>8.2799999999999994</v>
      </c>
      <c r="H117" s="139">
        <v>6.5</v>
      </c>
      <c r="I117" s="140">
        <v>9</v>
      </c>
      <c r="J117" s="135">
        <v>1940</v>
      </c>
      <c r="K117" s="141">
        <v>5</v>
      </c>
      <c r="L117" s="142">
        <v>30</v>
      </c>
      <c r="M117" s="144">
        <v>1.2E-2</v>
      </c>
      <c r="N117" s="140">
        <v>1.3</v>
      </c>
      <c r="O117" s="141">
        <v>1E-3</v>
      </c>
      <c r="P117" s="143">
        <v>0.08</v>
      </c>
      <c r="Q117" s="144">
        <v>1.0999999999999999E-2</v>
      </c>
      <c r="R117" s="142">
        <v>5</v>
      </c>
      <c r="S117" s="135">
        <v>2.5999999999999999E-2</v>
      </c>
      <c r="T117" s="140">
        <v>0.4</v>
      </c>
      <c r="U117" s="141">
        <v>5</v>
      </c>
      <c r="V117" s="142">
        <v>10</v>
      </c>
      <c r="W117" s="179" t="s">
        <v>76</v>
      </c>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8"/>
      <c r="AS117" s="158"/>
      <c r="AT117" s="158"/>
      <c r="AU117" s="158"/>
      <c r="AV117" s="158"/>
      <c r="AW117" s="158"/>
      <c r="AX117" s="158"/>
      <c r="AY117" s="158"/>
      <c r="AZ117" s="158"/>
      <c r="BA117" s="158"/>
      <c r="BB117" s="158"/>
      <c r="BC117" s="158"/>
      <c r="BD117" s="158"/>
      <c r="BE117" s="158"/>
      <c r="BF117" s="158"/>
      <c r="BG117" s="158"/>
      <c r="BH117" s="158"/>
      <c r="BI117" s="158"/>
      <c r="BJ117" s="158"/>
      <c r="BK117" s="158"/>
      <c r="BL117" s="158"/>
      <c r="BM117" s="158"/>
      <c r="BN117" s="158"/>
      <c r="BO117" s="158"/>
      <c r="BP117" s="158"/>
      <c r="BQ117" s="158"/>
      <c r="BR117" s="158"/>
      <c r="BS117" s="158"/>
      <c r="BT117" s="158"/>
      <c r="BU117" s="158"/>
      <c r="BV117" s="158"/>
      <c r="BW117" s="158"/>
      <c r="BX117" s="158"/>
      <c r="BY117" s="158"/>
      <c r="BZ117" s="158"/>
      <c r="CA117" s="158"/>
      <c r="CB117" s="158"/>
      <c r="CC117" s="158"/>
      <c r="CD117" s="158"/>
      <c r="CE117" s="158"/>
      <c r="CF117" s="158"/>
      <c r="CG117" s="158"/>
      <c r="CH117" s="158"/>
    </row>
    <row r="118" spans="1:86" ht="15" thickBot="1" x14ac:dyDescent="0.25">
      <c r="A118" s="48" t="s">
        <v>124</v>
      </c>
      <c r="B118" s="65">
        <v>43257</v>
      </c>
      <c r="C118" s="133" t="s">
        <v>137</v>
      </c>
      <c r="D118" s="65">
        <v>43264</v>
      </c>
      <c r="E118" s="65">
        <v>43327</v>
      </c>
      <c r="F118" s="48" t="s">
        <v>77</v>
      </c>
      <c r="G118" s="90">
        <v>8.35</v>
      </c>
      <c r="H118" s="31">
        <v>6.5</v>
      </c>
      <c r="I118" s="29">
        <v>9</v>
      </c>
      <c r="J118" s="48">
        <v>1960</v>
      </c>
      <c r="K118" s="37">
        <v>5</v>
      </c>
      <c r="L118" s="33">
        <v>30</v>
      </c>
      <c r="M118" s="79">
        <v>1.0999999999999999E-2</v>
      </c>
      <c r="N118" s="29">
        <v>1.3</v>
      </c>
      <c r="O118" s="37">
        <v>1E-3</v>
      </c>
      <c r="P118" s="18">
        <v>0.08</v>
      </c>
      <c r="Q118" s="79">
        <v>1.0999999999999999E-2</v>
      </c>
      <c r="R118" s="33">
        <v>5</v>
      </c>
      <c r="S118" s="48">
        <v>6.5000000000000002E-2</v>
      </c>
      <c r="T118" s="29">
        <v>0.4</v>
      </c>
      <c r="U118" s="37">
        <v>5</v>
      </c>
      <c r="V118" s="33">
        <v>10</v>
      </c>
      <c r="W118" s="53"/>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c r="AU118" s="158"/>
      <c r="AV118" s="158"/>
      <c r="AW118" s="158"/>
      <c r="AX118" s="158"/>
      <c r="AY118" s="158"/>
      <c r="AZ118" s="158"/>
      <c r="BA118" s="158"/>
      <c r="BB118" s="158"/>
      <c r="BC118" s="158"/>
      <c r="BD118" s="158"/>
      <c r="BE118" s="158"/>
      <c r="BF118" s="158"/>
      <c r="BG118" s="158"/>
      <c r="BH118" s="158"/>
      <c r="BI118" s="158"/>
      <c r="BJ118" s="158"/>
      <c r="BK118" s="158"/>
      <c r="BL118" s="158"/>
      <c r="BM118" s="158"/>
      <c r="BN118" s="158"/>
      <c r="BO118" s="158"/>
      <c r="BP118" s="158"/>
      <c r="BQ118" s="158"/>
      <c r="BR118" s="158"/>
      <c r="BS118" s="158"/>
      <c r="BT118" s="158"/>
      <c r="BU118" s="158"/>
      <c r="BV118" s="158"/>
      <c r="BW118" s="158"/>
      <c r="BX118" s="158"/>
      <c r="BY118" s="158"/>
      <c r="BZ118" s="158"/>
      <c r="CA118" s="158"/>
      <c r="CB118" s="158"/>
      <c r="CC118" s="158"/>
      <c r="CD118" s="158"/>
      <c r="CE118" s="158"/>
      <c r="CF118" s="158"/>
      <c r="CG118" s="158"/>
      <c r="CH118" s="158"/>
    </row>
    <row r="119" spans="1:86" x14ac:dyDescent="0.2">
      <c r="A119" s="50" t="s">
        <v>138</v>
      </c>
      <c r="B119" s="81">
        <v>43297</v>
      </c>
      <c r="C119" s="132" t="s">
        <v>139</v>
      </c>
      <c r="D119" s="81">
        <v>43304</v>
      </c>
      <c r="E119" s="81">
        <v>43327</v>
      </c>
      <c r="F119" s="50" t="s">
        <v>77</v>
      </c>
      <c r="G119" s="89">
        <v>8.15</v>
      </c>
      <c r="H119" s="192">
        <v>6.5</v>
      </c>
      <c r="I119" s="193">
        <v>9</v>
      </c>
      <c r="J119" s="50">
        <v>1970</v>
      </c>
      <c r="K119" s="34">
        <v>5</v>
      </c>
      <c r="L119" s="194">
        <v>30</v>
      </c>
      <c r="M119" s="99">
        <v>1.2E-2</v>
      </c>
      <c r="N119" s="193">
        <v>1.3</v>
      </c>
      <c r="O119" s="34">
        <v>1E-3</v>
      </c>
      <c r="P119" s="195">
        <v>0.08</v>
      </c>
      <c r="Q119" s="99">
        <v>1.2E-2</v>
      </c>
      <c r="R119" s="194">
        <v>5</v>
      </c>
      <c r="S119" s="50">
        <v>3.2000000000000001E-2</v>
      </c>
      <c r="T119" s="193">
        <v>0.4</v>
      </c>
      <c r="U119" s="196">
        <v>5</v>
      </c>
      <c r="V119" s="194">
        <v>10</v>
      </c>
      <c r="W119" s="61" t="s">
        <v>76</v>
      </c>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8"/>
      <c r="AS119" s="158"/>
      <c r="AT119" s="158"/>
      <c r="AU119" s="158"/>
      <c r="AV119" s="158"/>
      <c r="AW119" s="158"/>
      <c r="AX119" s="158"/>
      <c r="AY119" s="158"/>
      <c r="AZ119" s="158"/>
      <c r="BA119" s="158"/>
      <c r="BB119" s="158"/>
      <c r="BC119" s="158"/>
      <c r="BD119" s="158"/>
      <c r="BE119" s="158"/>
      <c r="BF119" s="158"/>
      <c r="BG119" s="158"/>
      <c r="BH119" s="158"/>
      <c r="BI119" s="158"/>
      <c r="BJ119" s="158"/>
      <c r="BK119" s="158"/>
      <c r="BL119" s="158"/>
      <c r="BM119" s="158"/>
      <c r="BN119" s="158"/>
      <c r="BO119" s="158"/>
      <c r="BP119" s="158"/>
      <c r="BQ119" s="158"/>
      <c r="BR119" s="158"/>
      <c r="BS119" s="158"/>
      <c r="BT119" s="158"/>
      <c r="BU119" s="158"/>
      <c r="BV119" s="158"/>
      <c r="BW119" s="158"/>
      <c r="BX119" s="158"/>
      <c r="BY119" s="158"/>
      <c r="BZ119" s="158"/>
      <c r="CA119" s="158"/>
      <c r="CB119" s="158"/>
      <c r="CC119" s="158"/>
      <c r="CD119" s="158"/>
      <c r="CE119" s="158"/>
      <c r="CF119" s="158"/>
      <c r="CG119" s="158"/>
      <c r="CH119" s="158"/>
    </row>
    <row r="120" spans="1:86" x14ac:dyDescent="0.2">
      <c r="A120" s="19" t="s">
        <v>138</v>
      </c>
      <c r="B120" s="20">
        <v>43299</v>
      </c>
      <c r="C120" s="27" t="s">
        <v>140</v>
      </c>
      <c r="D120" s="20">
        <v>43307</v>
      </c>
      <c r="E120" s="20">
        <v>43327</v>
      </c>
      <c r="F120" s="19" t="s">
        <v>77</v>
      </c>
      <c r="G120" s="35">
        <v>8.25</v>
      </c>
      <c r="H120" s="21">
        <v>6.5</v>
      </c>
      <c r="I120" s="24">
        <v>9</v>
      </c>
      <c r="J120" s="19">
        <v>2040</v>
      </c>
      <c r="K120" s="26">
        <v>5</v>
      </c>
      <c r="L120" s="28">
        <v>30</v>
      </c>
      <c r="M120" s="96">
        <v>1.4E-2</v>
      </c>
      <c r="N120" s="24">
        <v>1.3</v>
      </c>
      <c r="O120" s="26">
        <v>1E-3</v>
      </c>
      <c r="P120" s="11">
        <v>0.08</v>
      </c>
      <c r="Q120" s="96">
        <v>1.4E-2</v>
      </c>
      <c r="R120" s="28">
        <v>5</v>
      </c>
      <c r="S120" s="19">
        <v>3.5999999999999997E-2</v>
      </c>
      <c r="T120" s="24">
        <v>0.4</v>
      </c>
      <c r="U120" s="26">
        <v>5</v>
      </c>
      <c r="V120" s="28">
        <v>10</v>
      </c>
      <c r="W120" s="64" t="s">
        <v>76</v>
      </c>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c r="AU120" s="158"/>
      <c r="AV120" s="158"/>
      <c r="AW120" s="158"/>
      <c r="AX120" s="158"/>
      <c r="AY120" s="158"/>
      <c r="AZ120" s="158"/>
      <c r="BA120" s="158"/>
      <c r="BB120" s="158"/>
      <c r="BC120" s="158"/>
      <c r="BD120" s="158"/>
      <c r="BE120" s="158"/>
      <c r="BF120" s="158"/>
      <c r="BG120" s="158"/>
      <c r="BH120" s="158"/>
      <c r="BI120" s="158"/>
      <c r="BJ120" s="158"/>
      <c r="BK120" s="158"/>
      <c r="BL120" s="158"/>
      <c r="BM120" s="158"/>
      <c r="BN120" s="158"/>
      <c r="BO120" s="158"/>
      <c r="BP120" s="158"/>
      <c r="BQ120" s="158"/>
      <c r="BR120" s="158"/>
      <c r="BS120" s="158"/>
      <c r="BT120" s="158"/>
      <c r="BU120" s="158"/>
      <c r="BV120" s="158"/>
      <c r="BW120" s="158"/>
      <c r="BX120" s="158"/>
      <c r="BY120" s="158"/>
      <c r="BZ120" s="158"/>
      <c r="CA120" s="158"/>
      <c r="CB120" s="158"/>
      <c r="CC120" s="158"/>
      <c r="CD120" s="158"/>
      <c r="CE120" s="158"/>
      <c r="CF120" s="158"/>
      <c r="CG120" s="158"/>
      <c r="CH120" s="158"/>
    </row>
    <row r="121" spans="1:86" x14ac:dyDescent="0.2">
      <c r="A121" s="19" t="s">
        <v>138</v>
      </c>
      <c r="B121" s="20">
        <v>43332</v>
      </c>
      <c r="C121" s="27" t="s">
        <v>141</v>
      </c>
      <c r="D121" s="20">
        <v>43339</v>
      </c>
      <c r="E121" s="20">
        <v>43341</v>
      </c>
      <c r="F121" s="19" t="s">
        <v>77</v>
      </c>
      <c r="G121" s="35">
        <v>8.19</v>
      </c>
      <c r="H121" s="21">
        <v>6.5</v>
      </c>
      <c r="I121" s="24">
        <v>9</v>
      </c>
      <c r="J121" s="19">
        <v>1950</v>
      </c>
      <c r="K121" s="26">
        <v>5</v>
      </c>
      <c r="L121" s="28">
        <v>30</v>
      </c>
      <c r="M121" s="96">
        <v>8.9999999999999993E-3</v>
      </c>
      <c r="N121" s="24">
        <v>1.3</v>
      </c>
      <c r="O121" s="26">
        <v>1E-3</v>
      </c>
      <c r="P121" s="11">
        <v>0.08</v>
      </c>
      <c r="Q121" s="96">
        <v>1.0999999999999999E-2</v>
      </c>
      <c r="R121" s="28">
        <v>5</v>
      </c>
      <c r="S121" s="19">
        <v>3.3000000000000002E-2</v>
      </c>
      <c r="T121" s="24">
        <v>0.4</v>
      </c>
      <c r="U121" s="26">
        <v>5</v>
      </c>
      <c r="V121" s="28">
        <v>10</v>
      </c>
      <c r="W121" s="64" t="s">
        <v>76</v>
      </c>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c r="AU121" s="158"/>
      <c r="AV121" s="158"/>
      <c r="AW121" s="158"/>
      <c r="AX121" s="158"/>
      <c r="AY121" s="158"/>
      <c r="AZ121" s="158"/>
      <c r="BA121" s="158"/>
      <c r="BB121" s="158"/>
      <c r="BC121" s="158"/>
      <c r="BD121" s="158"/>
      <c r="BE121" s="158"/>
      <c r="BF121" s="158"/>
      <c r="BG121" s="158"/>
      <c r="BH121" s="158"/>
      <c r="BI121" s="158"/>
      <c r="BJ121" s="158"/>
      <c r="BK121" s="158"/>
      <c r="BL121" s="158"/>
      <c r="BM121" s="158"/>
      <c r="BN121" s="158"/>
      <c r="BO121" s="158"/>
      <c r="BP121" s="158"/>
      <c r="BQ121" s="158"/>
      <c r="BR121" s="158"/>
      <c r="BS121" s="158"/>
      <c r="BT121" s="158"/>
      <c r="BU121" s="158"/>
      <c r="BV121" s="158"/>
      <c r="BW121" s="158"/>
      <c r="BX121" s="158"/>
      <c r="BY121" s="158"/>
      <c r="BZ121" s="158"/>
      <c r="CA121" s="158"/>
      <c r="CB121" s="158"/>
      <c r="CC121" s="158"/>
      <c r="CD121" s="158"/>
      <c r="CE121" s="158"/>
      <c r="CF121" s="158"/>
      <c r="CG121" s="158"/>
      <c r="CH121" s="158"/>
    </row>
    <row r="122" spans="1:86" s="160" customFormat="1" x14ac:dyDescent="0.2">
      <c r="A122" s="19" t="s">
        <v>138</v>
      </c>
      <c r="B122" s="20">
        <v>43357</v>
      </c>
      <c r="C122" s="27" t="s">
        <v>142</v>
      </c>
      <c r="D122" s="20">
        <v>43367</v>
      </c>
      <c r="E122" s="20">
        <v>43369</v>
      </c>
      <c r="F122" s="19" t="s">
        <v>77</v>
      </c>
      <c r="G122" s="35">
        <v>8.2899999999999991</v>
      </c>
      <c r="H122" s="21">
        <v>6.5</v>
      </c>
      <c r="I122" s="24">
        <v>9</v>
      </c>
      <c r="J122" s="19">
        <v>2400</v>
      </c>
      <c r="K122" s="26">
        <v>5</v>
      </c>
      <c r="L122" s="28">
        <v>30</v>
      </c>
      <c r="M122" s="96">
        <v>1.0999999999999999E-2</v>
      </c>
      <c r="N122" s="24">
        <v>1.3</v>
      </c>
      <c r="O122" s="26">
        <v>1E-3</v>
      </c>
      <c r="P122" s="11">
        <v>0.08</v>
      </c>
      <c r="Q122" s="96">
        <v>2.1000000000000001E-2</v>
      </c>
      <c r="R122" s="28">
        <v>5</v>
      </c>
      <c r="S122" s="19">
        <v>0.04</v>
      </c>
      <c r="T122" s="24">
        <v>0.4</v>
      </c>
      <c r="U122" s="26">
        <v>5</v>
      </c>
      <c r="V122" s="28">
        <v>10</v>
      </c>
      <c r="W122" s="64" t="s">
        <v>76</v>
      </c>
    </row>
    <row r="123" spans="1:86" s="160" customFormat="1" x14ac:dyDescent="0.2">
      <c r="A123" s="19" t="s">
        <v>138</v>
      </c>
      <c r="B123" s="20">
        <v>43378</v>
      </c>
      <c r="C123" s="27" t="s">
        <v>143</v>
      </c>
      <c r="D123" s="20">
        <v>43385</v>
      </c>
      <c r="E123" s="20">
        <v>43402</v>
      </c>
      <c r="F123" s="19" t="s">
        <v>77</v>
      </c>
      <c r="G123" s="35">
        <v>8.85</v>
      </c>
      <c r="H123" s="21">
        <v>6.5</v>
      </c>
      <c r="I123" s="24">
        <v>9</v>
      </c>
      <c r="J123" s="19">
        <v>2020</v>
      </c>
      <c r="K123" s="26">
        <v>5</v>
      </c>
      <c r="L123" s="28">
        <v>30</v>
      </c>
      <c r="M123" s="96">
        <v>1.2E-2</v>
      </c>
      <c r="N123" s="24">
        <v>1.3</v>
      </c>
      <c r="O123" s="26">
        <v>1E-3</v>
      </c>
      <c r="P123" s="11">
        <v>0.08</v>
      </c>
      <c r="Q123" s="96">
        <v>1.4E-2</v>
      </c>
      <c r="R123" s="28">
        <v>5</v>
      </c>
      <c r="S123" s="19">
        <v>3.4000000000000002E-2</v>
      </c>
      <c r="T123" s="24">
        <v>0.4</v>
      </c>
      <c r="U123" s="26">
        <v>5</v>
      </c>
      <c r="V123" s="28">
        <v>10</v>
      </c>
      <c r="W123" s="64" t="s">
        <v>76</v>
      </c>
    </row>
    <row r="124" spans="1:86" s="160" customFormat="1" x14ac:dyDescent="0.2">
      <c r="A124" s="19" t="s">
        <v>138</v>
      </c>
      <c r="B124" s="20">
        <v>43427</v>
      </c>
      <c r="C124" s="27" t="s">
        <v>144</v>
      </c>
      <c r="D124" s="20">
        <v>43434</v>
      </c>
      <c r="E124" s="20">
        <v>43439</v>
      </c>
      <c r="F124" s="19" t="s">
        <v>77</v>
      </c>
      <c r="G124" s="35">
        <v>8.5399999999999991</v>
      </c>
      <c r="H124" s="21">
        <v>6.5</v>
      </c>
      <c r="I124" s="24">
        <v>9</v>
      </c>
      <c r="J124" s="19">
        <v>2050</v>
      </c>
      <c r="K124" s="19">
        <v>7</v>
      </c>
      <c r="L124" s="28">
        <v>30</v>
      </c>
      <c r="M124" s="96">
        <v>0.01</v>
      </c>
      <c r="N124" s="24">
        <v>1.3</v>
      </c>
      <c r="O124" s="26">
        <v>1E-3</v>
      </c>
      <c r="P124" s="11">
        <v>0.08</v>
      </c>
      <c r="Q124" s="96">
        <v>1.2999999999999999E-2</v>
      </c>
      <c r="R124" s="28">
        <v>5</v>
      </c>
      <c r="S124" s="19">
        <v>4.7E-2</v>
      </c>
      <c r="T124" s="24">
        <v>0.4</v>
      </c>
      <c r="U124" s="26">
        <v>5</v>
      </c>
      <c r="V124" s="28">
        <v>10</v>
      </c>
      <c r="W124" s="64" t="s">
        <v>76</v>
      </c>
    </row>
    <row r="125" spans="1:86" s="160" customFormat="1" x14ac:dyDescent="0.2">
      <c r="A125" s="19" t="s">
        <v>138</v>
      </c>
      <c r="B125" s="20">
        <v>43447</v>
      </c>
      <c r="C125" s="27" t="s">
        <v>145</v>
      </c>
      <c r="D125" s="20">
        <v>43455</v>
      </c>
      <c r="E125" s="20">
        <v>43467</v>
      </c>
      <c r="F125" s="19" t="s">
        <v>77</v>
      </c>
      <c r="G125" s="35">
        <v>8.1</v>
      </c>
      <c r="H125" s="21">
        <v>6.5</v>
      </c>
      <c r="I125" s="24">
        <v>9</v>
      </c>
      <c r="J125" s="19">
        <v>1890</v>
      </c>
      <c r="K125" s="19">
        <v>11</v>
      </c>
      <c r="L125" s="28">
        <v>30</v>
      </c>
      <c r="M125" s="96">
        <v>0.01</v>
      </c>
      <c r="N125" s="24">
        <v>1.3</v>
      </c>
      <c r="O125" s="26">
        <v>2E-3</v>
      </c>
      <c r="P125" s="11">
        <v>0.08</v>
      </c>
      <c r="Q125" s="96">
        <v>1.4E-2</v>
      </c>
      <c r="R125" s="28">
        <v>5</v>
      </c>
      <c r="S125" s="19">
        <v>0.05</v>
      </c>
      <c r="T125" s="24">
        <v>0.4</v>
      </c>
      <c r="U125" s="26">
        <v>5</v>
      </c>
      <c r="V125" s="28">
        <v>10</v>
      </c>
      <c r="W125" s="64" t="s">
        <v>76</v>
      </c>
    </row>
    <row r="126" spans="1:86" s="160" customFormat="1" x14ac:dyDescent="0.2">
      <c r="A126" s="19" t="s">
        <v>138</v>
      </c>
      <c r="B126" s="20">
        <v>43474</v>
      </c>
      <c r="C126" s="27" t="s">
        <v>146</v>
      </c>
      <c r="D126" s="20">
        <v>43486</v>
      </c>
      <c r="E126" s="20">
        <v>43495</v>
      </c>
      <c r="F126" s="19" t="s">
        <v>77</v>
      </c>
      <c r="G126" s="35">
        <v>8.26</v>
      </c>
      <c r="H126" s="21">
        <v>6.5</v>
      </c>
      <c r="I126" s="24">
        <v>9</v>
      </c>
      <c r="J126" s="19">
        <v>2000</v>
      </c>
      <c r="K126" s="26">
        <v>5</v>
      </c>
      <c r="L126" s="28">
        <v>30</v>
      </c>
      <c r="M126" s="96">
        <v>8.9999999999999993E-3</v>
      </c>
      <c r="N126" s="24">
        <v>1.3</v>
      </c>
      <c r="O126" s="26">
        <v>1E-3</v>
      </c>
      <c r="P126" s="11">
        <v>0.08</v>
      </c>
      <c r="Q126" s="96">
        <v>1.9E-2</v>
      </c>
      <c r="R126" s="28">
        <v>5</v>
      </c>
      <c r="S126" s="19">
        <v>0.04</v>
      </c>
      <c r="T126" s="24">
        <v>0.4</v>
      </c>
      <c r="U126" s="26">
        <v>5</v>
      </c>
      <c r="V126" s="28">
        <v>10</v>
      </c>
      <c r="W126" s="64" t="s">
        <v>76</v>
      </c>
    </row>
    <row r="127" spans="1:86" s="160" customFormat="1" x14ac:dyDescent="0.2">
      <c r="A127" s="19" t="s">
        <v>138</v>
      </c>
      <c r="B127" s="20">
        <v>43518</v>
      </c>
      <c r="C127" s="27" t="s">
        <v>147</v>
      </c>
      <c r="D127" s="20">
        <v>43525</v>
      </c>
      <c r="E127" s="20">
        <v>43537</v>
      </c>
      <c r="F127" s="19" t="s">
        <v>77</v>
      </c>
      <c r="G127" s="35">
        <v>8.34</v>
      </c>
      <c r="H127" s="21">
        <v>6.5</v>
      </c>
      <c r="I127" s="24">
        <v>9</v>
      </c>
      <c r="J127" s="19">
        <v>1850</v>
      </c>
      <c r="K127" s="26">
        <v>5</v>
      </c>
      <c r="L127" s="28">
        <v>30</v>
      </c>
      <c r="M127" s="96">
        <v>1.0999999999999999E-2</v>
      </c>
      <c r="N127" s="24">
        <v>1.3</v>
      </c>
      <c r="O127" s="26">
        <v>1E-3</v>
      </c>
      <c r="P127" s="11">
        <v>0.08</v>
      </c>
      <c r="Q127" s="96">
        <v>1.2E-2</v>
      </c>
      <c r="R127" s="28">
        <v>5</v>
      </c>
      <c r="S127" s="19">
        <v>0.04</v>
      </c>
      <c r="T127" s="24">
        <v>0.4</v>
      </c>
      <c r="U127" s="26">
        <v>5</v>
      </c>
      <c r="V127" s="28">
        <v>10</v>
      </c>
      <c r="W127" s="64" t="s">
        <v>76</v>
      </c>
    </row>
    <row r="128" spans="1:86" s="160" customFormat="1" x14ac:dyDescent="0.2">
      <c r="A128" s="19" t="s">
        <v>138</v>
      </c>
      <c r="B128" s="20">
        <v>43531</v>
      </c>
      <c r="C128" s="27" t="s">
        <v>148</v>
      </c>
      <c r="D128" s="20">
        <v>43538</v>
      </c>
      <c r="E128" s="20">
        <v>43551</v>
      </c>
      <c r="F128" s="19" t="s">
        <v>77</v>
      </c>
      <c r="G128" s="35">
        <v>8.67</v>
      </c>
      <c r="H128" s="21">
        <v>6.5</v>
      </c>
      <c r="I128" s="24">
        <v>9</v>
      </c>
      <c r="J128" s="19">
        <v>1960</v>
      </c>
      <c r="K128" s="26">
        <v>5</v>
      </c>
      <c r="L128" s="28">
        <v>30</v>
      </c>
      <c r="M128" s="96">
        <v>1.0999999999999999E-2</v>
      </c>
      <c r="N128" s="24">
        <v>1.3</v>
      </c>
      <c r="O128" s="26">
        <v>1E-3</v>
      </c>
      <c r="P128" s="11">
        <v>0.08</v>
      </c>
      <c r="Q128" s="96">
        <v>1.2999999999999999E-2</v>
      </c>
      <c r="R128" s="28">
        <v>5</v>
      </c>
      <c r="S128" s="19">
        <v>3.9E-2</v>
      </c>
      <c r="T128" s="24">
        <v>0.4</v>
      </c>
      <c r="U128" s="26">
        <v>5</v>
      </c>
      <c r="V128" s="28">
        <v>10</v>
      </c>
      <c r="W128" s="64" t="s">
        <v>76</v>
      </c>
    </row>
    <row r="129" spans="1:23" s="160" customFormat="1" x14ac:dyDescent="0.2">
      <c r="A129" s="19" t="s">
        <v>138</v>
      </c>
      <c r="B129" s="20">
        <v>43566</v>
      </c>
      <c r="C129" s="27" t="s">
        <v>149</v>
      </c>
      <c r="D129" s="20">
        <v>43572</v>
      </c>
      <c r="E129" s="20">
        <v>43581</v>
      </c>
      <c r="F129" s="19" t="s">
        <v>77</v>
      </c>
      <c r="G129" s="35">
        <v>8.51</v>
      </c>
      <c r="H129" s="21">
        <v>6.5</v>
      </c>
      <c r="I129" s="24">
        <v>9</v>
      </c>
      <c r="J129" s="19">
        <v>1900</v>
      </c>
      <c r="K129" s="26">
        <v>5</v>
      </c>
      <c r="L129" s="28">
        <v>30</v>
      </c>
      <c r="M129" s="96">
        <v>0.01</v>
      </c>
      <c r="N129" s="24">
        <v>1.3</v>
      </c>
      <c r="O129" s="26">
        <v>1E-3</v>
      </c>
      <c r="P129" s="11">
        <v>0.08</v>
      </c>
      <c r="Q129" s="96">
        <v>1.4E-2</v>
      </c>
      <c r="R129" s="28">
        <v>5</v>
      </c>
      <c r="S129" s="19">
        <v>3.3000000000000002E-2</v>
      </c>
      <c r="T129" s="24">
        <v>0.4</v>
      </c>
      <c r="U129" s="26">
        <v>5</v>
      </c>
      <c r="V129" s="28">
        <v>10</v>
      </c>
      <c r="W129" s="64" t="s">
        <v>76</v>
      </c>
    </row>
    <row r="130" spans="1:23" s="160" customFormat="1" x14ac:dyDescent="0.2">
      <c r="A130" s="19" t="s">
        <v>138</v>
      </c>
      <c r="B130" s="20">
        <v>43588</v>
      </c>
      <c r="C130" s="27" t="s">
        <v>150</v>
      </c>
      <c r="D130" s="20">
        <v>43595</v>
      </c>
      <c r="E130" s="20">
        <v>43609</v>
      </c>
      <c r="F130" s="19" t="s">
        <v>77</v>
      </c>
      <c r="G130" s="35">
        <v>8.4700000000000006</v>
      </c>
      <c r="H130" s="21">
        <v>6.5</v>
      </c>
      <c r="I130" s="24">
        <v>9</v>
      </c>
      <c r="J130" s="19">
        <v>1800</v>
      </c>
      <c r="K130" s="26">
        <v>5</v>
      </c>
      <c r="L130" s="28">
        <v>30</v>
      </c>
      <c r="M130" s="96">
        <v>0.01</v>
      </c>
      <c r="N130" s="24">
        <v>1.3</v>
      </c>
      <c r="O130" s="26">
        <v>1E-3</v>
      </c>
      <c r="P130" s="11">
        <v>0.08</v>
      </c>
      <c r="Q130" s="96">
        <v>1.0999999999999999E-2</v>
      </c>
      <c r="R130" s="28">
        <v>5</v>
      </c>
      <c r="S130" s="19">
        <v>3.2000000000000001E-2</v>
      </c>
      <c r="T130" s="24">
        <v>0.4</v>
      </c>
      <c r="U130" s="26">
        <v>5</v>
      </c>
      <c r="V130" s="28">
        <v>10</v>
      </c>
      <c r="W130" s="64" t="s">
        <v>76</v>
      </c>
    </row>
    <row r="131" spans="1:23" s="160" customFormat="1" ht="15" thickBot="1" x14ac:dyDescent="0.25">
      <c r="A131" s="48" t="s">
        <v>138</v>
      </c>
      <c r="B131" s="65">
        <v>43619</v>
      </c>
      <c r="C131" s="133" t="s">
        <v>151</v>
      </c>
      <c r="D131" s="65">
        <v>43627</v>
      </c>
      <c r="E131" s="65">
        <v>43637</v>
      </c>
      <c r="F131" s="48" t="s">
        <v>77</v>
      </c>
      <c r="G131" s="90">
        <v>8.4</v>
      </c>
      <c r="H131" s="31">
        <v>6.5</v>
      </c>
      <c r="I131" s="29">
        <v>9</v>
      </c>
      <c r="J131" s="48">
        <v>2230</v>
      </c>
      <c r="K131" s="48">
        <v>8</v>
      </c>
      <c r="L131" s="33">
        <v>30</v>
      </c>
      <c r="M131" s="79">
        <v>0.01</v>
      </c>
      <c r="N131" s="29">
        <v>1.3</v>
      </c>
      <c r="O131" s="37">
        <v>1E-3</v>
      </c>
      <c r="P131" s="18">
        <v>0.08</v>
      </c>
      <c r="Q131" s="79">
        <v>1.0999999999999999E-2</v>
      </c>
      <c r="R131" s="33">
        <v>5</v>
      </c>
      <c r="S131" s="48">
        <v>3.2000000000000001E-2</v>
      </c>
      <c r="T131" s="29">
        <v>0.4</v>
      </c>
      <c r="U131" s="37">
        <v>5</v>
      </c>
      <c r="V131" s="33">
        <v>10</v>
      </c>
      <c r="W131" s="53" t="s">
        <v>76</v>
      </c>
    </row>
    <row r="132" spans="1:23" s="160" customFormat="1" x14ac:dyDescent="0.2">
      <c r="A132" s="50" t="s">
        <v>138</v>
      </c>
      <c r="B132" s="81">
        <v>43648</v>
      </c>
      <c r="C132" s="132" t="s">
        <v>152</v>
      </c>
      <c r="D132" s="81">
        <v>43656</v>
      </c>
      <c r="E132" s="81">
        <v>43679</v>
      </c>
      <c r="F132" s="50" t="s">
        <v>77</v>
      </c>
      <c r="G132" s="89">
        <v>8.33</v>
      </c>
      <c r="H132" s="39">
        <v>6.5</v>
      </c>
      <c r="I132" s="24">
        <v>9</v>
      </c>
      <c r="J132" s="50">
        <v>1840</v>
      </c>
      <c r="K132" s="34">
        <v>5</v>
      </c>
      <c r="L132" s="22">
        <v>30</v>
      </c>
      <c r="M132" s="99">
        <v>0.01</v>
      </c>
      <c r="N132" s="30">
        <v>1.3</v>
      </c>
      <c r="O132" s="34">
        <v>1E-3</v>
      </c>
      <c r="P132" s="17">
        <v>0.08</v>
      </c>
      <c r="Q132" s="99">
        <v>1.6E-2</v>
      </c>
      <c r="R132" s="22">
        <v>5</v>
      </c>
      <c r="S132" s="50">
        <v>0.03</v>
      </c>
      <c r="T132" s="30">
        <v>0.4</v>
      </c>
      <c r="U132" s="34">
        <v>5</v>
      </c>
      <c r="V132" s="22">
        <v>10</v>
      </c>
      <c r="W132" s="61" t="s">
        <v>76</v>
      </c>
    </row>
    <row r="133" spans="1:23" s="160" customFormat="1" x14ac:dyDescent="0.2">
      <c r="A133" s="50" t="s">
        <v>138</v>
      </c>
      <c r="B133" s="81">
        <v>43678</v>
      </c>
      <c r="C133" s="132" t="s">
        <v>153</v>
      </c>
      <c r="D133" s="81">
        <v>43685</v>
      </c>
      <c r="E133" s="81">
        <v>43693</v>
      </c>
      <c r="F133" s="50" t="s">
        <v>77</v>
      </c>
      <c r="G133" s="89">
        <v>8.4600000000000009</v>
      </c>
      <c r="H133" s="39">
        <v>6.5</v>
      </c>
      <c r="I133" s="24">
        <v>9</v>
      </c>
      <c r="J133" s="50">
        <v>1960</v>
      </c>
      <c r="K133" s="50">
        <v>10</v>
      </c>
      <c r="L133" s="22">
        <v>30</v>
      </c>
      <c r="M133" s="99">
        <v>1.2E-2</v>
      </c>
      <c r="N133" s="30">
        <v>1.3</v>
      </c>
      <c r="O133" s="26">
        <v>1E-3</v>
      </c>
      <c r="P133" s="17">
        <v>0.08</v>
      </c>
      <c r="Q133" s="99">
        <v>0.01</v>
      </c>
      <c r="R133" s="22">
        <v>5</v>
      </c>
      <c r="S133" s="50">
        <v>0.03</v>
      </c>
      <c r="T133" s="30">
        <v>0.4</v>
      </c>
      <c r="U133" s="34">
        <v>5</v>
      </c>
      <c r="V133" s="22">
        <v>10</v>
      </c>
      <c r="W133" s="61" t="s">
        <v>76</v>
      </c>
    </row>
    <row r="134" spans="1:23" s="160" customFormat="1" x14ac:dyDescent="0.2">
      <c r="A134" s="50" t="s">
        <v>138</v>
      </c>
      <c r="B134" s="81">
        <v>43710</v>
      </c>
      <c r="C134" s="132" t="s">
        <v>154</v>
      </c>
      <c r="D134" s="81">
        <v>43717</v>
      </c>
      <c r="E134" s="81">
        <v>43735</v>
      </c>
      <c r="F134" s="50" t="s">
        <v>77</v>
      </c>
      <c r="G134" s="89">
        <v>8.33</v>
      </c>
      <c r="H134" s="39">
        <v>6.5</v>
      </c>
      <c r="I134" s="24">
        <v>9</v>
      </c>
      <c r="J134" s="50">
        <v>1980</v>
      </c>
      <c r="K134" s="26">
        <v>5</v>
      </c>
      <c r="L134" s="22">
        <v>30</v>
      </c>
      <c r="M134" s="99">
        <v>1.2999999999999999E-2</v>
      </c>
      <c r="N134" s="30">
        <v>1.3</v>
      </c>
      <c r="O134" s="26">
        <v>1E-3</v>
      </c>
      <c r="P134" s="17">
        <v>0.08</v>
      </c>
      <c r="Q134" s="99">
        <v>1.6E-2</v>
      </c>
      <c r="R134" s="22">
        <v>5</v>
      </c>
      <c r="S134" s="50">
        <v>5.3999999999999999E-2</v>
      </c>
      <c r="T134" s="30">
        <v>0.4</v>
      </c>
      <c r="U134" s="34">
        <v>5</v>
      </c>
      <c r="V134" s="22">
        <v>10</v>
      </c>
      <c r="W134" s="61" t="s">
        <v>76</v>
      </c>
    </row>
    <row r="135" spans="1:23" s="160" customFormat="1" x14ac:dyDescent="0.2">
      <c r="A135" s="50" t="s">
        <v>138</v>
      </c>
      <c r="B135" s="81">
        <v>43741</v>
      </c>
      <c r="C135" s="132" t="s">
        <v>155</v>
      </c>
      <c r="D135" s="81">
        <v>43749</v>
      </c>
      <c r="E135" s="81">
        <v>43763</v>
      </c>
      <c r="F135" s="50" t="s">
        <v>77</v>
      </c>
      <c r="G135" s="89">
        <v>8.3699999999999992</v>
      </c>
      <c r="H135" s="39">
        <v>6.5</v>
      </c>
      <c r="I135" s="24">
        <v>9</v>
      </c>
      <c r="J135" s="50">
        <v>1910</v>
      </c>
      <c r="K135" s="26">
        <v>5</v>
      </c>
      <c r="L135" s="22">
        <v>30</v>
      </c>
      <c r="M135" s="99">
        <v>1.2E-2</v>
      </c>
      <c r="N135" s="30">
        <v>1.3</v>
      </c>
      <c r="O135" s="26">
        <v>1E-3</v>
      </c>
      <c r="P135" s="17">
        <v>0.08</v>
      </c>
      <c r="Q135" s="99">
        <v>1.2E-2</v>
      </c>
      <c r="R135" s="22">
        <v>5</v>
      </c>
      <c r="S135" s="50">
        <v>0.04</v>
      </c>
      <c r="T135" s="30">
        <v>0.4</v>
      </c>
      <c r="U135" s="34">
        <v>5</v>
      </c>
      <c r="V135" s="22">
        <v>10</v>
      </c>
      <c r="W135" s="61" t="s">
        <v>76</v>
      </c>
    </row>
    <row r="136" spans="1:23" s="160" customFormat="1" x14ac:dyDescent="0.2">
      <c r="A136" s="50" t="s">
        <v>138</v>
      </c>
      <c r="B136" s="81">
        <v>43770</v>
      </c>
      <c r="C136" s="132" t="s">
        <v>156</v>
      </c>
      <c r="D136" s="81">
        <v>43780</v>
      </c>
      <c r="E136" s="81">
        <v>43791</v>
      </c>
      <c r="F136" s="50" t="s">
        <v>77</v>
      </c>
      <c r="G136" s="89">
        <v>8.2200000000000006</v>
      </c>
      <c r="H136" s="39">
        <v>6.5</v>
      </c>
      <c r="I136" s="24">
        <v>9</v>
      </c>
      <c r="J136" s="50">
        <v>1950</v>
      </c>
      <c r="K136" s="26">
        <v>5</v>
      </c>
      <c r="L136" s="22">
        <v>30</v>
      </c>
      <c r="M136" s="99">
        <v>1.4E-2</v>
      </c>
      <c r="N136" s="30">
        <v>1.3</v>
      </c>
      <c r="O136" s="26">
        <v>1E-3</v>
      </c>
      <c r="P136" s="17">
        <v>0.08</v>
      </c>
      <c r="Q136" s="99">
        <v>1.4999999999999999E-2</v>
      </c>
      <c r="R136" s="22">
        <v>5</v>
      </c>
      <c r="S136" s="50">
        <v>2.5999999999999999E-2</v>
      </c>
      <c r="T136" s="30">
        <v>0.4</v>
      </c>
      <c r="U136" s="34">
        <v>5</v>
      </c>
      <c r="V136" s="22">
        <v>10</v>
      </c>
      <c r="W136" s="61" t="s">
        <v>76</v>
      </c>
    </row>
    <row r="137" spans="1:23" s="160" customFormat="1" x14ac:dyDescent="0.2">
      <c r="A137" s="19" t="s">
        <v>138</v>
      </c>
      <c r="B137" s="20">
        <v>43805</v>
      </c>
      <c r="C137" s="27" t="s">
        <v>157</v>
      </c>
      <c r="D137" s="20">
        <v>43815</v>
      </c>
      <c r="E137" s="20">
        <v>43819</v>
      </c>
      <c r="F137" s="19" t="s">
        <v>77</v>
      </c>
      <c r="G137" s="35">
        <v>8.31</v>
      </c>
      <c r="H137" s="39">
        <v>6.5</v>
      </c>
      <c r="I137" s="24">
        <v>9</v>
      </c>
      <c r="J137" s="19">
        <v>1940</v>
      </c>
      <c r="K137" s="26">
        <v>5</v>
      </c>
      <c r="L137" s="22">
        <v>30</v>
      </c>
      <c r="M137" s="96">
        <v>1.4E-2</v>
      </c>
      <c r="N137" s="30">
        <v>1.3</v>
      </c>
      <c r="O137" s="26">
        <v>1E-3</v>
      </c>
      <c r="P137" s="17">
        <v>0.08</v>
      </c>
      <c r="Q137" s="96">
        <v>2.4E-2</v>
      </c>
      <c r="R137" s="22">
        <v>5</v>
      </c>
      <c r="S137" s="19">
        <v>3.7999999999999999E-2</v>
      </c>
      <c r="T137" s="30">
        <v>0.4</v>
      </c>
      <c r="U137" s="26">
        <v>5</v>
      </c>
      <c r="V137" s="22">
        <v>10</v>
      </c>
      <c r="W137" s="61" t="s">
        <v>76</v>
      </c>
    </row>
    <row r="138" spans="1:23" s="160" customFormat="1" x14ac:dyDescent="0.2">
      <c r="A138" s="19" t="s">
        <v>158</v>
      </c>
      <c r="B138" s="20">
        <v>43836</v>
      </c>
      <c r="C138" s="27" t="s">
        <v>159</v>
      </c>
      <c r="D138" s="20">
        <v>43843</v>
      </c>
      <c r="E138" s="20">
        <v>43847</v>
      </c>
      <c r="F138" s="50" t="s">
        <v>77</v>
      </c>
      <c r="G138" s="35">
        <v>8.16</v>
      </c>
      <c r="H138" s="39">
        <v>6.5</v>
      </c>
      <c r="I138" s="24">
        <v>9</v>
      </c>
      <c r="J138" s="19">
        <v>1870</v>
      </c>
      <c r="K138" s="26">
        <v>5</v>
      </c>
      <c r="L138" s="22">
        <v>30</v>
      </c>
      <c r="M138" s="96">
        <v>1.2999999999999999E-2</v>
      </c>
      <c r="N138" s="30">
        <v>1.3</v>
      </c>
      <c r="O138" s="26">
        <v>1E-3</v>
      </c>
      <c r="P138" s="17">
        <v>0.08</v>
      </c>
      <c r="Q138" s="99">
        <v>1.2999999999999999E-2</v>
      </c>
      <c r="R138" s="22">
        <v>5</v>
      </c>
      <c r="S138" s="50">
        <v>2.3E-2</v>
      </c>
      <c r="T138" s="30">
        <v>0.4</v>
      </c>
      <c r="U138" s="34">
        <v>5</v>
      </c>
      <c r="V138" s="22">
        <v>10</v>
      </c>
      <c r="W138" s="61" t="s">
        <v>76</v>
      </c>
    </row>
    <row r="139" spans="1:23" s="160" customFormat="1" x14ac:dyDescent="0.2">
      <c r="A139" s="19" t="s">
        <v>158</v>
      </c>
      <c r="B139" s="20">
        <v>43881</v>
      </c>
      <c r="C139" s="27" t="s">
        <v>160</v>
      </c>
      <c r="D139" s="20">
        <v>43888</v>
      </c>
      <c r="E139" s="20">
        <v>43889</v>
      </c>
      <c r="F139" s="19" t="s">
        <v>77</v>
      </c>
      <c r="G139" s="35">
        <v>8.34</v>
      </c>
      <c r="H139" s="21">
        <v>6.5</v>
      </c>
      <c r="I139" s="24">
        <v>9</v>
      </c>
      <c r="J139" s="19">
        <v>1810</v>
      </c>
      <c r="K139" s="19">
        <v>15</v>
      </c>
      <c r="L139" s="28">
        <v>30</v>
      </c>
      <c r="M139" s="96">
        <v>1.2E-2</v>
      </c>
      <c r="N139" s="24">
        <v>1.3</v>
      </c>
      <c r="O139" s="26">
        <v>1E-3</v>
      </c>
      <c r="P139" s="11">
        <v>0.08</v>
      </c>
      <c r="Q139" s="96">
        <v>1.2E-2</v>
      </c>
      <c r="R139" s="28">
        <v>5</v>
      </c>
      <c r="S139" s="19">
        <v>4.4999999999999998E-2</v>
      </c>
      <c r="T139" s="24">
        <v>0.4</v>
      </c>
      <c r="U139" s="26">
        <v>5</v>
      </c>
      <c r="V139" s="28">
        <v>10</v>
      </c>
      <c r="W139" s="61" t="s">
        <v>76</v>
      </c>
    </row>
    <row r="140" spans="1:23" s="160" customFormat="1" x14ac:dyDescent="0.2">
      <c r="A140" s="19" t="s">
        <v>158</v>
      </c>
      <c r="B140" s="20">
        <v>43910</v>
      </c>
      <c r="C140" s="27" t="s">
        <v>161</v>
      </c>
      <c r="D140" s="20">
        <v>43917</v>
      </c>
      <c r="E140" s="20">
        <v>43917</v>
      </c>
      <c r="F140" s="19" t="s">
        <v>77</v>
      </c>
      <c r="G140" s="35">
        <v>8.23</v>
      </c>
      <c r="H140" s="21">
        <v>6.5</v>
      </c>
      <c r="I140" s="24">
        <v>9</v>
      </c>
      <c r="J140" s="19">
        <v>1900</v>
      </c>
      <c r="K140" s="26">
        <v>5</v>
      </c>
      <c r="L140" s="28">
        <v>30</v>
      </c>
      <c r="M140" s="96">
        <v>1.2E-2</v>
      </c>
      <c r="N140" s="24">
        <v>1.3</v>
      </c>
      <c r="O140" s="26">
        <v>1E-3</v>
      </c>
      <c r="P140" s="11">
        <v>0.08</v>
      </c>
      <c r="Q140" s="96">
        <v>1.0999999999999999E-2</v>
      </c>
      <c r="R140" s="28">
        <v>5</v>
      </c>
      <c r="S140" s="19">
        <v>3.2000000000000001E-2</v>
      </c>
      <c r="T140" s="24">
        <v>0.4</v>
      </c>
      <c r="U140" s="26">
        <v>5</v>
      </c>
      <c r="V140" s="28">
        <v>10</v>
      </c>
      <c r="W140" s="61" t="s">
        <v>75</v>
      </c>
    </row>
    <row r="141" spans="1:23" s="160" customFormat="1" x14ac:dyDescent="0.2">
      <c r="A141" s="19" t="s">
        <v>158</v>
      </c>
      <c r="B141" s="20">
        <v>43938</v>
      </c>
      <c r="C141" s="27" t="s">
        <v>162</v>
      </c>
      <c r="D141" s="20">
        <v>43945</v>
      </c>
      <c r="E141" s="20">
        <v>43945</v>
      </c>
      <c r="F141" s="19" t="s">
        <v>77</v>
      </c>
      <c r="G141" s="35">
        <v>8.2200000000000006</v>
      </c>
      <c r="H141" s="21">
        <v>6.5</v>
      </c>
      <c r="I141" s="24">
        <v>9</v>
      </c>
      <c r="J141" s="19">
        <v>1860</v>
      </c>
      <c r="K141" s="26">
        <v>5</v>
      </c>
      <c r="L141" s="28">
        <v>30</v>
      </c>
      <c r="M141" s="96">
        <v>1.0999999999999999E-2</v>
      </c>
      <c r="N141" s="24">
        <v>1.3</v>
      </c>
      <c r="O141" s="26">
        <v>1E-3</v>
      </c>
      <c r="P141" s="11">
        <v>0.08</v>
      </c>
      <c r="Q141" s="96">
        <v>1.0999999999999999E-2</v>
      </c>
      <c r="R141" s="28">
        <v>5</v>
      </c>
      <c r="S141" s="19">
        <v>3.2000000000000001E-2</v>
      </c>
      <c r="T141" s="24">
        <v>0.4</v>
      </c>
      <c r="U141" s="26">
        <v>5</v>
      </c>
      <c r="V141" s="28">
        <v>10</v>
      </c>
      <c r="W141" s="61" t="s">
        <v>76</v>
      </c>
    </row>
    <row r="142" spans="1:23" s="160" customFormat="1" x14ac:dyDescent="0.2">
      <c r="A142" s="19" t="s">
        <v>158</v>
      </c>
      <c r="B142" s="20">
        <v>43971</v>
      </c>
      <c r="C142" s="27" t="s">
        <v>163</v>
      </c>
      <c r="D142" s="20">
        <v>43978</v>
      </c>
      <c r="E142" s="20">
        <v>43987</v>
      </c>
      <c r="F142" s="19" t="s">
        <v>77</v>
      </c>
      <c r="G142" s="35">
        <v>8.35</v>
      </c>
      <c r="H142" s="21">
        <v>6.5</v>
      </c>
      <c r="I142" s="24">
        <v>9</v>
      </c>
      <c r="J142" s="19">
        <v>1900</v>
      </c>
      <c r="K142" s="26">
        <v>5</v>
      </c>
      <c r="L142" s="28">
        <v>30</v>
      </c>
      <c r="M142" s="96">
        <v>1.2999999999999999E-2</v>
      </c>
      <c r="N142" s="24">
        <v>1.3</v>
      </c>
      <c r="O142" s="26">
        <v>1E-3</v>
      </c>
      <c r="P142" s="11">
        <v>0.08</v>
      </c>
      <c r="Q142" s="96">
        <v>1.0999999999999999E-2</v>
      </c>
      <c r="R142" s="28">
        <v>5</v>
      </c>
      <c r="S142" s="19">
        <v>3.5999999999999997E-2</v>
      </c>
      <c r="T142" s="24">
        <v>0.4</v>
      </c>
      <c r="U142" s="26">
        <v>5</v>
      </c>
      <c r="V142" s="28">
        <v>10</v>
      </c>
      <c r="W142" s="61" t="s">
        <v>76</v>
      </c>
    </row>
    <row r="143" spans="1:23" s="160" customFormat="1" ht="15" thickBot="1" x14ac:dyDescent="0.25">
      <c r="A143" s="48" t="s">
        <v>158</v>
      </c>
      <c r="B143" s="65">
        <v>44007</v>
      </c>
      <c r="C143" s="133" t="s">
        <v>164</v>
      </c>
      <c r="D143" s="65">
        <v>44014</v>
      </c>
      <c r="E143" s="65">
        <v>44015</v>
      </c>
      <c r="F143" s="48" t="s">
        <v>77</v>
      </c>
      <c r="G143" s="90">
        <v>8.1999999999999993</v>
      </c>
      <c r="H143" s="31">
        <v>6.5</v>
      </c>
      <c r="I143" s="29">
        <v>9</v>
      </c>
      <c r="J143" s="48">
        <v>1710</v>
      </c>
      <c r="K143" s="37">
        <v>5</v>
      </c>
      <c r="L143" s="33">
        <v>30</v>
      </c>
      <c r="M143" s="79">
        <v>1.2E-2</v>
      </c>
      <c r="N143" s="29">
        <v>1.3</v>
      </c>
      <c r="O143" s="37">
        <v>1E-3</v>
      </c>
      <c r="P143" s="18">
        <v>0.08</v>
      </c>
      <c r="Q143" s="79">
        <v>1.2E-2</v>
      </c>
      <c r="R143" s="33">
        <v>5</v>
      </c>
      <c r="S143" s="48">
        <v>0.03</v>
      </c>
      <c r="T143" s="29">
        <v>0.4</v>
      </c>
      <c r="U143" s="37">
        <v>5</v>
      </c>
      <c r="V143" s="33">
        <v>10</v>
      </c>
      <c r="W143" s="53" t="s">
        <v>75</v>
      </c>
    </row>
    <row r="144" spans="1:23" s="160" customFormat="1" x14ac:dyDescent="0.2">
      <c r="A144" s="50" t="s">
        <v>158</v>
      </c>
      <c r="B144" s="81">
        <v>44029</v>
      </c>
      <c r="C144" s="132" t="s">
        <v>165</v>
      </c>
      <c r="D144" s="81">
        <v>44036</v>
      </c>
      <c r="E144" s="81">
        <v>44043</v>
      </c>
      <c r="F144" s="50" t="s">
        <v>77</v>
      </c>
      <c r="G144" s="89">
        <v>8.2899999999999991</v>
      </c>
      <c r="H144" s="39">
        <v>6.5</v>
      </c>
      <c r="I144" s="30">
        <v>9</v>
      </c>
      <c r="J144" s="50">
        <v>1870</v>
      </c>
      <c r="K144" s="34">
        <v>5</v>
      </c>
      <c r="L144" s="22">
        <v>30</v>
      </c>
      <c r="M144" s="99">
        <v>1.2999999999999999E-2</v>
      </c>
      <c r="N144" s="30">
        <v>1.3</v>
      </c>
      <c r="O144" s="34">
        <v>1E-3</v>
      </c>
      <c r="P144" s="17">
        <v>0.08</v>
      </c>
      <c r="Q144" s="99">
        <v>1.7999999999999999E-2</v>
      </c>
      <c r="R144" s="22">
        <v>5</v>
      </c>
      <c r="S144" s="50">
        <v>3.2000000000000001E-2</v>
      </c>
      <c r="T144" s="30">
        <v>0.4</v>
      </c>
      <c r="U144" s="34">
        <v>5</v>
      </c>
      <c r="V144" s="22">
        <v>10</v>
      </c>
      <c r="W144" s="61" t="s">
        <v>76</v>
      </c>
    </row>
    <row r="145" spans="1:86" s="160" customFormat="1" x14ac:dyDescent="0.2">
      <c r="A145" s="19" t="s">
        <v>166</v>
      </c>
      <c r="B145" s="20">
        <v>44070</v>
      </c>
      <c r="C145" s="27" t="s">
        <v>167</v>
      </c>
      <c r="D145" s="20">
        <v>44077</v>
      </c>
      <c r="E145" s="20">
        <v>44085</v>
      </c>
      <c r="F145" s="19" t="s">
        <v>77</v>
      </c>
      <c r="G145" s="35">
        <v>8.1999999999999993</v>
      </c>
      <c r="H145" s="21">
        <v>6.5</v>
      </c>
      <c r="I145" s="24">
        <v>9</v>
      </c>
      <c r="J145" s="19">
        <v>1910</v>
      </c>
      <c r="K145" s="26">
        <v>5</v>
      </c>
      <c r="L145" s="28">
        <v>30</v>
      </c>
      <c r="M145" s="96">
        <v>1.0999999999999999E-2</v>
      </c>
      <c r="N145" s="24">
        <v>1.3</v>
      </c>
      <c r="O145" s="26">
        <v>1E-3</v>
      </c>
      <c r="P145" s="11">
        <v>0.08</v>
      </c>
      <c r="Q145" s="96">
        <v>1.4999999999999999E-2</v>
      </c>
      <c r="R145" s="28">
        <v>5</v>
      </c>
      <c r="S145" s="19">
        <v>3.5999999999999997E-2</v>
      </c>
      <c r="T145" s="24">
        <v>0.4</v>
      </c>
      <c r="U145" s="26">
        <v>5</v>
      </c>
      <c r="V145" s="28">
        <v>10</v>
      </c>
      <c r="W145" s="64" t="s">
        <v>75</v>
      </c>
    </row>
    <row r="146" spans="1:86" s="160" customFormat="1" x14ac:dyDescent="0.2">
      <c r="A146" s="19" t="s">
        <v>166</v>
      </c>
      <c r="B146" s="20">
        <v>44098</v>
      </c>
      <c r="C146" s="27" t="s">
        <v>168</v>
      </c>
      <c r="D146" s="20">
        <v>44105</v>
      </c>
      <c r="E146" s="20">
        <v>44113</v>
      </c>
      <c r="F146" s="19" t="s">
        <v>77</v>
      </c>
      <c r="G146" s="35">
        <v>8.27</v>
      </c>
      <c r="H146" s="21">
        <v>6.5</v>
      </c>
      <c r="I146" s="24">
        <v>9</v>
      </c>
      <c r="J146" s="19">
        <v>1730</v>
      </c>
      <c r="K146" s="26">
        <v>5</v>
      </c>
      <c r="L146" s="28">
        <v>30</v>
      </c>
      <c r="M146" s="96">
        <v>0.01</v>
      </c>
      <c r="N146" s="24">
        <v>1.3</v>
      </c>
      <c r="O146" s="26">
        <v>1E-3</v>
      </c>
      <c r="P146" s="11">
        <v>0.08</v>
      </c>
      <c r="Q146" s="96">
        <v>0.01</v>
      </c>
      <c r="R146" s="28">
        <v>5</v>
      </c>
      <c r="S146" s="19">
        <v>6.0999999999999999E-2</v>
      </c>
      <c r="T146" s="24">
        <v>0.4</v>
      </c>
      <c r="U146" s="26">
        <v>5</v>
      </c>
      <c r="V146" s="28">
        <v>10</v>
      </c>
      <c r="W146" s="64" t="s">
        <v>75</v>
      </c>
    </row>
    <row r="147" spans="1:86" s="160" customFormat="1" x14ac:dyDescent="0.2">
      <c r="A147" s="19" t="s">
        <v>166</v>
      </c>
      <c r="B147" s="20">
        <v>44126</v>
      </c>
      <c r="C147" s="27" t="s">
        <v>169</v>
      </c>
      <c r="D147" s="20">
        <v>44133</v>
      </c>
      <c r="E147" s="20">
        <v>44141</v>
      </c>
      <c r="F147" s="19" t="s">
        <v>77</v>
      </c>
      <c r="G147" s="35">
        <v>8.35</v>
      </c>
      <c r="H147" s="39">
        <v>6.5</v>
      </c>
      <c r="I147" s="30">
        <v>9</v>
      </c>
      <c r="J147" s="19">
        <v>1940</v>
      </c>
      <c r="K147" s="26">
        <v>34</v>
      </c>
      <c r="L147" s="22">
        <v>30</v>
      </c>
      <c r="M147" s="96">
        <v>0.01</v>
      </c>
      <c r="N147" s="30">
        <v>1.3</v>
      </c>
      <c r="O147" s="26">
        <v>1E-3</v>
      </c>
      <c r="P147" s="17">
        <v>0.08</v>
      </c>
      <c r="Q147" s="96">
        <v>1.2E-2</v>
      </c>
      <c r="R147" s="22">
        <v>5</v>
      </c>
      <c r="S147" s="19">
        <v>0.06</v>
      </c>
      <c r="T147" s="30">
        <v>0.4</v>
      </c>
      <c r="U147" s="26">
        <v>5</v>
      </c>
      <c r="V147" s="22">
        <v>10</v>
      </c>
      <c r="W147" s="46" t="s">
        <v>170</v>
      </c>
    </row>
    <row r="148" spans="1:86" s="160" customFormat="1" x14ac:dyDescent="0.2">
      <c r="A148" s="19" t="s">
        <v>166</v>
      </c>
      <c r="B148" s="20">
        <v>44151</v>
      </c>
      <c r="C148" s="27" t="s">
        <v>171</v>
      </c>
      <c r="D148" s="20">
        <v>44158</v>
      </c>
      <c r="E148" s="20">
        <v>44169</v>
      </c>
      <c r="F148" s="19" t="s">
        <v>77</v>
      </c>
      <c r="G148" s="35">
        <v>8.1300000000000008</v>
      </c>
      <c r="H148" s="21">
        <v>6.5</v>
      </c>
      <c r="I148" s="24">
        <v>9</v>
      </c>
      <c r="J148" s="19">
        <v>1830</v>
      </c>
      <c r="K148" s="26">
        <v>5</v>
      </c>
      <c r="L148" s="28">
        <v>30</v>
      </c>
      <c r="M148" s="96">
        <v>8.9999999999999993E-3</v>
      </c>
      <c r="N148" s="24">
        <v>1.3</v>
      </c>
      <c r="O148" s="26">
        <v>1E-3</v>
      </c>
      <c r="P148" s="11">
        <v>0.08</v>
      </c>
      <c r="Q148" s="96">
        <v>1.2E-2</v>
      </c>
      <c r="R148" s="28">
        <v>5</v>
      </c>
      <c r="S148" s="19">
        <v>0.06</v>
      </c>
      <c r="T148" s="24">
        <v>0.4</v>
      </c>
      <c r="U148" s="26">
        <v>5</v>
      </c>
      <c r="V148" s="28">
        <v>10</v>
      </c>
      <c r="W148" s="46" t="s">
        <v>75</v>
      </c>
    </row>
    <row r="149" spans="1:86" s="160" customFormat="1" x14ac:dyDescent="0.2">
      <c r="A149" s="135" t="s">
        <v>166</v>
      </c>
      <c r="B149" s="136">
        <v>44182</v>
      </c>
      <c r="C149" s="137" t="s">
        <v>172</v>
      </c>
      <c r="D149" s="136">
        <v>44561</v>
      </c>
      <c r="E149" s="136">
        <v>44211</v>
      </c>
      <c r="F149" s="135" t="s">
        <v>77</v>
      </c>
      <c r="G149" s="138">
        <v>8.35</v>
      </c>
      <c r="H149" s="139">
        <v>6.5</v>
      </c>
      <c r="I149" s="140">
        <v>9</v>
      </c>
      <c r="J149" s="135">
        <v>1740</v>
      </c>
      <c r="K149" s="141">
        <v>5</v>
      </c>
      <c r="L149" s="142">
        <v>30</v>
      </c>
      <c r="M149" s="144">
        <v>0.01</v>
      </c>
      <c r="N149" s="140">
        <v>1.3</v>
      </c>
      <c r="O149" s="141">
        <v>1E-3</v>
      </c>
      <c r="P149" s="143">
        <v>0.08</v>
      </c>
      <c r="Q149" s="144">
        <v>1.2E-2</v>
      </c>
      <c r="R149" s="142">
        <v>5</v>
      </c>
      <c r="S149" s="135">
        <v>3.4000000000000002E-2</v>
      </c>
      <c r="T149" s="140">
        <v>0.4</v>
      </c>
      <c r="U149" s="141">
        <v>5</v>
      </c>
      <c r="V149" s="142">
        <v>10</v>
      </c>
      <c r="W149" s="145" t="s">
        <v>75</v>
      </c>
    </row>
    <row r="150" spans="1:86" s="161" customFormat="1" x14ac:dyDescent="0.2">
      <c r="A150" s="19" t="s">
        <v>166</v>
      </c>
      <c r="B150" s="20">
        <v>44208</v>
      </c>
      <c r="C150" s="27" t="s">
        <v>173</v>
      </c>
      <c r="D150" s="20">
        <v>44215</v>
      </c>
      <c r="E150" s="20">
        <v>44225</v>
      </c>
      <c r="F150" s="19" t="s">
        <v>77</v>
      </c>
      <c r="G150" s="35">
        <v>8.24</v>
      </c>
      <c r="H150" s="21">
        <v>6.5</v>
      </c>
      <c r="I150" s="24">
        <v>9</v>
      </c>
      <c r="J150" s="19">
        <v>1680</v>
      </c>
      <c r="K150" s="26">
        <v>5</v>
      </c>
      <c r="L150" s="28">
        <v>30</v>
      </c>
      <c r="M150" s="96">
        <v>0.01</v>
      </c>
      <c r="N150" s="24">
        <v>1.3</v>
      </c>
      <c r="O150" s="26">
        <v>1E-3</v>
      </c>
      <c r="P150" s="11">
        <v>0.08</v>
      </c>
      <c r="Q150" s="96">
        <v>1.2999999999999999E-2</v>
      </c>
      <c r="R150" s="28">
        <v>5</v>
      </c>
      <c r="S150" s="19">
        <v>5.1999999999999998E-2</v>
      </c>
      <c r="T150" s="24">
        <v>0.4</v>
      </c>
      <c r="U150" s="26">
        <v>5</v>
      </c>
      <c r="V150" s="28">
        <v>10</v>
      </c>
      <c r="W150" s="46" t="s">
        <v>75</v>
      </c>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c r="CG150" s="160"/>
      <c r="CH150" s="160"/>
    </row>
    <row r="151" spans="1:86" s="160" customFormat="1" x14ac:dyDescent="0.2">
      <c r="A151" s="19" t="s">
        <v>166</v>
      </c>
      <c r="B151" s="20">
        <v>44245</v>
      </c>
      <c r="C151" s="27" t="s">
        <v>174</v>
      </c>
      <c r="D151" s="20">
        <v>44252</v>
      </c>
      <c r="E151" s="20">
        <v>44267</v>
      </c>
      <c r="F151" s="19" t="s">
        <v>77</v>
      </c>
      <c r="G151" s="35">
        <v>8.44</v>
      </c>
      <c r="H151" s="21">
        <v>6.5</v>
      </c>
      <c r="I151" s="24">
        <v>9</v>
      </c>
      <c r="J151" s="19">
        <v>2840</v>
      </c>
      <c r="K151" s="19">
        <v>18</v>
      </c>
      <c r="L151" s="28">
        <v>30</v>
      </c>
      <c r="M151" s="96">
        <v>0.02</v>
      </c>
      <c r="N151" s="24">
        <v>1.3</v>
      </c>
      <c r="O151" s="19">
        <v>2E-3</v>
      </c>
      <c r="P151" s="11">
        <v>0.08</v>
      </c>
      <c r="Q151" s="96">
        <v>7.4999999999999997E-2</v>
      </c>
      <c r="R151" s="28">
        <v>5</v>
      </c>
      <c r="S151" s="19">
        <v>7.9000000000000001E-2</v>
      </c>
      <c r="T151" s="24">
        <v>0.4</v>
      </c>
      <c r="U151" s="19">
        <v>9</v>
      </c>
      <c r="V151" s="28">
        <v>10</v>
      </c>
      <c r="W151" s="46" t="s">
        <v>75</v>
      </c>
    </row>
    <row r="152" spans="1:86" s="160" customFormat="1" x14ac:dyDescent="0.2">
      <c r="A152" s="19" t="s">
        <v>166</v>
      </c>
      <c r="B152" s="136">
        <v>44272</v>
      </c>
      <c r="C152" s="137" t="s">
        <v>175</v>
      </c>
      <c r="D152" s="136">
        <v>44279</v>
      </c>
      <c r="E152" s="136">
        <v>44281</v>
      </c>
      <c r="F152" s="135" t="s">
        <v>77</v>
      </c>
      <c r="G152" s="138">
        <v>8.49</v>
      </c>
      <c r="H152" s="139">
        <v>6.5</v>
      </c>
      <c r="I152" s="140">
        <v>9</v>
      </c>
      <c r="J152" s="135">
        <v>2030</v>
      </c>
      <c r="K152" s="141">
        <v>5</v>
      </c>
      <c r="L152" s="142">
        <v>30</v>
      </c>
      <c r="M152" s="144">
        <v>0.01</v>
      </c>
      <c r="N152" s="140">
        <v>1.3</v>
      </c>
      <c r="O152" s="141">
        <v>1E-3</v>
      </c>
      <c r="P152" s="143">
        <v>0.08</v>
      </c>
      <c r="Q152" s="144">
        <v>1.7999999999999999E-2</v>
      </c>
      <c r="R152" s="142">
        <v>5</v>
      </c>
      <c r="S152" s="135">
        <v>5.5E-2</v>
      </c>
      <c r="T152" s="140">
        <v>0.4</v>
      </c>
      <c r="U152" s="141">
        <v>5</v>
      </c>
      <c r="V152" s="142">
        <v>10</v>
      </c>
      <c r="W152" s="145" t="s">
        <v>75</v>
      </c>
    </row>
    <row r="153" spans="1:86" s="160" customFormat="1" x14ac:dyDescent="0.2">
      <c r="A153" s="135" t="s">
        <v>166</v>
      </c>
      <c r="B153" s="136">
        <v>44300</v>
      </c>
      <c r="C153" s="137" t="s">
        <v>176</v>
      </c>
      <c r="D153" s="136">
        <v>44309</v>
      </c>
      <c r="E153" s="136">
        <v>44323</v>
      </c>
      <c r="F153" s="135" t="s">
        <v>77</v>
      </c>
      <c r="G153" s="138">
        <v>7.98</v>
      </c>
      <c r="H153" s="139">
        <v>6.5</v>
      </c>
      <c r="I153" s="140">
        <v>9</v>
      </c>
      <c r="J153" s="135">
        <v>1900</v>
      </c>
      <c r="K153" s="135">
        <v>8</v>
      </c>
      <c r="L153" s="142">
        <v>30</v>
      </c>
      <c r="M153" s="144">
        <v>1.0999999999999999E-2</v>
      </c>
      <c r="N153" s="140">
        <v>1.3</v>
      </c>
      <c r="O153" s="141">
        <v>1E-3</v>
      </c>
      <c r="P153" s="143">
        <v>0.08</v>
      </c>
      <c r="Q153" s="144">
        <v>2.4E-2</v>
      </c>
      <c r="R153" s="142">
        <v>5</v>
      </c>
      <c r="S153" s="135">
        <v>3.1E-2</v>
      </c>
      <c r="T153" s="140">
        <v>0.4</v>
      </c>
      <c r="U153" s="141">
        <v>5</v>
      </c>
      <c r="V153" s="142">
        <v>10</v>
      </c>
      <c r="W153" s="145" t="s">
        <v>75</v>
      </c>
    </row>
    <row r="154" spans="1:86" s="160" customFormat="1" x14ac:dyDescent="0.2">
      <c r="A154" s="135" t="s">
        <v>166</v>
      </c>
      <c r="B154" s="136">
        <v>44329</v>
      </c>
      <c r="C154" s="137" t="s">
        <v>177</v>
      </c>
      <c r="D154" s="136">
        <v>44340</v>
      </c>
      <c r="E154" s="136">
        <v>44351</v>
      </c>
      <c r="F154" s="135" t="s">
        <v>77</v>
      </c>
      <c r="G154" s="138">
        <v>8.33</v>
      </c>
      <c r="H154" s="139">
        <v>6.5</v>
      </c>
      <c r="I154" s="140">
        <v>9</v>
      </c>
      <c r="J154" s="135">
        <v>1680</v>
      </c>
      <c r="K154" s="135">
        <v>5</v>
      </c>
      <c r="L154" s="142">
        <v>30</v>
      </c>
      <c r="M154" s="144">
        <v>8.9999999999999993E-3</v>
      </c>
      <c r="N154" s="140">
        <v>1.3</v>
      </c>
      <c r="O154" s="141">
        <v>1E-3</v>
      </c>
      <c r="P154" s="143">
        <v>0.08</v>
      </c>
      <c r="Q154" s="144">
        <v>1.2999999999999999E-2</v>
      </c>
      <c r="R154" s="142">
        <v>5</v>
      </c>
      <c r="S154" s="135">
        <v>9.2999999999999999E-2</v>
      </c>
      <c r="T154" s="140">
        <v>0.4</v>
      </c>
      <c r="U154" s="141">
        <v>5</v>
      </c>
      <c r="V154" s="142">
        <v>10</v>
      </c>
      <c r="W154" s="145" t="s">
        <v>75</v>
      </c>
    </row>
    <row r="155" spans="1:86" s="160" customFormat="1" ht="15" thickBot="1" x14ac:dyDescent="0.25">
      <c r="A155" s="48" t="s">
        <v>166</v>
      </c>
      <c r="B155" s="65">
        <v>44375</v>
      </c>
      <c r="C155" s="133" t="s">
        <v>178</v>
      </c>
      <c r="D155" s="65">
        <v>44382</v>
      </c>
      <c r="E155" s="65">
        <v>44393</v>
      </c>
      <c r="F155" s="48" t="s">
        <v>77</v>
      </c>
      <c r="G155" s="90">
        <v>8.3800000000000008</v>
      </c>
      <c r="H155" s="31">
        <v>6.5</v>
      </c>
      <c r="I155" s="29">
        <v>9</v>
      </c>
      <c r="J155" s="48">
        <v>1750</v>
      </c>
      <c r="K155" s="37">
        <v>5</v>
      </c>
      <c r="L155" s="33">
        <v>30</v>
      </c>
      <c r="M155" s="79">
        <v>8.0000000000000002E-3</v>
      </c>
      <c r="N155" s="29">
        <v>1.3</v>
      </c>
      <c r="O155" s="37">
        <v>1E-3</v>
      </c>
      <c r="P155" s="18">
        <v>0.08</v>
      </c>
      <c r="Q155" s="79">
        <v>1.0999999999999999E-2</v>
      </c>
      <c r="R155" s="33">
        <v>5</v>
      </c>
      <c r="S155" s="48">
        <v>2.5999999999999999E-2</v>
      </c>
      <c r="T155" s="29">
        <v>0.4</v>
      </c>
      <c r="U155" s="37">
        <v>5</v>
      </c>
      <c r="V155" s="33">
        <v>10</v>
      </c>
      <c r="W155" s="95" t="s">
        <v>75</v>
      </c>
    </row>
    <row r="156" spans="1:86" s="160" customFormat="1" x14ac:dyDescent="0.2">
      <c r="A156" s="50" t="s">
        <v>179</v>
      </c>
      <c r="B156" s="246">
        <v>44397</v>
      </c>
      <c r="C156" s="247" t="s">
        <v>180</v>
      </c>
      <c r="D156" s="246">
        <v>44404</v>
      </c>
      <c r="E156" s="81">
        <v>44408</v>
      </c>
      <c r="F156" s="50" t="s">
        <v>77</v>
      </c>
      <c r="G156" s="89">
        <v>8.2200000000000006</v>
      </c>
      <c r="H156" s="39">
        <v>6.5</v>
      </c>
      <c r="I156" s="30">
        <v>9</v>
      </c>
      <c r="J156" s="50">
        <v>1810</v>
      </c>
      <c r="K156" s="34">
        <v>5</v>
      </c>
      <c r="L156" s="22">
        <v>30</v>
      </c>
      <c r="M156" s="99">
        <v>8.0000000000000004E-4</v>
      </c>
      <c r="N156" s="30">
        <v>1.3</v>
      </c>
      <c r="O156" s="34">
        <v>1E-3</v>
      </c>
      <c r="P156" s="17">
        <v>0.08</v>
      </c>
      <c r="Q156" s="99">
        <v>0.01</v>
      </c>
      <c r="R156" s="22">
        <v>5</v>
      </c>
      <c r="S156" s="50">
        <v>3.1E-2</v>
      </c>
      <c r="T156" s="30">
        <v>0.4</v>
      </c>
      <c r="U156" s="34">
        <v>5</v>
      </c>
      <c r="V156" s="22">
        <v>10</v>
      </c>
      <c r="W156" s="77" t="s">
        <v>75</v>
      </c>
    </row>
    <row r="157" spans="1:86" s="160" customFormat="1" x14ac:dyDescent="0.2">
      <c r="A157" s="19" t="s">
        <v>179</v>
      </c>
      <c r="B157" s="20">
        <v>44420</v>
      </c>
      <c r="C157" s="27" t="s">
        <v>181</v>
      </c>
      <c r="D157" s="20">
        <v>44426</v>
      </c>
      <c r="E157" s="20">
        <v>44435</v>
      </c>
      <c r="F157" s="19" t="s">
        <v>77</v>
      </c>
      <c r="G157" s="35">
        <v>8.2899999999999991</v>
      </c>
      <c r="H157" s="21">
        <v>6.5</v>
      </c>
      <c r="I157" s="24">
        <v>9</v>
      </c>
      <c r="J157" s="19">
        <v>1760</v>
      </c>
      <c r="K157" s="26">
        <v>5</v>
      </c>
      <c r="L157" s="28">
        <v>30</v>
      </c>
      <c r="M157" s="96">
        <v>1.2E-2</v>
      </c>
      <c r="N157" s="24">
        <v>1.3</v>
      </c>
      <c r="O157" s="26">
        <v>1E-3</v>
      </c>
      <c r="P157" s="11">
        <v>0.08</v>
      </c>
      <c r="Q157" s="96">
        <v>2.3E-2</v>
      </c>
      <c r="R157" s="28">
        <v>5</v>
      </c>
      <c r="S157" s="19">
        <v>4.4999999999999998E-2</v>
      </c>
      <c r="T157" s="24">
        <v>0.4</v>
      </c>
      <c r="U157" s="26">
        <v>5</v>
      </c>
      <c r="V157" s="28">
        <v>10</v>
      </c>
      <c r="W157" s="46" t="s">
        <v>75</v>
      </c>
    </row>
    <row r="158" spans="1:86" s="160" customFormat="1" x14ac:dyDescent="0.2">
      <c r="A158" s="19" t="s">
        <v>179</v>
      </c>
      <c r="B158" s="70">
        <v>44453</v>
      </c>
      <c r="C158" s="47" t="s">
        <v>182</v>
      </c>
      <c r="D158" s="70">
        <v>44459</v>
      </c>
      <c r="E158" s="20">
        <v>44463</v>
      </c>
      <c r="F158" s="19" t="s">
        <v>77</v>
      </c>
      <c r="G158" s="35">
        <v>8.35</v>
      </c>
      <c r="H158" s="21">
        <v>6.5</v>
      </c>
      <c r="I158" s="24">
        <v>9</v>
      </c>
      <c r="J158" s="19">
        <v>1770</v>
      </c>
      <c r="K158" s="26">
        <v>5</v>
      </c>
      <c r="L158" s="28">
        <v>30</v>
      </c>
      <c r="M158" s="96">
        <v>8.9999999999999993E-3</v>
      </c>
      <c r="N158" s="24">
        <v>1.3</v>
      </c>
      <c r="O158" s="26">
        <v>1E-3</v>
      </c>
      <c r="P158" s="11">
        <v>0.08</v>
      </c>
      <c r="Q158" s="96">
        <v>1.2999999999999999E-2</v>
      </c>
      <c r="R158" s="28">
        <v>5</v>
      </c>
      <c r="S158" s="19">
        <v>8.5000000000000006E-2</v>
      </c>
      <c r="T158" s="24">
        <v>0.4</v>
      </c>
      <c r="U158" s="26">
        <v>5</v>
      </c>
      <c r="V158" s="28">
        <v>10</v>
      </c>
      <c r="W158" s="46" t="s">
        <v>75</v>
      </c>
    </row>
    <row r="159" spans="1:86" x14ac:dyDescent="0.2">
      <c r="A159" s="19" t="s">
        <v>179</v>
      </c>
      <c r="B159" s="70">
        <v>44491</v>
      </c>
      <c r="C159" s="47" t="s">
        <v>183</v>
      </c>
      <c r="D159" s="70">
        <v>44502</v>
      </c>
      <c r="E159" s="20">
        <v>44505</v>
      </c>
      <c r="F159" s="19" t="s">
        <v>77</v>
      </c>
      <c r="G159" s="35">
        <v>8.4600000000000009</v>
      </c>
      <c r="H159" s="21">
        <v>6.5</v>
      </c>
      <c r="I159" s="24">
        <v>9</v>
      </c>
      <c r="J159" s="19">
        <v>1890</v>
      </c>
      <c r="K159" s="19">
        <v>10</v>
      </c>
      <c r="L159" s="28">
        <v>30</v>
      </c>
      <c r="M159" s="96">
        <v>1.2E-2</v>
      </c>
      <c r="N159" s="24">
        <v>1.3</v>
      </c>
      <c r="O159" s="26">
        <v>1E-3</v>
      </c>
      <c r="P159" s="11">
        <v>0.08</v>
      </c>
      <c r="Q159" s="96">
        <v>2.5999999999999999E-2</v>
      </c>
      <c r="R159" s="28">
        <v>5</v>
      </c>
      <c r="S159" s="19">
        <v>4.7E-2</v>
      </c>
      <c r="T159" s="24">
        <v>0.4</v>
      </c>
      <c r="U159" s="26">
        <v>5</v>
      </c>
      <c r="V159" s="28">
        <v>10</v>
      </c>
      <c r="W159" s="46" t="s">
        <v>75</v>
      </c>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row>
    <row r="160" spans="1:86" x14ac:dyDescent="0.2">
      <c r="A160" s="19" t="s">
        <v>179</v>
      </c>
      <c r="B160" s="70">
        <v>44515</v>
      </c>
      <c r="C160" s="47" t="s">
        <v>184</v>
      </c>
      <c r="D160" s="70">
        <v>44523</v>
      </c>
      <c r="E160" s="20">
        <v>44536</v>
      </c>
      <c r="F160" s="19" t="s">
        <v>77</v>
      </c>
      <c r="G160" s="35">
        <v>8.27</v>
      </c>
      <c r="H160" s="21">
        <v>6.5</v>
      </c>
      <c r="I160" s="24">
        <v>9</v>
      </c>
      <c r="J160" s="19">
        <v>1670</v>
      </c>
      <c r="K160" s="19">
        <v>11</v>
      </c>
      <c r="L160" s="28">
        <v>30</v>
      </c>
      <c r="M160" s="96">
        <v>8.0000000000000002E-3</v>
      </c>
      <c r="N160" s="24">
        <v>1.3</v>
      </c>
      <c r="O160" s="26">
        <v>1E-3</v>
      </c>
      <c r="P160" s="11">
        <v>0.08</v>
      </c>
      <c r="Q160" s="96">
        <v>1.2999999999999999E-2</v>
      </c>
      <c r="R160" s="28">
        <v>5</v>
      </c>
      <c r="S160" s="19">
        <v>0.154</v>
      </c>
      <c r="T160" s="24">
        <v>0.4</v>
      </c>
      <c r="U160" s="26">
        <v>5</v>
      </c>
      <c r="V160" s="28">
        <v>10</v>
      </c>
      <c r="W160" s="46" t="s">
        <v>75</v>
      </c>
      <c r="X160" s="158"/>
      <c r="Y160" s="158"/>
      <c r="Z160" s="158"/>
      <c r="AA160" s="158"/>
      <c r="AB160" s="158"/>
      <c r="AC160" s="158"/>
      <c r="AD160" s="158"/>
      <c r="AE160" s="158"/>
      <c r="AF160" s="158"/>
      <c r="AG160" s="158"/>
      <c r="AH160" s="158"/>
      <c r="AI160" s="158"/>
      <c r="AJ160" s="158"/>
      <c r="AK160" s="158"/>
      <c r="AL160" s="158"/>
      <c r="AM160" s="158"/>
      <c r="AN160" s="158"/>
      <c r="AO160" s="158"/>
      <c r="AP160" s="158"/>
      <c r="AQ160" s="158"/>
      <c r="AR160" s="158"/>
      <c r="AS160" s="158"/>
      <c r="AT160" s="158"/>
      <c r="AU160" s="158"/>
      <c r="AV160" s="158"/>
      <c r="AW160" s="158"/>
      <c r="AX160" s="158"/>
      <c r="AY160" s="158"/>
      <c r="AZ160" s="158"/>
      <c r="BA160" s="158"/>
      <c r="BB160" s="158"/>
      <c r="BC160" s="158"/>
      <c r="BD160" s="158"/>
      <c r="BE160" s="158"/>
      <c r="BF160" s="158"/>
      <c r="BG160" s="158"/>
      <c r="BH160" s="158"/>
      <c r="BI160" s="158"/>
      <c r="BJ160" s="158"/>
      <c r="BK160" s="158"/>
      <c r="BL160" s="158"/>
      <c r="BM160" s="158"/>
      <c r="BN160" s="158"/>
      <c r="BO160" s="158"/>
      <c r="BP160" s="158"/>
      <c r="BQ160" s="158"/>
      <c r="BR160" s="158"/>
      <c r="BS160" s="158"/>
      <c r="BT160" s="158"/>
      <c r="BU160" s="158"/>
      <c r="BV160" s="158"/>
      <c r="BW160" s="158"/>
      <c r="BX160" s="158"/>
      <c r="BY160" s="158"/>
      <c r="BZ160" s="158"/>
      <c r="CA160" s="158"/>
      <c r="CB160" s="158"/>
      <c r="CC160" s="158"/>
      <c r="CD160" s="158"/>
      <c r="CE160" s="158"/>
      <c r="CF160" s="158"/>
      <c r="CG160" s="158"/>
      <c r="CH160" s="158"/>
    </row>
    <row r="161" spans="1:23" x14ac:dyDescent="0.2">
      <c r="A161" s="19" t="s">
        <v>179</v>
      </c>
      <c r="B161" s="70">
        <v>44544</v>
      </c>
      <c r="C161" s="47" t="s">
        <v>185</v>
      </c>
      <c r="D161" s="70">
        <v>44552</v>
      </c>
      <c r="E161" s="20">
        <v>44552</v>
      </c>
      <c r="F161" s="19" t="s">
        <v>77</v>
      </c>
      <c r="G161" s="35">
        <v>8.3000000000000007</v>
      </c>
      <c r="H161" s="21">
        <v>6.5</v>
      </c>
      <c r="I161" s="24">
        <v>9</v>
      </c>
      <c r="J161" s="19">
        <v>1790</v>
      </c>
      <c r="K161" s="26">
        <v>5</v>
      </c>
      <c r="L161" s="28">
        <v>30</v>
      </c>
      <c r="M161" s="96">
        <v>0.01</v>
      </c>
      <c r="N161" s="24">
        <v>1.3</v>
      </c>
      <c r="O161" s="26">
        <v>1E-3</v>
      </c>
      <c r="P161" s="11">
        <v>0.08</v>
      </c>
      <c r="Q161" s="96">
        <v>1.4E-2</v>
      </c>
      <c r="R161" s="28">
        <v>5</v>
      </c>
      <c r="S161" s="19">
        <v>3.6999999999999998E-2</v>
      </c>
      <c r="T161" s="24">
        <v>0.4</v>
      </c>
      <c r="U161" s="26">
        <v>5</v>
      </c>
      <c r="V161" s="28">
        <v>10</v>
      </c>
      <c r="W161" s="46" t="s">
        <v>75</v>
      </c>
    </row>
    <row r="162" spans="1:23" x14ac:dyDescent="0.2">
      <c r="A162" s="19" t="s">
        <v>179</v>
      </c>
      <c r="B162" s="70">
        <v>44578</v>
      </c>
      <c r="C162" s="47" t="s">
        <v>186</v>
      </c>
      <c r="D162" s="70">
        <v>44585</v>
      </c>
      <c r="E162" s="20">
        <v>44589</v>
      </c>
      <c r="F162" s="19" t="s">
        <v>77</v>
      </c>
      <c r="G162" s="35">
        <v>8.16</v>
      </c>
      <c r="H162" s="21">
        <v>6.5</v>
      </c>
      <c r="I162" s="24">
        <v>9</v>
      </c>
      <c r="J162" s="19">
        <v>1770</v>
      </c>
      <c r="K162" s="26">
        <v>5</v>
      </c>
      <c r="L162" s="28">
        <v>30</v>
      </c>
      <c r="M162" s="96">
        <v>1.0999999999999999E-2</v>
      </c>
      <c r="N162" s="24">
        <v>1.3</v>
      </c>
      <c r="O162" s="26">
        <v>1E-3</v>
      </c>
      <c r="P162" s="11">
        <v>0.08</v>
      </c>
      <c r="Q162" s="96">
        <v>1.4E-2</v>
      </c>
      <c r="R162" s="28">
        <v>5</v>
      </c>
      <c r="S162" s="19">
        <v>0.11</v>
      </c>
      <c r="T162" s="24">
        <v>0.4</v>
      </c>
      <c r="U162" s="26">
        <v>5</v>
      </c>
      <c r="V162" s="28">
        <v>10</v>
      </c>
      <c r="W162" s="46" t="s">
        <v>75</v>
      </c>
    </row>
    <row r="163" spans="1:23" x14ac:dyDescent="0.2">
      <c r="A163" s="19" t="s">
        <v>179</v>
      </c>
      <c r="B163" s="70">
        <v>44606</v>
      </c>
      <c r="C163" s="47" t="s">
        <v>187</v>
      </c>
      <c r="D163" s="70">
        <v>44613</v>
      </c>
      <c r="E163" s="20">
        <v>44617</v>
      </c>
      <c r="F163" s="19" t="s">
        <v>77</v>
      </c>
      <c r="G163" s="35">
        <v>8.24</v>
      </c>
      <c r="H163" s="21">
        <v>6.5</v>
      </c>
      <c r="I163" s="24">
        <v>9</v>
      </c>
      <c r="J163" s="19">
        <v>1610</v>
      </c>
      <c r="K163" s="26">
        <v>5</v>
      </c>
      <c r="L163" s="28">
        <v>30</v>
      </c>
      <c r="M163" s="96">
        <v>8.0000000000000002E-3</v>
      </c>
      <c r="N163" s="24">
        <v>1.3</v>
      </c>
      <c r="O163" s="19">
        <v>1E-3</v>
      </c>
      <c r="P163" s="11">
        <v>0.08</v>
      </c>
      <c r="Q163" s="96">
        <v>1.2E-2</v>
      </c>
      <c r="R163" s="28">
        <v>5</v>
      </c>
      <c r="S163" s="19">
        <v>0.13500000000000001</v>
      </c>
      <c r="T163" s="24">
        <v>0.4</v>
      </c>
      <c r="U163" s="26">
        <v>5</v>
      </c>
      <c r="V163" s="28">
        <v>10</v>
      </c>
      <c r="W163" s="46" t="s">
        <v>75</v>
      </c>
    </row>
    <row r="164" spans="1:23" x14ac:dyDescent="0.2">
      <c r="A164" s="19" t="s">
        <v>179</v>
      </c>
      <c r="B164" s="70">
        <v>44634</v>
      </c>
      <c r="C164" s="47" t="s">
        <v>188</v>
      </c>
      <c r="D164" s="70">
        <v>44641</v>
      </c>
      <c r="E164" s="20">
        <v>44645</v>
      </c>
      <c r="F164" s="19" t="s">
        <v>77</v>
      </c>
      <c r="G164" s="35">
        <v>8.41</v>
      </c>
      <c r="H164" s="21">
        <v>6.5</v>
      </c>
      <c r="I164" s="24">
        <v>9</v>
      </c>
      <c r="J164" s="19">
        <v>1600</v>
      </c>
      <c r="K164" s="19">
        <v>7</v>
      </c>
      <c r="L164" s="28">
        <v>30</v>
      </c>
      <c r="M164" s="96">
        <v>6.0000000000000001E-3</v>
      </c>
      <c r="N164" s="24">
        <v>1.3</v>
      </c>
      <c r="O164" s="26">
        <v>1E-3</v>
      </c>
      <c r="P164" s="11">
        <v>0.08</v>
      </c>
      <c r="Q164" s="96">
        <v>1.6E-2</v>
      </c>
      <c r="R164" s="28">
        <v>5</v>
      </c>
      <c r="S164" s="19">
        <v>8.5000000000000006E-2</v>
      </c>
      <c r="T164" s="24">
        <v>0.4</v>
      </c>
      <c r="U164" s="26">
        <v>5</v>
      </c>
      <c r="V164" s="28">
        <v>10</v>
      </c>
      <c r="W164" s="46" t="s">
        <v>75</v>
      </c>
    </row>
    <row r="165" spans="1:23" x14ac:dyDescent="0.2">
      <c r="A165" s="19" t="s">
        <v>179</v>
      </c>
      <c r="B165" s="70">
        <v>44672</v>
      </c>
      <c r="C165" s="47" t="s">
        <v>189</v>
      </c>
      <c r="D165" s="70">
        <v>44679</v>
      </c>
      <c r="E165" s="20">
        <v>44687</v>
      </c>
      <c r="F165" s="19" t="s">
        <v>77</v>
      </c>
      <c r="G165" s="35">
        <v>8.2100000000000009</v>
      </c>
      <c r="H165" s="21">
        <v>6.5</v>
      </c>
      <c r="I165" s="24">
        <v>9</v>
      </c>
      <c r="J165" s="19">
        <v>1630</v>
      </c>
      <c r="K165" s="19">
        <v>10</v>
      </c>
      <c r="L165" s="28">
        <v>30</v>
      </c>
      <c r="M165" s="96">
        <v>8.0000000000000002E-3</v>
      </c>
      <c r="N165" s="24">
        <v>1.3</v>
      </c>
      <c r="O165" s="26">
        <v>1E-3</v>
      </c>
      <c r="P165" s="11">
        <v>0.08</v>
      </c>
      <c r="Q165" s="96">
        <v>1.2E-2</v>
      </c>
      <c r="R165" s="28">
        <v>5</v>
      </c>
      <c r="S165" s="19">
        <v>4.3999999999999997E-2</v>
      </c>
      <c r="T165" s="24">
        <v>0.4</v>
      </c>
      <c r="U165" s="26">
        <v>5</v>
      </c>
      <c r="V165" s="28">
        <v>10</v>
      </c>
      <c r="W165" s="46" t="s">
        <v>75</v>
      </c>
    </row>
    <row r="166" spans="1:23" x14ac:dyDescent="0.2">
      <c r="A166" s="19" t="s">
        <v>179</v>
      </c>
      <c r="B166" s="70">
        <v>44700</v>
      </c>
      <c r="C166" s="47" t="s">
        <v>190</v>
      </c>
      <c r="D166" s="70">
        <v>44708</v>
      </c>
      <c r="E166" s="20">
        <v>44715</v>
      </c>
      <c r="F166" s="19" t="s">
        <v>77</v>
      </c>
      <c r="G166" s="35">
        <v>8.24</v>
      </c>
      <c r="H166" s="21">
        <v>6.5</v>
      </c>
      <c r="I166" s="24">
        <v>9</v>
      </c>
      <c r="J166" s="19">
        <v>1700</v>
      </c>
      <c r="K166" s="26">
        <v>5</v>
      </c>
      <c r="L166" s="28">
        <v>30</v>
      </c>
      <c r="M166" s="96">
        <v>0.01</v>
      </c>
      <c r="N166" s="24">
        <v>1.3</v>
      </c>
      <c r="O166" s="19">
        <v>5.0000000000000001E-3</v>
      </c>
      <c r="P166" s="11">
        <v>0.08</v>
      </c>
      <c r="Q166" s="96">
        <v>1.0999999999999999E-2</v>
      </c>
      <c r="R166" s="28">
        <v>5</v>
      </c>
      <c r="S166" s="19">
        <v>0.13800000000000001</v>
      </c>
      <c r="T166" s="24">
        <v>0.4</v>
      </c>
      <c r="U166" s="26">
        <v>5</v>
      </c>
      <c r="V166" s="28">
        <v>10</v>
      </c>
      <c r="W166" s="46" t="s">
        <v>75</v>
      </c>
    </row>
    <row r="167" spans="1:23" x14ac:dyDescent="0.2">
      <c r="A167" s="19" t="s">
        <v>179</v>
      </c>
      <c r="B167" s="70">
        <v>44728</v>
      </c>
      <c r="C167" s="47" t="s">
        <v>191</v>
      </c>
      <c r="D167" s="70">
        <v>44734</v>
      </c>
      <c r="E167" s="20">
        <v>44736</v>
      </c>
      <c r="F167" s="19" t="s">
        <v>77</v>
      </c>
      <c r="G167" s="35">
        <v>8.26</v>
      </c>
      <c r="H167" s="21">
        <v>6.5</v>
      </c>
      <c r="I167" s="24">
        <v>9</v>
      </c>
      <c r="J167" s="19">
        <v>1800</v>
      </c>
      <c r="K167" s="26">
        <v>5</v>
      </c>
      <c r="L167" s="28">
        <v>30</v>
      </c>
      <c r="M167" s="96">
        <v>4.0000000000000001E-3</v>
      </c>
      <c r="N167" s="24">
        <v>1.3</v>
      </c>
      <c r="O167" s="19">
        <v>1E-3</v>
      </c>
      <c r="P167" s="11">
        <v>0.08</v>
      </c>
      <c r="Q167" s="96">
        <v>1.2E-2</v>
      </c>
      <c r="R167" s="28">
        <v>5</v>
      </c>
      <c r="S167" s="19">
        <v>0.126</v>
      </c>
      <c r="T167" s="24">
        <v>0.4</v>
      </c>
      <c r="U167" s="26">
        <v>5</v>
      </c>
      <c r="V167" s="28">
        <v>10</v>
      </c>
      <c r="W167" s="46" t="s">
        <v>75</v>
      </c>
    </row>
    <row r="168" spans="1:23" x14ac:dyDescent="0.2">
      <c r="A168" s="19" t="s">
        <v>192</v>
      </c>
      <c r="B168" s="70">
        <v>44762</v>
      </c>
      <c r="C168" s="47" t="s">
        <v>193</v>
      </c>
      <c r="D168" s="70">
        <v>44770</v>
      </c>
      <c r="E168" s="20">
        <v>44771</v>
      </c>
      <c r="F168" s="19" t="s">
        <v>77</v>
      </c>
      <c r="G168" s="35">
        <v>8.23</v>
      </c>
      <c r="H168" s="21">
        <v>6.5</v>
      </c>
      <c r="I168" s="24">
        <v>9</v>
      </c>
      <c r="J168" s="19">
        <v>1830</v>
      </c>
      <c r="K168" s="19">
        <v>9</v>
      </c>
      <c r="L168" s="28">
        <v>30</v>
      </c>
      <c r="M168" s="96">
        <v>6.0000000000000001E-3</v>
      </c>
      <c r="N168" s="24">
        <v>1.3</v>
      </c>
      <c r="O168" s="26">
        <v>1E-3</v>
      </c>
      <c r="P168" s="11">
        <v>0.08</v>
      </c>
      <c r="Q168" s="96">
        <v>1.0999999999999999E-2</v>
      </c>
      <c r="R168" s="28">
        <v>5</v>
      </c>
      <c r="S168" s="19">
        <v>6.0999999999999999E-2</v>
      </c>
      <c r="T168" s="24">
        <v>0.4</v>
      </c>
      <c r="U168" s="26">
        <v>5</v>
      </c>
      <c r="V168" s="28">
        <v>10</v>
      </c>
      <c r="W168" s="46" t="s">
        <v>75</v>
      </c>
    </row>
    <row r="169" spans="1:23" x14ac:dyDescent="0.2">
      <c r="A169" s="19" t="s">
        <v>192</v>
      </c>
      <c r="B169" s="70">
        <v>44799</v>
      </c>
      <c r="C169" s="47" t="s">
        <v>194</v>
      </c>
      <c r="D169" s="70">
        <v>44806</v>
      </c>
      <c r="E169" s="20">
        <v>44817</v>
      </c>
      <c r="F169" s="19" t="s">
        <v>77</v>
      </c>
      <c r="G169" s="35">
        <v>8.06</v>
      </c>
      <c r="H169" s="21">
        <v>6.5</v>
      </c>
      <c r="I169" s="24">
        <v>9</v>
      </c>
      <c r="J169" s="19">
        <v>1830</v>
      </c>
      <c r="K169" s="26">
        <v>5</v>
      </c>
      <c r="L169" s="28">
        <v>30</v>
      </c>
      <c r="M169" s="96">
        <v>6.0000000000000001E-3</v>
      </c>
      <c r="N169" s="24">
        <v>1.3</v>
      </c>
      <c r="O169" s="26">
        <v>1E-3</v>
      </c>
      <c r="P169" s="11">
        <v>0.08</v>
      </c>
      <c r="Q169" s="96">
        <v>1.2999999999999999E-2</v>
      </c>
      <c r="R169" s="28">
        <v>5</v>
      </c>
      <c r="S169" s="19">
        <v>0.20799999999999999</v>
      </c>
      <c r="T169" s="24">
        <v>0.4</v>
      </c>
      <c r="U169" s="26">
        <v>5</v>
      </c>
      <c r="V169" s="28">
        <v>10</v>
      </c>
      <c r="W169" s="46" t="s">
        <v>75</v>
      </c>
    </row>
    <row r="170" spans="1:23" x14ac:dyDescent="0.2">
      <c r="A170" s="19" t="s">
        <v>192</v>
      </c>
      <c r="B170" s="70">
        <v>44827</v>
      </c>
      <c r="C170" s="47" t="s">
        <v>195</v>
      </c>
      <c r="D170" s="70">
        <v>44834</v>
      </c>
      <c r="E170" s="20">
        <v>44844</v>
      </c>
      <c r="F170" s="19" t="s">
        <v>77</v>
      </c>
      <c r="G170" s="35">
        <v>8.09</v>
      </c>
      <c r="H170" s="21">
        <v>6.5</v>
      </c>
      <c r="I170" s="24">
        <v>9</v>
      </c>
      <c r="J170" s="19">
        <v>1510</v>
      </c>
      <c r="K170" s="26">
        <v>5</v>
      </c>
      <c r="L170" s="28">
        <v>30</v>
      </c>
      <c r="M170" s="96">
        <v>2E-3</v>
      </c>
      <c r="N170" s="24">
        <v>1.3</v>
      </c>
      <c r="O170" s="26">
        <v>1E-3</v>
      </c>
      <c r="P170" s="11">
        <v>0.08</v>
      </c>
      <c r="Q170" s="96">
        <v>1.2E-2</v>
      </c>
      <c r="R170" s="28">
        <v>5</v>
      </c>
      <c r="S170" s="19">
        <v>0.23499999999999999</v>
      </c>
      <c r="T170" s="24">
        <v>0.4</v>
      </c>
      <c r="U170" s="26">
        <v>5</v>
      </c>
      <c r="V170" s="28">
        <v>10</v>
      </c>
      <c r="W170" s="46" t="s">
        <v>75</v>
      </c>
    </row>
    <row r="171" spans="1:23" x14ac:dyDescent="0.2">
      <c r="A171" s="19" t="s">
        <v>192</v>
      </c>
      <c r="B171" s="70">
        <v>44853</v>
      </c>
      <c r="C171" s="47" t="s">
        <v>196</v>
      </c>
      <c r="D171" s="70">
        <v>44861</v>
      </c>
      <c r="E171" s="20">
        <v>44873</v>
      </c>
      <c r="F171" s="19" t="s">
        <v>77</v>
      </c>
      <c r="G171" s="35">
        <v>8.5500000000000007</v>
      </c>
      <c r="H171" s="21">
        <v>6.5</v>
      </c>
      <c r="I171" s="24">
        <v>9</v>
      </c>
      <c r="J171" s="19">
        <v>7970</v>
      </c>
      <c r="K171" s="19">
        <v>9</v>
      </c>
      <c r="L171" s="28">
        <v>30</v>
      </c>
      <c r="M171" s="96">
        <v>8.3000000000000004E-2</v>
      </c>
      <c r="N171" s="24">
        <v>1.3</v>
      </c>
      <c r="O171" s="26">
        <v>1E-3</v>
      </c>
      <c r="P171" s="11">
        <v>0.08</v>
      </c>
      <c r="Q171" s="96">
        <v>0.313</v>
      </c>
      <c r="R171" s="28">
        <v>5</v>
      </c>
      <c r="S171" s="19">
        <v>0.248</v>
      </c>
      <c r="T171" s="24">
        <v>0.4</v>
      </c>
      <c r="U171" s="26">
        <v>5</v>
      </c>
      <c r="V171" s="28">
        <v>10</v>
      </c>
      <c r="W171" s="46" t="s">
        <v>75</v>
      </c>
    </row>
    <row r="172" spans="1:23" x14ac:dyDescent="0.2">
      <c r="A172" s="19" t="s">
        <v>197</v>
      </c>
      <c r="B172" s="70">
        <v>44883</v>
      </c>
      <c r="C172" s="47" t="s">
        <v>198</v>
      </c>
      <c r="D172" s="70">
        <v>44890</v>
      </c>
      <c r="E172" s="20">
        <v>44910</v>
      </c>
      <c r="F172" s="19" t="s">
        <v>77</v>
      </c>
      <c r="G172" s="35">
        <v>8.33</v>
      </c>
      <c r="H172" s="21">
        <v>6.5</v>
      </c>
      <c r="I172" s="24">
        <v>9</v>
      </c>
      <c r="J172" s="19">
        <v>1620</v>
      </c>
      <c r="K172" s="26">
        <v>5</v>
      </c>
      <c r="L172" s="28">
        <v>30</v>
      </c>
      <c r="M172" s="96">
        <v>3.0000000000000001E-3</v>
      </c>
      <c r="N172" s="24">
        <v>1.3</v>
      </c>
      <c r="O172" s="26">
        <v>1E-3</v>
      </c>
      <c r="P172" s="11">
        <v>0.08</v>
      </c>
      <c r="Q172" s="96">
        <v>1.0999999999999999E-2</v>
      </c>
      <c r="R172" s="28">
        <v>5</v>
      </c>
      <c r="S172" s="19">
        <v>0.17899999999999999</v>
      </c>
      <c r="T172" s="24">
        <v>0.4</v>
      </c>
      <c r="U172" s="26">
        <v>5</v>
      </c>
      <c r="V172" s="28">
        <v>10</v>
      </c>
      <c r="W172" s="46" t="s">
        <v>75</v>
      </c>
    </row>
    <row r="173" spans="1:23" x14ac:dyDescent="0.2">
      <c r="A173" s="216"/>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row>
  </sheetData>
  <phoneticPr fontId="48" type="noConversion"/>
  <conditionalFormatting sqref="U9:U132 U1897:U1048576 U134">
    <cfRule type="cellIs" dxfId="422" priority="131" operator="greaterThan">
      <formula>10</formula>
    </cfRule>
  </conditionalFormatting>
  <conditionalFormatting sqref="S9:S132 S1897:S1048576 S134">
    <cfRule type="cellIs" dxfId="421" priority="130" operator="greaterThan">
      <formula>0.4</formula>
    </cfRule>
  </conditionalFormatting>
  <conditionalFormatting sqref="Q9:Q132 Q1897:Q1048576 Q134">
    <cfRule type="cellIs" dxfId="420" priority="129" operator="greaterThan">
      <formula>5</formula>
    </cfRule>
  </conditionalFormatting>
  <conditionalFormatting sqref="O9:O132 O1897:O1048576 O134">
    <cfRule type="cellIs" dxfId="419" priority="128" operator="greaterThan">
      <formula>0.08</formula>
    </cfRule>
  </conditionalFormatting>
  <conditionalFormatting sqref="M9:M132 M1897:M1048576 M134">
    <cfRule type="cellIs" dxfId="418" priority="127" operator="greaterThan">
      <formula>1.3</formula>
    </cfRule>
  </conditionalFormatting>
  <conditionalFormatting sqref="K9:K132 K1897:K1048576 K134">
    <cfRule type="cellIs" dxfId="417" priority="126" operator="greaterThan">
      <formula>30</formula>
    </cfRule>
  </conditionalFormatting>
  <conditionalFormatting sqref="G9:G132 G1897:G1048576 G134">
    <cfRule type="cellIs" dxfId="416" priority="124" operator="lessThan">
      <formula>6.5</formula>
    </cfRule>
    <cfRule type="cellIs" dxfId="415" priority="125" operator="greaterThan">
      <formula>9</formula>
    </cfRule>
  </conditionalFormatting>
  <conditionalFormatting sqref="U133">
    <cfRule type="cellIs" dxfId="414" priority="123" operator="greaterThan">
      <formula>10</formula>
    </cfRule>
  </conditionalFormatting>
  <conditionalFormatting sqref="S133">
    <cfRule type="cellIs" dxfId="413" priority="122" operator="greaterThan">
      <formula>0.4</formula>
    </cfRule>
  </conditionalFormatting>
  <conditionalFormatting sqref="Q133">
    <cfRule type="cellIs" dxfId="412" priority="121" operator="greaterThan">
      <formula>5</formula>
    </cfRule>
  </conditionalFormatting>
  <conditionalFormatting sqref="O133">
    <cfRule type="cellIs" dxfId="411" priority="120" operator="greaterThan">
      <formula>0.08</formula>
    </cfRule>
  </conditionalFormatting>
  <conditionalFormatting sqref="M133">
    <cfRule type="cellIs" dxfId="410" priority="119" operator="greaterThan">
      <formula>1.3</formula>
    </cfRule>
  </conditionalFormatting>
  <conditionalFormatting sqref="K133">
    <cfRule type="cellIs" dxfId="409" priority="118" operator="greaterThan">
      <formula>30</formula>
    </cfRule>
  </conditionalFormatting>
  <conditionalFormatting sqref="G133">
    <cfRule type="cellIs" dxfId="408" priority="116" operator="lessThan">
      <formula>6.5</formula>
    </cfRule>
    <cfRule type="cellIs" dxfId="407" priority="117" operator="greaterThan">
      <formula>9</formula>
    </cfRule>
  </conditionalFormatting>
  <conditionalFormatting sqref="U135">
    <cfRule type="cellIs" dxfId="406" priority="107" operator="greaterThan">
      <formula>10</formula>
    </cfRule>
  </conditionalFormatting>
  <conditionalFormatting sqref="S135">
    <cfRule type="cellIs" dxfId="405" priority="106" operator="greaterThan">
      <formula>0.4</formula>
    </cfRule>
  </conditionalFormatting>
  <conditionalFormatting sqref="Q135">
    <cfRule type="cellIs" dxfId="404" priority="105" operator="greaterThan">
      <formula>5</formula>
    </cfRule>
  </conditionalFormatting>
  <conditionalFormatting sqref="O135">
    <cfRule type="cellIs" dxfId="403" priority="104" operator="greaterThan">
      <formula>0.08</formula>
    </cfRule>
  </conditionalFormatting>
  <conditionalFormatting sqref="M135">
    <cfRule type="cellIs" dxfId="402" priority="103" operator="greaterThan">
      <formula>1.3</formula>
    </cfRule>
  </conditionalFormatting>
  <conditionalFormatting sqref="K135">
    <cfRule type="cellIs" dxfId="401" priority="102" operator="greaterThan">
      <formula>30</formula>
    </cfRule>
  </conditionalFormatting>
  <conditionalFormatting sqref="G135">
    <cfRule type="cellIs" dxfId="400" priority="100" operator="lessThan">
      <formula>6.5</formula>
    </cfRule>
    <cfRule type="cellIs" dxfId="399" priority="101" operator="greaterThan">
      <formula>9</formula>
    </cfRule>
  </conditionalFormatting>
  <conditionalFormatting sqref="U136:U138 U140:U143 U145">
    <cfRule type="cellIs" dxfId="398" priority="99" operator="greaterThan">
      <formula>10</formula>
    </cfRule>
  </conditionalFormatting>
  <conditionalFormatting sqref="S136:S138 S140:S143 S145:S147 S149:S162">
    <cfRule type="cellIs" dxfId="397" priority="98" operator="greaterThan">
      <formula>0.4</formula>
    </cfRule>
  </conditionalFormatting>
  <conditionalFormatting sqref="Q136:Q138 Q140:Q143 Q145">
    <cfRule type="cellIs" dxfId="396" priority="97" operator="greaterThan">
      <formula>5</formula>
    </cfRule>
  </conditionalFormatting>
  <conditionalFormatting sqref="O136:O138 O140:O143 O145">
    <cfRule type="cellIs" dxfId="395" priority="96" operator="greaterThan">
      <formula>0.08</formula>
    </cfRule>
  </conditionalFormatting>
  <conditionalFormatting sqref="M136:M138 M140:M143 M145:M147 M149:M162">
    <cfRule type="cellIs" dxfId="394" priority="95" operator="greaterThan">
      <formula>1.3</formula>
    </cfRule>
  </conditionalFormatting>
  <conditionalFormatting sqref="K136:K138 K140:K143 K145:K147 K149:K162">
    <cfRule type="cellIs" dxfId="393" priority="94" operator="greaterThan">
      <formula>30</formula>
    </cfRule>
  </conditionalFormatting>
  <conditionalFormatting sqref="G136:G138 G140:G143 G145:G147 G149:G162">
    <cfRule type="cellIs" dxfId="392" priority="92" operator="lessThan">
      <formula>6.5</formula>
    </cfRule>
    <cfRule type="cellIs" dxfId="391" priority="93" operator="greaterThan">
      <formula>9</formula>
    </cfRule>
  </conditionalFormatting>
  <conditionalFormatting sqref="U139">
    <cfRule type="cellIs" dxfId="390" priority="91" operator="greaterThan">
      <formula>10</formula>
    </cfRule>
  </conditionalFormatting>
  <conditionalFormatting sqref="S139">
    <cfRule type="cellIs" dxfId="389" priority="90" operator="greaterThan">
      <formula>0.4</formula>
    </cfRule>
  </conditionalFormatting>
  <conditionalFormatting sqref="Q139">
    <cfRule type="cellIs" dxfId="388" priority="89" operator="greaterThan">
      <formula>5</formula>
    </cfRule>
  </conditionalFormatting>
  <conditionalFormatting sqref="O139">
    <cfRule type="cellIs" dxfId="387" priority="88" operator="greaterThan">
      <formula>0.08</formula>
    </cfRule>
  </conditionalFormatting>
  <conditionalFormatting sqref="M139">
    <cfRule type="cellIs" dxfId="386" priority="87" operator="greaterThan">
      <formula>1.3</formula>
    </cfRule>
  </conditionalFormatting>
  <conditionalFormatting sqref="K139">
    <cfRule type="cellIs" dxfId="385" priority="86" operator="greaterThan">
      <formula>30</formula>
    </cfRule>
  </conditionalFormatting>
  <conditionalFormatting sqref="G139">
    <cfRule type="cellIs" dxfId="384" priority="84" operator="lessThan">
      <formula>6.5</formula>
    </cfRule>
    <cfRule type="cellIs" dxfId="383" priority="85" operator="greaterThan">
      <formula>9</formula>
    </cfRule>
  </conditionalFormatting>
  <conditionalFormatting sqref="U144">
    <cfRule type="cellIs" dxfId="382" priority="83" operator="greaterThan">
      <formula>10</formula>
    </cfRule>
  </conditionalFormatting>
  <conditionalFormatting sqref="S144">
    <cfRule type="cellIs" dxfId="381" priority="82" operator="greaterThan">
      <formula>0.4</formula>
    </cfRule>
  </conditionalFormatting>
  <conditionalFormatting sqref="Q144">
    <cfRule type="cellIs" dxfId="380" priority="81" operator="greaterThan">
      <formula>5</formula>
    </cfRule>
  </conditionalFormatting>
  <conditionalFormatting sqref="O144">
    <cfRule type="cellIs" dxfId="379" priority="80" operator="greaterThan">
      <formula>0.08</formula>
    </cfRule>
  </conditionalFormatting>
  <conditionalFormatting sqref="M144">
    <cfRule type="cellIs" dxfId="378" priority="79" operator="greaterThan">
      <formula>1.3</formula>
    </cfRule>
  </conditionalFormatting>
  <conditionalFormatting sqref="K144">
    <cfRule type="cellIs" dxfId="377" priority="78" operator="greaterThan">
      <formula>30</formula>
    </cfRule>
  </conditionalFormatting>
  <conditionalFormatting sqref="G144">
    <cfRule type="cellIs" dxfId="376" priority="76" operator="lessThan">
      <formula>6.5</formula>
    </cfRule>
    <cfRule type="cellIs" dxfId="375" priority="77" operator="greaterThan">
      <formula>9</formula>
    </cfRule>
  </conditionalFormatting>
  <conditionalFormatting sqref="O146:O147 O149:O162">
    <cfRule type="cellIs" dxfId="374" priority="75" operator="greaterThan">
      <formula>0.08</formula>
    </cfRule>
  </conditionalFormatting>
  <conditionalFormatting sqref="Q146:Q147 Q149:Q162">
    <cfRule type="cellIs" dxfId="373" priority="74" operator="greaterThan">
      <formula>5</formula>
    </cfRule>
  </conditionalFormatting>
  <conditionalFormatting sqref="U146:U147 U149:U161">
    <cfRule type="cellIs" dxfId="372" priority="73" operator="greaterThan">
      <formula>10</formula>
    </cfRule>
  </conditionalFormatting>
  <conditionalFormatting sqref="S148">
    <cfRule type="cellIs" dxfId="371" priority="72" operator="greaterThan">
      <formula>0.4</formula>
    </cfRule>
  </conditionalFormatting>
  <conditionalFormatting sqref="M148">
    <cfRule type="cellIs" dxfId="370" priority="71" operator="greaterThan">
      <formula>1.3</formula>
    </cfRule>
  </conditionalFormatting>
  <conditionalFormatting sqref="K148">
    <cfRule type="cellIs" dxfId="369" priority="70" operator="greaterThan">
      <formula>30</formula>
    </cfRule>
  </conditionalFormatting>
  <conditionalFormatting sqref="G148">
    <cfRule type="cellIs" dxfId="368" priority="68" operator="lessThan">
      <formula>6.5</formula>
    </cfRule>
    <cfRule type="cellIs" dxfId="367" priority="69" operator="greaterThan">
      <formula>9</formula>
    </cfRule>
  </conditionalFormatting>
  <conditionalFormatting sqref="O148">
    <cfRule type="cellIs" dxfId="366" priority="67" operator="greaterThan">
      <formula>0.08</formula>
    </cfRule>
  </conditionalFormatting>
  <conditionalFormatting sqref="Q148">
    <cfRule type="cellIs" dxfId="365" priority="66" operator="greaterThan">
      <formula>5</formula>
    </cfRule>
  </conditionalFormatting>
  <conditionalFormatting sqref="U148">
    <cfRule type="cellIs" dxfId="364" priority="65" operator="greaterThan">
      <formula>10</formula>
    </cfRule>
  </conditionalFormatting>
  <conditionalFormatting sqref="U162">
    <cfRule type="cellIs" dxfId="363" priority="64" operator="greaterThan">
      <formula>10</formula>
    </cfRule>
  </conditionalFormatting>
  <conditionalFormatting sqref="S163">
    <cfRule type="cellIs" dxfId="362" priority="63" operator="greaterThan">
      <formula>0.4</formula>
    </cfRule>
  </conditionalFormatting>
  <conditionalFormatting sqref="M163">
    <cfRule type="cellIs" dxfId="361" priority="62" operator="greaterThan">
      <formula>1.3</formula>
    </cfRule>
  </conditionalFormatting>
  <conditionalFormatting sqref="K163">
    <cfRule type="cellIs" dxfId="360" priority="61" operator="greaterThan">
      <formula>30</formula>
    </cfRule>
  </conditionalFormatting>
  <conditionalFormatting sqref="G163">
    <cfRule type="cellIs" dxfId="359" priority="59" operator="lessThan">
      <formula>6.5</formula>
    </cfRule>
    <cfRule type="cellIs" dxfId="358" priority="60" operator="greaterThan">
      <formula>9</formula>
    </cfRule>
  </conditionalFormatting>
  <conditionalFormatting sqref="O163">
    <cfRule type="cellIs" dxfId="357" priority="58" operator="greaterThan">
      <formula>0.08</formula>
    </cfRule>
  </conditionalFormatting>
  <conditionalFormatting sqref="Q163">
    <cfRule type="cellIs" dxfId="356" priority="57" operator="greaterThan">
      <formula>5</formula>
    </cfRule>
  </conditionalFormatting>
  <conditionalFormatting sqref="U163">
    <cfRule type="cellIs" dxfId="355" priority="56" operator="greaterThan">
      <formula>10</formula>
    </cfRule>
  </conditionalFormatting>
  <conditionalFormatting sqref="S164:S166">
    <cfRule type="cellIs" dxfId="354" priority="55" operator="greaterThan">
      <formula>0.4</formula>
    </cfRule>
  </conditionalFormatting>
  <conditionalFormatting sqref="M164:M166">
    <cfRule type="cellIs" dxfId="353" priority="54" operator="greaterThan">
      <formula>1.3</formula>
    </cfRule>
  </conditionalFormatting>
  <conditionalFormatting sqref="K164:K165">
    <cfRule type="cellIs" dxfId="352" priority="53" operator="greaterThan">
      <formula>30</formula>
    </cfRule>
  </conditionalFormatting>
  <conditionalFormatting sqref="G164:G166">
    <cfRule type="cellIs" dxfId="351" priority="51" operator="lessThan">
      <formula>6.5</formula>
    </cfRule>
    <cfRule type="cellIs" dxfId="350" priority="52" operator="greaterThan">
      <formula>9</formula>
    </cfRule>
  </conditionalFormatting>
  <conditionalFormatting sqref="Q164:Q166">
    <cfRule type="cellIs" dxfId="349" priority="49" operator="greaterThan">
      <formula>5</formula>
    </cfRule>
  </conditionalFormatting>
  <conditionalFormatting sqref="U164:U166">
    <cfRule type="cellIs" dxfId="348" priority="48" operator="greaterThan">
      <formula>10</formula>
    </cfRule>
  </conditionalFormatting>
  <conditionalFormatting sqref="O164:O165">
    <cfRule type="cellIs" dxfId="347" priority="47" operator="greaterThan">
      <formula>0.08</formula>
    </cfRule>
  </conditionalFormatting>
  <conditionalFormatting sqref="K166">
    <cfRule type="cellIs" dxfId="346" priority="46" operator="greaterThan">
      <formula>30</formula>
    </cfRule>
  </conditionalFormatting>
  <conditionalFormatting sqref="O166">
    <cfRule type="cellIs" dxfId="345" priority="45" operator="greaterThan">
      <formula>0.08</formula>
    </cfRule>
  </conditionalFormatting>
  <conditionalFormatting sqref="S167:S168">
    <cfRule type="cellIs" dxfId="344" priority="44" operator="greaterThan">
      <formula>0.4</formula>
    </cfRule>
  </conditionalFormatting>
  <conditionalFormatting sqref="M167:M168">
    <cfRule type="cellIs" dxfId="343" priority="43" operator="greaterThan">
      <formula>1.3</formula>
    </cfRule>
  </conditionalFormatting>
  <conditionalFormatting sqref="G167:G168">
    <cfRule type="cellIs" dxfId="342" priority="41" operator="lessThan">
      <formula>6.5</formula>
    </cfRule>
    <cfRule type="cellIs" dxfId="341" priority="42" operator="greaterThan">
      <formula>9</formula>
    </cfRule>
  </conditionalFormatting>
  <conditionalFormatting sqref="Q167:Q168">
    <cfRule type="cellIs" dxfId="340" priority="40" operator="greaterThan">
      <formula>5</formula>
    </cfRule>
  </conditionalFormatting>
  <conditionalFormatting sqref="U167:U168">
    <cfRule type="cellIs" dxfId="339" priority="39" operator="greaterThan">
      <formula>10</formula>
    </cfRule>
  </conditionalFormatting>
  <conditionalFormatting sqref="K167">
    <cfRule type="cellIs" dxfId="338" priority="38" operator="greaterThan">
      <formula>30</formula>
    </cfRule>
  </conditionalFormatting>
  <conditionalFormatting sqref="O167">
    <cfRule type="cellIs" dxfId="337" priority="37" operator="greaterThan">
      <formula>0.08</formula>
    </cfRule>
  </conditionalFormatting>
  <conditionalFormatting sqref="O168">
    <cfRule type="cellIs" dxfId="336" priority="36" operator="greaterThan">
      <formula>0.08</formula>
    </cfRule>
  </conditionalFormatting>
  <conditionalFormatting sqref="K168">
    <cfRule type="cellIs" dxfId="335" priority="35" operator="greaterThan">
      <formula>30</formula>
    </cfRule>
  </conditionalFormatting>
  <conditionalFormatting sqref="S169">
    <cfRule type="cellIs" dxfId="334" priority="34" operator="greaterThan">
      <formula>0.4</formula>
    </cfRule>
  </conditionalFormatting>
  <conditionalFormatting sqref="M169">
    <cfRule type="cellIs" dxfId="333" priority="33" operator="greaterThan">
      <formula>1.3</formula>
    </cfRule>
  </conditionalFormatting>
  <conditionalFormatting sqref="G169">
    <cfRule type="cellIs" dxfId="332" priority="31" operator="lessThan">
      <formula>6.5</formula>
    </cfRule>
    <cfRule type="cellIs" dxfId="331" priority="32" operator="greaterThan">
      <formula>9</formula>
    </cfRule>
  </conditionalFormatting>
  <conditionalFormatting sqref="Q169">
    <cfRule type="cellIs" dxfId="330" priority="30" operator="greaterThan">
      <formula>5</formula>
    </cfRule>
  </conditionalFormatting>
  <conditionalFormatting sqref="U169">
    <cfRule type="cellIs" dxfId="329" priority="29" operator="greaterThan">
      <formula>10</formula>
    </cfRule>
  </conditionalFormatting>
  <conditionalFormatting sqref="O169">
    <cfRule type="cellIs" dxfId="328" priority="28" operator="greaterThan">
      <formula>0.08</formula>
    </cfRule>
  </conditionalFormatting>
  <conditionalFormatting sqref="K169">
    <cfRule type="cellIs" dxfId="327" priority="26" operator="greaterThan">
      <formula>30</formula>
    </cfRule>
  </conditionalFormatting>
  <conditionalFormatting sqref="S170">
    <cfRule type="cellIs" dxfId="326" priority="25" operator="greaterThan">
      <formula>0.4</formula>
    </cfRule>
  </conditionalFormatting>
  <conditionalFormatting sqref="M170">
    <cfRule type="cellIs" dxfId="325" priority="24" operator="greaterThan">
      <formula>1.3</formula>
    </cfRule>
  </conditionalFormatting>
  <conditionalFormatting sqref="G170">
    <cfRule type="cellIs" dxfId="324" priority="22" operator="lessThan">
      <formula>6.5</formula>
    </cfRule>
    <cfRule type="cellIs" dxfId="323" priority="23" operator="greaterThan">
      <formula>9</formula>
    </cfRule>
  </conditionalFormatting>
  <conditionalFormatting sqref="Q170">
    <cfRule type="cellIs" dxfId="322" priority="21" operator="greaterThan">
      <formula>5</formula>
    </cfRule>
  </conditionalFormatting>
  <conditionalFormatting sqref="U170">
    <cfRule type="cellIs" dxfId="321" priority="20" operator="greaterThan">
      <formula>10</formula>
    </cfRule>
  </conditionalFormatting>
  <conditionalFormatting sqref="O170">
    <cfRule type="cellIs" dxfId="320" priority="19" operator="greaterThan">
      <formula>0.08</formula>
    </cfRule>
  </conditionalFormatting>
  <conditionalFormatting sqref="K170">
    <cfRule type="cellIs" dxfId="319" priority="18" operator="greaterThan">
      <formula>30</formula>
    </cfRule>
  </conditionalFormatting>
  <conditionalFormatting sqref="S171">
    <cfRule type="cellIs" dxfId="318" priority="17" operator="greaterThan">
      <formula>0.4</formula>
    </cfRule>
  </conditionalFormatting>
  <conditionalFormatting sqref="M171">
    <cfRule type="cellIs" dxfId="317" priority="16" operator="greaterThan">
      <formula>1.3</formula>
    </cfRule>
  </conditionalFormatting>
  <conditionalFormatting sqref="G171">
    <cfRule type="cellIs" dxfId="316" priority="14" operator="lessThan">
      <formula>6.5</formula>
    </cfRule>
    <cfRule type="cellIs" dxfId="315" priority="15" operator="greaterThan">
      <formula>9</formula>
    </cfRule>
  </conditionalFormatting>
  <conditionalFormatting sqref="Q171">
    <cfRule type="cellIs" dxfId="314" priority="13" operator="greaterThan">
      <formula>5</formula>
    </cfRule>
  </conditionalFormatting>
  <conditionalFormatting sqref="U171">
    <cfRule type="cellIs" dxfId="313" priority="12" operator="greaterThan">
      <formula>10</formula>
    </cfRule>
  </conditionalFormatting>
  <conditionalFormatting sqref="O171">
    <cfRule type="cellIs" dxfId="312" priority="11" operator="greaterThan">
      <formula>0.08</formula>
    </cfRule>
  </conditionalFormatting>
  <conditionalFormatting sqref="K171">
    <cfRule type="cellIs" dxfId="311" priority="9" operator="greaterThan">
      <formula>30</formula>
    </cfRule>
  </conditionalFormatting>
  <conditionalFormatting sqref="K172">
    <cfRule type="cellIs" dxfId="310" priority="8" operator="greaterThan">
      <formula>30</formula>
    </cfRule>
  </conditionalFormatting>
  <conditionalFormatting sqref="G172">
    <cfRule type="cellIs" dxfId="309" priority="6" operator="lessThan">
      <formula>6.5</formula>
    </cfRule>
    <cfRule type="cellIs" dxfId="308" priority="7" operator="greaterThan">
      <formula>9</formula>
    </cfRule>
  </conditionalFormatting>
  <conditionalFormatting sqref="S172">
    <cfRule type="cellIs" dxfId="307" priority="5" operator="greaterThan">
      <formula>0.4</formula>
    </cfRule>
  </conditionalFormatting>
  <conditionalFormatting sqref="M172">
    <cfRule type="cellIs" dxfId="306" priority="4" operator="greaterThan">
      <formula>1.3</formula>
    </cfRule>
  </conditionalFormatting>
  <conditionalFormatting sqref="Q172">
    <cfRule type="cellIs" dxfId="305" priority="3" operator="greaterThan">
      <formula>5</formula>
    </cfRule>
  </conditionalFormatting>
  <conditionalFormatting sqref="U172">
    <cfRule type="cellIs" dxfId="304" priority="2" operator="greaterThan">
      <formula>10</formula>
    </cfRule>
  </conditionalFormatting>
  <conditionalFormatting sqref="O172">
    <cfRule type="cellIs" dxfId="303" priority="1" operator="greaterThan">
      <formula>0.08</formula>
    </cfRule>
  </conditionalFormatting>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W27"/>
  <sheetViews>
    <sheetView showGridLines="0" zoomScale="90" zoomScaleNormal="90" workbookViewId="0">
      <pane ySplit="12" topLeftCell="A13" activePane="bottomLeft" state="frozenSplit"/>
      <selection pane="bottomLeft" activeCell="S1" sqref="S1"/>
    </sheetView>
  </sheetViews>
  <sheetFormatPr defaultColWidth="9.140625" defaultRowHeight="14.25" x14ac:dyDescent="0.2"/>
  <cols>
    <col min="1" max="1" width="12.140625" style="1" customWidth="1"/>
    <col min="2" max="2" width="11.85546875" style="1" customWidth="1"/>
    <col min="3" max="3" width="9.5703125" style="1" customWidth="1"/>
    <col min="4" max="4" width="12.7109375" style="1" customWidth="1"/>
    <col min="5" max="5" width="48.28515625" style="1" customWidth="1"/>
    <col min="6" max="6" width="2.5703125" style="1" customWidth="1"/>
    <col min="7" max="7" width="12.140625" style="1" customWidth="1"/>
    <col min="8" max="8" width="11.85546875" style="1" customWidth="1"/>
    <col min="9" max="9" width="9.5703125" style="1" customWidth="1"/>
    <col min="10" max="10" width="12.7109375" style="1" customWidth="1"/>
    <col min="11" max="11" width="48.28515625" style="1" customWidth="1"/>
    <col min="12" max="12" width="2.5703125" style="1" customWidth="1"/>
    <col min="13" max="13" width="12.140625" style="1" customWidth="1"/>
    <col min="14" max="14" width="11.85546875" style="1" customWidth="1"/>
    <col min="15" max="15" width="9.5703125" style="1" customWidth="1"/>
    <col min="16" max="18" width="12.7109375" style="1" customWidth="1"/>
    <col min="19" max="19" width="66" style="1" customWidth="1"/>
    <col min="20" max="16384" width="9.140625" style="1"/>
  </cols>
  <sheetData>
    <row r="1" spans="1:23" ht="34.5" x14ac:dyDescent="0.5">
      <c r="A1" s="186" t="s">
        <v>603</v>
      </c>
      <c r="B1" s="186"/>
      <c r="C1" s="186"/>
      <c r="D1" s="186"/>
      <c r="E1" s="186"/>
      <c r="F1" s="186"/>
      <c r="G1" s="186"/>
      <c r="H1" s="186"/>
      <c r="I1" s="186"/>
      <c r="J1" s="186"/>
      <c r="K1" s="186"/>
      <c r="L1" s="186"/>
      <c r="M1" s="186"/>
      <c r="N1" s="186"/>
      <c r="O1" s="186"/>
      <c r="P1" s="186"/>
      <c r="Q1" s="186"/>
      <c r="R1" s="186"/>
      <c r="S1" s="186"/>
      <c r="T1" s="186"/>
      <c r="U1" s="186"/>
      <c r="V1" s="186"/>
      <c r="W1" s="186"/>
    </row>
    <row r="2" spans="1:23" ht="19.5" x14ac:dyDescent="0.3">
      <c r="A2" s="188" t="s">
        <v>897</v>
      </c>
      <c r="B2" s="188"/>
      <c r="C2" s="188"/>
      <c r="D2" s="188"/>
      <c r="E2" s="188"/>
      <c r="F2" s="188"/>
      <c r="G2" s="188"/>
      <c r="H2" s="188"/>
      <c r="I2" s="188"/>
      <c r="J2" s="188"/>
      <c r="K2" s="188"/>
      <c r="L2" s="188"/>
      <c r="M2" s="188"/>
      <c r="N2" s="188"/>
      <c r="O2" s="188"/>
      <c r="P2" s="188"/>
      <c r="Q2" s="188"/>
      <c r="R2" s="188"/>
      <c r="S2" s="188"/>
      <c r="T2" s="188"/>
      <c r="U2" s="188"/>
      <c r="V2" s="188"/>
      <c r="W2" s="188"/>
    </row>
    <row r="4" spans="1:23" ht="15" x14ac:dyDescent="0.25">
      <c r="A4" s="8" t="s">
        <v>898</v>
      </c>
      <c r="B4" s="158"/>
      <c r="C4" s="158"/>
      <c r="D4" s="158"/>
      <c r="E4" s="158"/>
      <c r="F4" s="158"/>
      <c r="G4" s="218"/>
      <c r="H4" s="197" t="s">
        <v>606</v>
      </c>
      <c r="I4" s="158"/>
      <c r="J4" s="158"/>
      <c r="K4" s="158"/>
      <c r="L4" s="158"/>
      <c r="M4" s="158"/>
      <c r="N4" s="158"/>
      <c r="O4" s="158"/>
      <c r="P4" s="158"/>
      <c r="Q4" s="158"/>
      <c r="R4" s="158"/>
      <c r="S4" s="158"/>
      <c r="T4" s="158"/>
      <c r="U4" s="158"/>
      <c r="V4" s="158"/>
      <c r="W4" s="158"/>
    </row>
    <row r="5" spans="1:23" ht="15.75" x14ac:dyDescent="0.25">
      <c r="A5" s="8" t="s">
        <v>607</v>
      </c>
      <c r="B5" s="158"/>
      <c r="C5" s="158"/>
      <c r="D5" s="158"/>
      <c r="E5" s="158"/>
      <c r="F5" s="158"/>
      <c r="G5" s="190"/>
      <c r="H5" s="197" t="s">
        <v>47</v>
      </c>
      <c r="I5" s="158"/>
      <c r="J5" s="158"/>
      <c r="K5" s="158"/>
      <c r="L5" s="158"/>
      <c r="M5" s="158"/>
      <c r="N5" s="158"/>
      <c r="O5" s="158"/>
      <c r="P5" s="158"/>
      <c r="Q5" s="158"/>
      <c r="R5" s="158"/>
      <c r="S5" s="158"/>
      <c r="T5" s="158"/>
      <c r="U5" s="158"/>
      <c r="V5" s="158"/>
      <c r="W5" s="158"/>
    </row>
    <row r="6" spans="1:23" ht="15" x14ac:dyDescent="0.25">
      <c r="A6" s="8" t="s">
        <v>755</v>
      </c>
      <c r="B6" s="158"/>
      <c r="C6" s="158"/>
      <c r="D6" s="158"/>
      <c r="E6" s="158"/>
      <c r="F6" s="158"/>
      <c r="G6" s="158"/>
      <c r="H6" s="158"/>
      <c r="I6" s="158"/>
      <c r="J6" s="158"/>
      <c r="K6" s="158"/>
      <c r="L6" s="158"/>
      <c r="M6" s="158"/>
      <c r="N6" s="158"/>
      <c r="O6" s="158"/>
      <c r="P6" s="158"/>
      <c r="Q6" s="158"/>
      <c r="R6" s="158"/>
      <c r="S6" s="158"/>
      <c r="T6" s="158"/>
      <c r="U6" s="158"/>
      <c r="V6" s="158"/>
      <c r="W6" s="158"/>
    </row>
    <row r="7" spans="1:23" ht="15" x14ac:dyDescent="0.25">
      <c r="A7" s="131" t="s">
        <v>609</v>
      </c>
      <c r="B7" s="158"/>
      <c r="C7" s="158"/>
      <c r="D7" s="158"/>
      <c r="E7" s="158"/>
      <c r="F7" s="158"/>
      <c r="G7" s="158"/>
      <c r="H7" s="158"/>
      <c r="I7" s="158"/>
      <c r="J7" s="158"/>
      <c r="K7" s="158"/>
      <c r="L7" s="158"/>
      <c r="M7" s="158"/>
      <c r="N7" s="158"/>
      <c r="O7" s="158"/>
      <c r="P7" s="158"/>
      <c r="Q7" s="158"/>
      <c r="R7" s="158"/>
      <c r="S7" s="158"/>
      <c r="T7" s="158"/>
      <c r="U7" s="158"/>
      <c r="V7" s="158"/>
      <c r="W7" s="158"/>
    </row>
    <row r="8" spans="1:23" ht="15" x14ac:dyDescent="0.25">
      <c r="A8" s="131"/>
      <c r="B8" s="158"/>
      <c r="C8" s="158"/>
      <c r="D8" s="158"/>
      <c r="E8" s="158"/>
      <c r="F8" s="158"/>
      <c r="G8" s="158"/>
      <c r="H8" s="158"/>
      <c r="I8" s="158"/>
      <c r="J8" s="158"/>
      <c r="K8" s="158"/>
      <c r="L8" s="158"/>
      <c r="M8" s="158"/>
      <c r="N8" s="158"/>
      <c r="O8" s="158"/>
      <c r="P8" s="158"/>
      <c r="Q8" s="158"/>
      <c r="R8" s="158"/>
      <c r="S8" s="158"/>
      <c r="T8" s="158"/>
      <c r="U8" s="158"/>
      <c r="V8" s="158"/>
      <c r="W8" s="158"/>
    </row>
    <row r="9" spans="1:23" ht="15" x14ac:dyDescent="0.25">
      <c r="A9" s="199" t="s">
        <v>435</v>
      </c>
      <c r="B9" s="224"/>
      <c r="C9" s="224"/>
      <c r="D9" s="224"/>
      <c r="E9" s="224"/>
      <c r="F9" s="224"/>
      <c r="G9" s="224"/>
      <c r="H9" s="224"/>
      <c r="I9" s="224"/>
      <c r="J9" s="224"/>
      <c r="K9" s="224"/>
      <c r="L9" s="224"/>
      <c r="M9" s="224"/>
      <c r="N9" s="224"/>
      <c r="O9" s="224"/>
      <c r="P9" s="224"/>
      <c r="Q9" s="224"/>
      <c r="R9" s="224"/>
      <c r="S9" s="224"/>
      <c r="T9" s="158"/>
      <c r="U9" s="158"/>
      <c r="V9" s="158"/>
      <c r="W9" s="158"/>
    </row>
    <row r="10" spans="1:23" ht="15" x14ac:dyDescent="0.25">
      <c r="A10" s="131"/>
      <c r="B10" s="158"/>
      <c r="C10" s="158"/>
      <c r="D10" s="158"/>
      <c r="E10" s="158"/>
      <c r="F10" s="158"/>
      <c r="G10" s="158"/>
      <c r="H10" s="158"/>
      <c r="I10" s="158"/>
      <c r="J10" s="158"/>
      <c r="K10" s="158"/>
      <c r="L10" s="158"/>
      <c r="M10" s="158"/>
      <c r="N10" s="158"/>
      <c r="O10" s="158"/>
      <c r="P10" s="158"/>
      <c r="Q10" s="158"/>
      <c r="R10" s="158"/>
      <c r="S10" s="158"/>
      <c r="T10" s="158"/>
      <c r="U10" s="158"/>
      <c r="V10" s="158"/>
      <c r="W10" s="158"/>
    </row>
    <row r="11" spans="1:23" ht="19.5" x14ac:dyDescent="0.3">
      <c r="A11" s="264" t="s">
        <v>610</v>
      </c>
      <c r="B11" s="264"/>
      <c r="C11" s="264"/>
      <c r="D11" s="264"/>
      <c r="E11" s="264"/>
      <c r="F11" s="129"/>
      <c r="G11" s="264" t="s">
        <v>611</v>
      </c>
      <c r="H11" s="264"/>
      <c r="I11" s="264"/>
      <c r="J11" s="264"/>
      <c r="K11" s="264"/>
      <c r="L11" s="129"/>
      <c r="M11" s="264" t="s">
        <v>612</v>
      </c>
      <c r="N11" s="264"/>
      <c r="O11" s="264"/>
      <c r="P11" s="264"/>
      <c r="Q11" s="264"/>
      <c r="R11" s="264"/>
      <c r="S11" s="264"/>
      <c r="T11" s="129"/>
      <c r="U11" s="158"/>
      <c r="V11" s="158"/>
      <c r="W11" s="158"/>
    </row>
    <row r="12" spans="1:23" s="16" customFormat="1" ht="45" x14ac:dyDescent="0.25">
      <c r="A12" s="36" t="s">
        <v>613</v>
      </c>
      <c r="B12" s="36" t="s">
        <v>614</v>
      </c>
      <c r="C12" s="38" t="s">
        <v>615</v>
      </c>
      <c r="D12" s="36" t="s">
        <v>616</v>
      </c>
      <c r="E12" s="36" t="s">
        <v>73</v>
      </c>
      <c r="G12" s="36" t="s">
        <v>613</v>
      </c>
      <c r="H12" s="36" t="s">
        <v>614</v>
      </c>
      <c r="I12" s="38" t="s">
        <v>615</v>
      </c>
      <c r="J12" s="36" t="s">
        <v>616</v>
      </c>
      <c r="K12" s="36" t="s">
        <v>73</v>
      </c>
      <c r="M12" s="36" t="s">
        <v>613</v>
      </c>
      <c r="N12" s="36" t="s">
        <v>614</v>
      </c>
      <c r="O12" s="38" t="s">
        <v>615</v>
      </c>
      <c r="P12" s="36" t="s">
        <v>616</v>
      </c>
      <c r="Q12" s="38" t="s">
        <v>617</v>
      </c>
      <c r="R12" s="36" t="s">
        <v>618</v>
      </c>
      <c r="S12" s="36" t="s">
        <v>73</v>
      </c>
    </row>
    <row r="13" spans="1:23" x14ac:dyDescent="0.2">
      <c r="A13" s="44">
        <v>41319</v>
      </c>
      <c r="B13" s="126">
        <v>0.55208333333333337</v>
      </c>
      <c r="C13" s="28">
        <v>40</v>
      </c>
      <c r="D13" s="46">
        <v>36</v>
      </c>
      <c r="E13" s="46" t="s">
        <v>75</v>
      </c>
      <c r="F13" s="223"/>
      <c r="G13" s="44">
        <v>41319</v>
      </c>
      <c r="H13" s="126">
        <v>0.82291666666666663</v>
      </c>
      <c r="I13" s="28">
        <v>40</v>
      </c>
      <c r="J13" s="119">
        <v>37</v>
      </c>
      <c r="K13" s="46" t="s">
        <v>75</v>
      </c>
      <c r="L13" s="223"/>
      <c r="M13" s="44">
        <v>41321</v>
      </c>
      <c r="N13" s="126">
        <v>0.19444444444444445</v>
      </c>
      <c r="O13" s="28">
        <v>39</v>
      </c>
      <c r="P13" s="119">
        <v>33</v>
      </c>
      <c r="Q13" s="28">
        <v>49</v>
      </c>
      <c r="R13" s="119">
        <v>41</v>
      </c>
      <c r="S13" s="46" t="s">
        <v>899</v>
      </c>
      <c r="T13" s="158"/>
      <c r="U13" s="158"/>
      <c r="V13" s="158"/>
      <c r="W13" s="158"/>
    </row>
    <row r="14" spans="1:23" x14ac:dyDescent="0.2">
      <c r="A14" s="44">
        <v>41319</v>
      </c>
      <c r="B14" s="126">
        <v>0.5625</v>
      </c>
      <c r="C14" s="28">
        <v>40</v>
      </c>
      <c r="D14" s="46">
        <v>37</v>
      </c>
      <c r="E14" s="46" t="s">
        <v>75</v>
      </c>
      <c r="F14" s="223"/>
      <c r="G14" s="44">
        <v>41319</v>
      </c>
      <c r="H14" s="126">
        <v>0.83333333333333337</v>
      </c>
      <c r="I14" s="28">
        <v>40</v>
      </c>
      <c r="J14" s="119">
        <v>40</v>
      </c>
      <c r="K14" s="46" t="s">
        <v>75</v>
      </c>
      <c r="L14" s="223"/>
      <c r="M14" s="44">
        <v>41321</v>
      </c>
      <c r="N14" s="126">
        <v>0.20486111111111113</v>
      </c>
      <c r="O14" s="28">
        <v>39</v>
      </c>
      <c r="P14" s="46">
        <v>34</v>
      </c>
      <c r="Q14" s="28">
        <v>49</v>
      </c>
      <c r="R14" s="46" t="s">
        <v>619</v>
      </c>
      <c r="S14" s="46" t="s">
        <v>900</v>
      </c>
      <c r="T14" s="158"/>
      <c r="U14" s="158"/>
      <c r="V14" s="158"/>
      <c r="W14" s="158"/>
    </row>
    <row r="15" spans="1:23" x14ac:dyDescent="0.2">
      <c r="A15" s="44">
        <v>41466</v>
      </c>
      <c r="B15" s="126">
        <v>0.63888888888888895</v>
      </c>
      <c r="C15" s="28">
        <v>40</v>
      </c>
      <c r="D15" s="46">
        <v>34</v>
      </c>
      <c r="E15" s="46" t="s">
        <v>75</v>
      </c>
      <c r="F15" s="223"/>
      <c r="G15" s="44">
        <v>41466</v>
      </c>
      <c r="H15" s="126">
        <v>0.81944444444444453</v>
      </c>
      <c r="I15" s="28">
        <v>40</v>
      </c>
      <c r="J15" s="46" t="s">
        <v>758</v>
      </c>
      <c r="K15" s="46" t="s">
        <v>75</v>
      </c>
      <c r="L15" s="223"/>
      <c r="M15" s="44">
        <v>41409</v>
      </c>
      <c r="N15" s="126">
        <v>2.4305555555555556E-2</v>
      </c>
      <c r="O15" s="28">
        <v>39</v>
      </c>
      <c r="P15" s="119">
        <v>34</v>
      </c>
      <c r="Q15" s="28">
        <v>49</v>
      </c>
      <c r="R15" s="46">
        <v>42</v>
      </c>
      <c r="S15" s="46" t="s">
        <v>901</v>
      </c>
      <c r="T15" s="158"/>
      <c r="U15" s="158"/>
      <c r="V15" s="158"/>
      <c r="W15" s="158"/>
    </row>
    <row r="16" spans="1:23" x14ac:dyDescent="0.2">
      <c r="A16" s="44">
        <v>41466</v>
      </c>
      <c r="B16" s="126">
        <v>0.64930555555555558</v>
      </c>
      <c r="C16" s="28">
        <v>40</v>
      </c>
      <c r="D16" s="46">
        <v>33</v>
      </c>
      <c r="E16" s="46" t="s">
        <v>75</v>
      </c>
      <c r="F16" s="223"/>
      <c r="G16" s="44">
        <v>41466</v>
      </c>
      <c r="H16" s="126">
        <v>0.82986111111111116</v>
      </c>
      <c r="I16" s="28">
        <v>40</v>
      </c>
      <c r="J16" s="46">
        <v>34</v>
      </c>
      <c r="K16" s="46" t="s">
        <v>75</v>
      </c>
      <c r="L16" s="223"/>
      <c r="M16" s="44">
        <v>41409</v>
      </c>
      <c r="N16" s="126">
        <v>3.4722222222222224E-2</v>
      </c>
      <c r="O16" s="28">
        <v>39</v>
      </c>
      <c r="P16" s="119">
        <v>34</v>
      </c>
      <c r="Q16" s="28">
        <v>49</v>
      </c>
      <c r="R16" s="46" t="s">
        <v>619</v>
      </c>
      <c r="S16" s="46" t="s">
        <v>902</v>
      </c>
      <c r="T16" s="158"/>
      <c r="U16" s="158"/>
      <c r="V16" s="158"/>
      <c r="W16" s="158"/>
    </row>
    <row r="17" spans="1:19" ht="25.5" x14ac:dyDescent="0.2">
      <c r="A17" s="44">
        <v>41565</v>
      </c>
      <c r="B17" s="126">
        <v>0.64027777777777783</v>
      </c>
      <c r="C17" s="28">
        <v>40</v>
      </c>
      <c r="D17" s="46">
        <v>30</v>
      </c>
      <c r="E17" s="46" t="s">
        <v>75</v>
      </c>
      <c r="F17" s="223"/>
      <c r="G17" s="44">
        <v>41565</v>
      </c>
      <c r="H17" s="126">
        <v>0.86111111111111116</v>
      </c>
      <c r="I17" s="28">
        <v>40</v>
      </c>
      <c r="J17" s="46" t="s">
        <v>758</v>
      </c>
      <c r="K17" s="46" t="s">
        <v>903</v>
      </c>
      <c r="L17" s="223"/>
      <c r="M17" s="44">
        <v>41467</v>
      </c>
      <c r="N17" s="126">
        <v>0.17361111111111113</v>
      </c>
      <c r="O17" s="28">
        <v>39</v>
      </c>
      <c r="P17" s="46">
        <v>33</v>
      </c>
      <c r="Q17" s="28">
        <v>49</v>
      </c>
      <c r="R17" s="46">
        <v>42</v>
      </c>
      <c r="S17" s="46" t="s">
        <v>904</v>
      </c>
    </row>
    <row r="18" spans="1:19" ht="25.5" x14ac:dyDescent="0.2">
      <c r="A18" s="44">
        <v>41565</v>
      </c>
      <c r="B18" s="126">
        <v>0.65069444444444446</v>
      </c>
      <c r="C18" s="28">
        <v>40</v>
      </c>
      <c r="D18" s="46" t="s">
        <v>758</v>
      </c>
      <c r="E18" s="46" t="s">
        <v>903</v>
      </c>
      <c r="F18" s="223"/>
      <c r="G18" s="44">
        <v>41565</v>
      </c>
      <c r="H18" s="126">
        <v>0.87152777777777779</v>
      </c>
      <c r="I18" s="28">
        <v>40</v>
      </c>
      <c r="J18" s="46">
        <v>30</v>
      </c>
      <c r="K18" s="46" t="s">
        <v>75</v>
      </c>
      <c r="L18" s="223"/>
      <c r="M18" s="44">
        <v>41467</v>
      </c>
      <c r="N18" s="126">
        <v>0.18402777777777779</v>
      </c>
      <c r="O18" s="28">
        <v>39</v>
      </c>
      <c r="P18" s="46">
        <v>33</v>
      </c>
      <c r="Q18" s="28">
        <v>49</v>
      </c>
      <c r="R18" s="46" t="s">
        <v>619</v>
      </c>
      <c r="S18" s="46" t="s">
        <v>905</v>
      </c>
    </row>
    <row r="19" spans="1:19" ht="25.5" x14ac:dyDescent="0.2">
      <c r="A19" s="44">
        <v>41668</v>
      </c>
      <c r="B19" s="126">
        <v>0.6118055555555556</v>
      </c>
      <c r="C19" s="28">
        <v>40</v>
      </c>
      <c r="D19" s="46">
        <v>32</v>
      </c>
      <c r="E19" s="46" t="s">
        <v>75</v>
      </c>
      <c r="F19" s="223"/>
      <c r="G19" s="44">
        <v>41668</v>
      </c>
      <c r="H19" s="126">
        <v>0.82430555555555562</v>
      </c>
      <c r="I19" s="28">
        <v>40</v>
      </c>
      <c r="J19" s="46" t="s">
        <v>758</v>
      </c>
      <c r="K19" s="19" t="s">
        <v>629</v>
      </c>
      <c r="L19" s="223"/>
      <c r="M19" s="44">
        <v>41565</v>
      </c>
      <c r="N19" s="126">
        <v>0.96666666666666667</v>
      </c>
      <c r="O19" s="28">
        <v>39</v>
      </c>
      <c r="P19" s="46" t="s">
        <v>758</v>
      </c>
      <c r="Q19" s="28">
        <v>49</v>
      </c>
      <c r="R19" s="46" t="s">
        <v>623</v>
      </c>
      <c r="S19" s="46" t="s">
        <v>906</v>
      </c>
    </row>
    <row r="20" spans="1:19" x14ac:dyDescent="0.2">
      <c r="A20" s="44">
        <v>41668</v>
      </c>
      <c r="B20" s="126">
        <v>0.62222222222222223</v>
      </c>
      <c r="C20" s="28">
        <v>40</v>
      </c>
      <c r="D20" s="46">
        <v>32</v>
      </c>
      <c r="E20" s="46" t="s">
        <v>75</v>
      </c>
      <c r="F20" s="223"/>
      <c r="G20" s="44">
        <v>41668</v>
      </c>
      <c r="H20" s="126">
        <v>0.83472222222222225</v>
      </c>
      <c r="I20" s="28">
        <v>40</v>
      </c>
      <c r="J20" s="46" t="s">
        <v>758</v>
      </c>
      <c r="K20" s="19" t="s">
        <v>629</v>
      </c>
      <c r="L20" s="223"/>
      <c r="M20" s="44">
        <v>41565</v>
      </c>
      <c r="N20" s="126">
        <v>0.9770833333333333</v>
      </c>
      <c r="O20" s="28">
        <v>39</v>
      </c>
      <c r="P20" s="46" t="s">
        <v>758</v>
      </c>
      <c r="Q20" s="28">
        <v>49</v>
      </c>
      <c r="R20" s="46" t="s">
        <v>619</v>
      </c>
      <c r="S20" s="46" t="s">
        <v>907</v>
      </c>
    </row>
    <row r="21" spans="1:19" ht="51" x14ac:dyDescent="0.2">
      <c r="A21" s="44">
        <v>41765</v>
      </c>
      <c r="B21" s="126">
        <v>0.64027777777777783</v>
      </c>
      <c r="C21" s="28">
        <v>40</v>
      </c>
      <c r="D21" s="46">
        <v>18</v>
      </c>
      <c r="E21" s="46" t="s">
        <v>75</v>
      </c>
      <c r="F21" s="223"/>
      <c r="G21" s="44">
        <v>41765</v>
      </c>
      <c r="H21" s="126">
        <v>0.78611111111111109</v>
      </c>
      <c r="I21" s="28">
        <v>40</v>
      </c>
      <c r="J21" s="46" t="s">
        <v>758</v>
      </c>
      <c r="K21" s="46" t="s">
        <v>75</v>
      </c>
      <c r="L21" s="223"/>
      <c r="M21" s="44">
        <v>41669</v>
      </c>
      <c r="N21" s="126">
        <v>0.19930555555555554</v>
      </c>
      <c r="O21" s="28">
        <v>39</v>
      </c>
      <c r="P21" s="46" t="s">
        <v>758</v>
      </c>
      <c r="Q21" s="28">
        <v>49</v>
      </c>
      <c r="R21" s="46" t="s">
        <v>623</v>
      </c>
      <c r="S21" s="46" t="s">
        <v>908</v>
      </c>
    </row>
    <row r="22" spans="1:19" x14ac:dyDescent="0.2">
      <c r="A22" s="44">
        <v>41765</v>
      </c>
      <c r="B22" s="126">
        <v>0.65069444444444446</v>
      </c>
      <c r="C22" s="28">
        <v>40</v>
      </c>
      <c r="D22" s="46">
        <v>18</v>
      </c>
      <c r="E22" s="46" t="s">
        <v>75</v>
      </c>
      <c r="F22" s="223"/>
      <c r="G22" s="44">
        <v>41765</v>
      </c>
      <c r="H22" s="126">
        <v>0.79652777777777783</v>
      </c>
      <c r="I22" s="28">
        <v>40</v>
      </c>
      <c r="J22" s="46" t="s">
        <v>758</v>
      </c>
      <c r="K22" s="46" t="s">
        <v>75</v>
      </c>
      <c r="L22" s="223"/>
      <c r="M22" s="44">
        <v>41669</v>
      </c>
      <c r="N22" s="126">
        <v>0.20972222222222223</v>
      </c>
      <c r="O22" s="28">
        <v>39</v>
      </c>
      <c r="P22" s="46" t="s">
        <v>758</v>
      </c>
      <c r="Q22" s="28">
        <v>49</v>
      </c>
      <c r="R22" s="46" t="s">
        <v>623</v>
      </c>
      <c r="S22" s="19" t="s">
        <v>629</v>
      </c>
    </row>
    <row r="23" spans="1:19" ht="38.25" x14ac:dyDescent="0.2">
      <c r="A23" s="112"/>
      <c r="B23" s="158"/>
      <c r="C23" s="106"/>
      <c r="D23" s="106"/>
      <c r="E23" s="158"/>
      <c r="F23" s="158"/>
      <c r="G23" s="158"/>
      <c r="H23" s="158"/>
      <c r="I23" s="158"/>
      <c r="J23" s="158"/>
      <c r="K23" s="158"/>
      <c r="L23" s="223"/>
      <c r="M23" s="44">
        <v>41765</v>
      </c>
      <c r="N23" s="126">
        <v>0.98611111111111116</v>
      </c>
      <c r="O23" s="28">
        <v>39</v>
      </c>
      <c r="P23" s="46" t="s">
        <v>758</v>
      </c>
      <c r="Q23" s="28">
        <v>49</v>
      </c>
      <c r="R23" s="46" t="s">
        <v>623</v>
      </c>
      <c r="S23" s="46" t="s">
        <v>764</v>
      </c>
    </row>
    <row r="24" spans="1:19" x14ac:dyDescent="0.2">
      <c r="A24" s="112"/>
      <c r="B24" s="158"/>
      <c r="C24" s="106"/>
      <c r="D24" s="106"/>
      <c r="E24" s="158"/>
      <c r="F24" s="158"/>
      <c r="G24" s="158"/>
      <c r="H24" s="158"/>
      <c r="I24" s="158"/>
      <c r="J24" s="158"/>
      <c r="K24" s="158"/>
      <c r="L24" s="223"/>
      <c r="M24" s="44">
        <v>41765</v>
      </c>
      <c r="N24" s="126">
        <v>0.99652777777777779</v>
      </c>
      <c r="O24" s="28">
        <v>39</v>
      </c>
      <c r="P24" s="46" t="s">
        <v>758</v>
      </c>
      <c r="Q24" s="28">
        <v>49</v>
      </c>
      <c r="R24" s="46" t="s">
        <v>619</v>
      </c>
      <c r="S24" s="46" t="s">
        <v>909</v>
      </c>
    </row>
    <row r="25" spans="1:19" x14ac:dyDescent="0.2">
      <c r="A25" s="127"/>
      <c r="B25" s="158"/>
      <c r="C25" s="106"/>
      <c r="D25" s="106"/>
      <c r="E25" s="158"/>
      <c r="F25" s="158"/>
      <c r="G25" s="158"/>
      <c r="H25" s="158"/>
      <c r="I25" s="158"/>
      <c r="J25" s="158"/>
      <c r="K25" s="158"/>
      <c r="L25" s="158"/>
      <c r="M25" s="158"/>
      <c r="N25" s="158"/>
      <c r="O25" s="158"/>
      <c r="P25" s="158"/>
      <c r="Q25" s="158"/>
      <c r="R25" s="158"/>
      <c r="S25" s="158"/>
    </row>
    <row r="26" spans="1:19" x14ac:dyDescent="0.2">
      <c r="A26" s="158"/>
      <c r="B26" s="14"/>
      <c r="C26" s="158"/>
      <c r="D26" s="158"/>
      <c r="E26" s="158"/>
      <c r="F26" s="158"/>
      <c r="G26" s="158"/>
      <c r="H26" s="158"/>
      <c r="I26" s="158"/>
      <c r="J26" s="158"/>
      <c r="K26" s="158"/>
      <c r="L26" s="158"/>
      <c r="M26" s="158"/>
      <c r="N26" s="158"/>
      <c r="O26" s="158"/>
      <c r="P26" s="158"/>
      <c r="Q26" s="158"/>
      <c r="R26" s="158"/>
      <c r="S26" s="158"/>
    </row>
    <row r="27" spans="1:19" ht="15" x14ac:dyDescent="0.2">
      <c r="A27" s="191"/>
      <c r="B27" s="14"/>
      <c r="C27" s="158"/>
      <c r="D27" s="158"/>
      <c r="E27" s="158"/>
      <c r="F27" s="158"/>
      <c r="G27" s="158"/>
      <c r="H27" s="158"/>
      <c r="I27" s="158"/>
      <c r="J27" s="158"/>
      <c r="K27" s="158"/>
      <c r="L27" s="158"/>
      <c r="M27" s="158"/>
      <c r="N27" s="158"/>
      <c r="O27" s="158"/>
      <c r="P27" s="158"/>
      <c r="Q27" s="158"/>
      <c r="R27" s="158"/>
      <c r="S27" s="158"/>
    </row>
  </sheetData>
  <mergeCells count="3">
    <mergeCell ref="A11:E11"/>
    <mergeCell ref="G11:K11"/>
    <mergeCell ref="M11:S11"/>
  </mergeCells>
  <conditionalFormatting sqref="P25:R1048576 P3:R8 P10:R11">
    <cfRule type="cellIs" dxfId="88" priority="8" operator="greaterThan">
      <formula>39</formula>
    </cfRule>
  </conditionalFormatting>
  <conditionalFormatting sqref="J18 J23:J1048576 D13:D16 J3:J8 D3:D8 D10:D11 J10:J11">
    <cfRule type="cellIs" dxfId="87" priority="7" operator="greaterThan">
      <formula>40</formula>
    </cfRule>
  </conditionalFormatting>
  <conditionalFormatting sqref="D17 D19:D1048576">
    <cfRule type="cellIs" dxfId="86" priority="6" operator="greaterThan">
      <formula>40</formula>
    </cfRule>
  </conditionalFormatting>
  <conditionalFormatting sqref="D1:D2 J1:J2">
    <cfRule type="cellIs" dxfId="85" priority="4" operator="greaterThan">
      <formula>40</formula>
    </cfRule>
  </conditionalFormatting>
  <conditionalFormatting sqref="P1:Q2">
    <cfRule type="cellIs" dxfId="84" priority="3" operator="greaterThan">
      <formula>39</formula>
    </cfRule>
  </conditionalFormatting>
  <conditionalFormatting sqref="D9 J9">
    <cfRule type="cellIs" dxfId="83" priority="2" operator="greaterThan">
      <formula>40</formula>
    </cfRule>
  </conditionalFormatting>
  <conditionalFormatting sqref="P9:R9">
    <cfRule type="cellIs" dxfId="82" priority="1" operator="greaterThan">
      <formula>37</formula>
    </cfRule>
  </conditionalFormatting>
  <pageMargins left="0.7" right="0.7" top="0.75" bottom="0.75" header="0.3" footer="0.3"/>
  <pageSetup paperSize="9"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W93"/>
  <sheetViews>
    <sheetView showGridLines="0" zoomScale="70" zoomScaleNormal="70" workbookViewId="0">
      <pane ySplit="10" topLeftCell="A81" activePane="bottomLeft" state="frozenSplit"/>
      <selection activeCell="E86" sqref="E86"/>
      <selection pane="bottomLeft" activeCell="A2" sqref="A2"/>
    </sheetView>
  </sheetViews>
  <sheetFormatPr defaultColWidth="9.140625" defaultRowHeight="14.25" x14ac:dyDescent="0.2"/>
  <cols>
    <col min="1" max="1" width="12.140625" style="1" customWidth="1"/>
    <col min="2" max="2" width="11.85546875" style="1" customWidth="1"/>
    <col min="3" max="3" width="9.5703125" style="1" customWidth="1"/>
    <col min="4" max="4" width="12.7109375" style="1" customWidth="1"/>
    <col min="5" max="5" width="48.28515625" style="1" customWidth="1"/>
    <col min="6" max="6" width="2.5703125" style="1" customWidth="1"/>
    <col min="7" max="7" width="12.140625" style="1" customWidth="1"/>
    <col min="8" max="8" width="11.85546875" style="1" customWidth="1"/>
    <col min="9" max="9" width="9.5703125" style="1" customWidth="1"/>
    <col min="10" max="10" width="12.7109375" style="1" customWidth="1"/>
    <col min="11" max="11" width="48.28515625" style="1" customWidth="1"/>
    <col min="12" max="12" width="2.5703125" style="1" customWidth="1"/>
    <col min="13" max="13" width="12.140625" style="1" customWidth="1"/>
    <col min="14" max="14" width="11.85546875" style="1" customWidth="1"/>
    <col min="15" max="15" width="9.5703125" style="1" customWidth="1"/>
    <col min="16" max="18" width="12.7109375" style="1" customWidth="1"/>
    <col min="19" max="19" width="59.140625" style="1" customWidth="1"/>
    <col min="20" max="16384" width="9.140625" style="1"/>
  </cols>
  <sheetData>
    <row r="1" spans="1:23" ht="34.5" x14ac:dyDescent="0.5">
      <c r="A1" s="186" t="s">
        <v>1063</v>
      </c>
      <c r="B1" s="186"/>
      <c r="C1" s="186"/>
      <c r="D1" s="186"/>
      <c r="E1" s="186"/>
      <c r="F1" s="186"/>
      <c r="G1" s="186"/>
      <c r="H1" s="186"/>
      <c r="I1" s="186"/>
      <c r="J1" s="186"/>
      <c r="K1" s="186"/>
      <c r="L1" s="186"/>
      <c r="M1" s="186"/>
      <c r="N1" s="186"/>
      <c r="O1" s="186"/>
      <c r="P1" s="186"/>
      <c r="Q1" s="186"/>
      <c r="R1" s="186"/>
      <c r="S1" s="186"/>
      <c r="T1" s="186"/>
      <c r="U1" s="186"/>
      <c r="V1" s="186"/>
      <c r="W1" s="186"/>
    </row>
    <row r="2" spans="1:23" ht="19.5" x14ac:dyDescent="0.3">
      <c r="A2" s="188" t="s">
        <v>910</v>
      </c>
      <c r="B2" s="188"/>
      <c r="C2" s="188"/>
      <c r="D2" s="188"/>
      <c r="E2" s="188"/>
      <c r="F2" s="188"/>
      <c r="G2" s="188"/>
      <c r="H2" s="188"/>
      <c r="I2" s="188"/>
      <c r="J2" s="188"/>
      <c r="K2" s="188"/>
      <c r="L2" s="188"/>
      <c r="M2" s="188"/>
      <c r="N2" s="188"/>
      <c r="O2" s="188"/>
      <c r="P2" s="188"/>
      <c r="Q2" s="188"/>
      <c r="R2" s="188"/>
      <c r="S2" s="188"/>
      <c r="T2" s="188"/>
      <c r="U2" s="188"/>
      <c r="V2" s="188"/>
      <c r="W2" s="188"/>
    </row>
    <row r="4" spans="1:23" ht="15" x14ac:dyDescent="0.25">
      <c r="A4" s="8" t="s">
        <v>911</v>
      </c>
      <c r="B4" s="158"/>
      <c r="C4" s="158"/>
      <c r="D4" s="158"/>
      <c r="E4" s="158"/>
      <c r="F4" s="158"/>
      <c r="G4" s="218"/>
      <c r="H4" s="197" t="s">
        <v>606</v>
      </c>
      <c r="I4" s="158"/>
      <c r="J4" s="158"/>
      <c r="K4" s="158"/>
      <c r="L4" s="158"/>
      <c r="M4" s="158"/>
      <c r="N4" s="158"/>
      <c r="O4" s="158"/>
      <c r="P4" s="158"/>
      <c r="Q4" s="158"/>
      <c r="R4" s="158"/>
      <c r="S4" s="158"/>
      <c r="T4" s="158"/>
      <c r="U4" s="158"/>
      <c r="V4" s="158"/>
      <c r="W4" s="158"/>
    </row>
    <row r="5" spans="1:23" ht="15.75" x14ac:dyDescent="0.25">
      <c r="A5" s="8" t="s">
        <v>607</v>
      </c>
      <c r="B5" s="158"/>
      <c r="C5" s="158"/>
      <c r="D5" s="158"/>
      <c r="E5" s="158"/>
      <c r="F5" s="158"/>
      <c r="G5" s="190"/>
      <c r="H5" s="197" t="s">
        <v>47</v>
      </c>
      <c r="I5" s="158"/>
      <c r="J5" s="158"/>
      <c r="K5" s="158"/>
      <c r="L5" s="158"/>
      <c r="M5" s="158"/>
      <c r="N5" s="158"/>
      <c r="O5" s="158"/>
      <c r="P5" s="158"/>
      <c r="Q5" s="158"/>
      <c r="R5" s="158"/>
      <c r="S5" s="158"/>
      <c r="T5" s="158"/>
      <c r="U5" s="158"/>
      <c r="V5" s="158"/>
      <c r="W5" s="158"/>
    </row>
    <row r="6" spans="1:23" ht="15" x14ac:dyDescent="0.25">
      <c r="A6" s="8" t="s">
        <v>768</v>
      </c>
      <c r="B6" s="158"/>
      <c r="C6" s="158"/>
      <c r="D6" s="158"/>
      <c r="E6" s="158"/>
      <c r="F6" s="158"/>
      <c r="G6" s="158"/>
      <c r="H6" s="158"/>
      <c r="I6" s="158"/>
      <c r="J6" s="158"/>
      <c r="K6" s="158"/>
      <c r="L6" s="158"/>
      <c r="M6" s="158"/>
      <c r="N6" s="158"/>
      <c r="O6" s="158"/>
      <c r="P6" s="158"/>
      <c r="Q6" s="158"/>
      <c r="R6" s="158"/>
      <c r="S6" s="158"/>
      <c r="T6" s="158"/>
      <c r="U6" s="158"/>
      <c r="V6" s="158"/>
      <c r="W6" s="158"/>
    </row>
    <row r="7" spans="1:23" ht="15" x14ac:dyDescent="0.25">
      <c r="A7" s="131" t="s">
        <v>609</v>
      </c>
      <c r="B7" s="158"/>
      <c r="C7" s="158"/>
      <c r="D7" s="158"/>
      <c r="E7" s="158"/>
      <c r="F7" s="158"/>
      <c r="G7" s="158"/>
      <c r="H7" s="158"/>
      <c r="I7" s="158"/>
      <c r="J7" s="158"/>
      <c r="K7" s="158"/>
      <c r="L7" s="158"/>
      <c r="M7" s="158"/>
      <c r="N7" s="158"/>
      <c r="O7" s="158"/>
      <c r="P7" s="158"/>
      <c r="Q7" s="158"/>
      <c r="R7" s="158"/>
      <c r="S7" s="158"/>
      <c r="T7" s="158"/>
      <c r="U7" s="158"/>
      <c r="V7" s="158"/>
      <c r="W7" s="158"/>
    </row>
    <row r="8" spans="1:23" x14ac:dyDescent="0.2">
      <c r="A8" s="158"/>
      <c r="B8" s="14"/>
      <c r="C8" s="158"/>
      <c r="D8" s="158"/>
      <c r="E8" s="158"/>
      <c r="F8" s="158"/>
      <c r="G8" s="158"/>
      <c r="H8" s="158"/>
      <c r="I8" s="158"/>
      <c r="J8" s="158"/>
      <c r="K8" s="158"/>
      <c r="L8" s="158"/>
      <c r="M8" s="158"/>
      <c r="N8" s="158"/>
      <c r="O8" s="158"/>
      <c r="P8" s="158"/>
      <c r="Q8" s="158"/>
      <c r="R8" s="158"/>
      <c r="S8" s="158"/>
      <c r="T8" s="158"/>
      <c r="U8" s="158"/>
      <c r="V8" s="158"/>
      <c r="W8" s="158"/>
    </row>
    <row r="9" spans="1:23" ht="19.5" x14ac:dyDescent="0.3">
      <c r="A9" s="129" t="s">
        <v>610</v>
      </c>
      <c r="B9" s="129"/>
      <c r="C9" s="129"/>
      <c r="D9" s="129"/>
      <c r="E9" s="129"/>
      <c r="F9" s="129"/>
      <c r="G9" s="129" t="s">
        <v>611</v>
      </c>
      <c r="H9" s="129"/>
      <c r="I9" s="129"/>
      <c r="J9" s="129"/>
      <c r="K9" s="129"/>
      <c r="L9" s="129"/>
      <c r="M9" s="129" t="s">
        <v>612</v>
      </c>
      <c r="N9" s="129"/>
      <c r="O9" s="129"/>
      <c r="P9" s="129"/>
      <c r="Q9" s="129"/>
      <c r="R9" s="129"/>
      <c r="S9" s="129"/>
      <c r="T9" s="129"/>
      <c r="U9" s="158"/>
      <c r="V9" s="158"/>
      <c r="W9" s="158"/>
    </row>
    <row r="10" spans="1:23" s="16" customFormat="1" ht="45" x14ac:dyDescent="0.25">
      <c r="A10" s="36" t="s">
        <v>613</v>
      </c>
      <c r="B10" s="36" t="s">
        <v>614</v>
      </c>
      <c r="C10" s="38" t="s">
        <v>615</v>
      </c>
      <c r="D10" s="36" t="s">
        <v>616</v>
      </c>
      <c r="E10" s="36" t="s">
        <v>73</v>
      </c>
      <c r="G10" s="36" t="s">
        <v>613</v>
      </c>
      <c r="H10" s="36" t="s">
        <v>614</v>
      </c>
      <c r="I10" s="38" t="s">
        <v>615</v>
      </c>
      <c r="J10" s="36" t="s">
        <v>616</v>
      </c>
      <c r="K10" s="36" t="s">
        <v>73</v>
      </c>
      <c r="M10" s="36" t="s">
        <v>613</v>
      </c>
      <c r="N10" s="36" t="s">
        <v>614</v>
      </c>
      <c r="O10" s="38" t="s">
        <v>615</v>
      </c>
      <c r="P10" s="36" t="s">
        <v>616</v>
      </c>
      <c r="Q10" s="38" t="s">
        <v>617</v>
      </c>
      <c r="R10" s="36" t="s">
        <v>618</v>
      </c>
      <c r="S10" s="36" t="s">
        <v>73</v>
      </c>
    </row>
    <row r="11" spans="1:23" ht="25.5" x14ac:dyDescent="0.2">
      <c r="A11" s="44">
        <v>41319</v>
      </c>
      <c r="B11" s="126">
        <v>0.51041666666666663</v>
      </c>
      <c r="C11" s="28">
        <v>37</v>
      </c>
      <c r="D11" s="46">
        <v>35</v>
      </c>
      <c r="E11" s="46" t="s">
        <v>75</v>
      </c>
      <c r="F11" s="223"/>
      <c r="G11" s="44">
        <v>41319</v>
      </c>
      <c r="H11" s="126">
        <v>0.75</v>
      </c>
      <c r="I11" s="28">
        <v>35</v>
      </c>
      <c r="J11" s="46">
        <v>35</v>
      </c>
      <c r="K11" s="46" t="s">
        <v>75</v>
      </c>
      <c r="L11" s="223"/>
      <c r="M11" s="44">
        <v>41319</v>
      </c>
      <c r="N11" s="126">
        <v>0.95138888888888884</v>
      </c>
      <c r="O11" s="28">
        <v>35</v>
      </c>
      <c r="P11" s="119">
        <v>39</v>
      </c>
      <c r="Q11" s="28">
        <v>45</v>
      </c>
      <c r="R11" s="46" t="s">
        <v>619</v>
      </c>
      <c r="S11" s="46" t="s">
        <v>912</v>
      </c>
      <c r="T11" s="158"/>
      <c r="U11" s="158"/>
      <c r="V11" s="158"/>
      <c r="W11" s="158"/>
    </row>
    <row r="12" spans="1:23" ht="25.5" x14ac:dyDescent="0.2">
      <c r="A12" s="44">
        <v>41319</v>
      </c>
      <c r="B12" s="126">
        <v>0.52083333333333337</v>
      </c>
      <c r="C12" s="28">
        <v>37</v>
      </c>
      <c r="D12" s="46">
        <v>7</v>
      </c>
      <c r="E12" s="46" t="s">
        <v>75</v>
      </c>
      <c r="F12" s="223"/>
      <c r="G12" s="44">
        <v>41319</v>
      </c>
      <c r="H12" s="126">
        <v>0.76041666666666663</v>
      </c>
      <c r="I12" s="28">
        <v>35</v>
      </c>
      <c r="J12" s="46">
        <v>44</v>
      </c>
      <c r="K12" s="46" t="s">
        <v>75</v>
      </c>
      <c r="L12" s="223"/>
      <c r="M12" s="44">
        <v>41319</v>
      </c>
      <c r="N12" s="126">
        <v>0.96180555555555547</v>
      </c>
      <c r="O12" s="28">
        <v>35</v>
      </c>
      <c r="P12" s="119">
        <v>39</v>
      </c>
      <c r="Q12" s="28">
        <v>45</v>
      </c>
      <c r="R12" s="46" t="s">
        <v>619</v>
      </c>
      <c r="S12" s="46" t="s">
        <v>912</v>
      </c>
      <c r="T12" s="158"/>
      <c r="U12" s="158"/>
      <c r="V12" s="158"/>
      <c r="W12" s="158"/>
    </row>
    <row r="13" spans="1:23" ht="63.75" x14ac:dyDescent="0.2">
      <c r="A13" s="44">
        <v>41320</v>
      </c>
      <c r="B13" s="126">
        <v>0.66666666666666663</v>
      </c>
      <c r="C13" s="28">
        <v>37</v>
      </c>
      <c r="D13" s="46">
        <v>38</v>
      </c>
      <c r="E13" s="46" t="s">
        <v>75</v>
      </c>
      <c r="F13" s="223"/>
      <c r="G13" s="44">
        <v>41320</v>
      </c>
      <c r="H13" s="126">
        <v>0.83680555555555547</v>
      </c>
      <c r="I13" s="28">
        <v>35</v>
      </c>
      <c r="J13" s="119">
        <v>40</v>
      </c>
      <c r="K13" s="46" t="s">
        <v>75</v>
      </c>
      <c r="L13" s="223"/>
      <c r="M13" s="44">
        <v>41320</v>
      </c>
      <c r="N13" s="126">
        <v>0.84722222222222221</v>
      </c>
      <c r="O13" s="28">
        <v>35</v>
      </c>
      <c r="P13" s="46" t="s">
        <v>619</v>
      </c>
      <c r="Q13" s="28">
        <v>45</v>
      </c>
      <c r="R13" s="119">
        <v>54</v>
      </c>
      <c r="S13" s="46" t="s">
        <v>913</v>
      </c>
      <c r="T13" s="158"/>
      <c r="U13" s="158"/>
      <c r="V13" s="158"/>
      <c r="W13" s="158"/>
    </row>
    <row r="14" spans="1:23" ht="38.25" x14ac:dyDescent="0.2">
      <c r="A14" s="44">
        <v>41320</v>
      </c>
      <c r="B14" s="126">
        <v>0.67708333333333337</v>
      </c>
      <c r="C14" s="28">
        <v>37</v>
      </c>
      <c r="D14" s="46">
        <v>35</v>
      </c>
      <c r="E14" s="46" t="s">
        <v>75</v>
      </c>
      <c r="F14" s="223"/>
      <c r="G14" s="44">
        <v>41320</v>
      </c>
      <c r="H14" s="126">
        <v>0.84722222222222221</v>
      </c>
      <c r="I14" s="28">
        <v>35</v>
      </c>
      <c r="J14" s="46">
        <v>45</v>
      </c>
      <c r="K14" s="46" t="s">
        <v>75</v>
      </c>
      <c r="L14" s="223"/>
      <c r="M14" s="44">
        <v>41320</v>
      </c>
      <c r="N14" s="126">
        <v>0.95833333333333337</v>
      </c>
      <c r="O14" s="28">
        <v>35</v>
      </c>
      <c r="P14" s="119">
        <v>36</v>
      </c>
      <c r="Q14" s="28">
        <v>45</v>
      </c>
      <c r="R14" s="46" t="s">
        <v>619</v>
      </c>
      <c r="S14" s="46" t="s">
        <v>914</v>
      </c>
      <c r="T14" s="158"/>
      <c r="U14" s="158"/>
      <c r="V14" s="158"/>
      <c r="W14" s="158"/>
    </row>
    <row r="15" spans="1:23" ht="38.25" x14ac:dyDescent="0.2">
      <c r="A15" s="44">
        <v>41466</v>
      </c>
      <c r="B15" s="126">
        <v>0.72569444444444453</v>
      </c>
      <c r="C15" s="28">
        <v>37</v>
      </c>
      <c r="D15" s="46">
        <v>39</v>
      </c>
      <c r="E15" s="46" t="s">
        <v>75</v>
      </c>
      <c r="F15" s="223"/>
      <c r="G15" s="44">
        <v>41466</v>
      </c>
      <c r="H15" s="126">
        <v>0.89930555555555547</v>
      </c>
      <c r="I15" s="28">
        <v>35</v>
      </c>
      <c r="J15" s="46">
        <v>34</v>
      </c>
      <c r="K15" s="46" t="s">
        <v>75</v>
      </c>
      <c r="L15" s="223"/>
      <c r="M15" s="44">
        <v>41320</v>
      </c>
      <c r="N15" s="126">
        <v>0.96875</v>
      </c>
      <c r="O15" s="28">
        <v>35</v>
      </c>
      <c r="P15" s="119">
        <v>36</v>
      </c>
      <c r="Q15" s="28">
        <v>45</v>
      </c>
      <c r="R15" s="46" t="s">
        <v>619</v>
      </c>
      <c r="S15" s="46" t="s">
        <v>914</v>
      </c>
      <c r="T15" s="158"/>
      <c r="U15" s="158"/>
      <c r="V15" s="158"/>
      <c r="W15" s="158"/>
    </row>
    <row r="16" spans="1:23" ht="51" x14ac:dyDescent="0.2">
      <c r="A16" s="44">
        <v>41466</v>
      </c>
      <c r="B16" s="126">
        <v>0.73611111111111116</v>
      </c>
      <c r="C16" s="28">
        <v>37</v>
      </c>
      <c r="D16" s="46">
        <v>36</v>
      </c>
      <c r="E16" s="46" t="s">
        <v>75</v>
      </c>
      <c r="F16" s="223"/>
      <c r="G16" s="44">
        <v>41466</v>
      </c>
      <c r="H16" s="126">
        <v>0.90972222222222221</v>
      </c>
      <c r="I16" s="28">
        <v>35</v>
      </c>
      <c r="J16" s="46">
        <v>41</v>
      </c>
      <c r="K16" s="46" t="s">
        <v>75</v>
      </c>
      <c r="L16" s="223"/>
      <c r="M16" s="44">
        <v>41407</v>
      </c>
      <c r="N16" s="126">
        <v>0.24652777777777779</v>
      </c>
      <c r="O16" s="28">
        <v>35</v>
      </c>
      <c r="P16" s="46" t="s">
        <v>619</v>
      </c>
      <c r="Q16" s="28">
        <v>45</v>
      </c>
      <c r="R16" s="46">
        <v>33</v>
      </c>
      <c r="S16" s="46" t="s">
        <v>915</v>
      </c>
      <c r="T16" s="158"/>
      <c r="U16" s="158"/>
      <c r="V16" s="158"/>
      <c r="W16" s="158"/>
    </row>
    <row r="17" spans="1:19" ht="51" x14ac:dyDescent="0.2">
      <c r="A17" s="44">
        <v>41467</v>
      </c>
      <c r="B17" s="126">
        <v>0.54861111111111105</v>
      </c>
      <c r="C17" s="28">
        <v>37</v>
      </c>
      <c r="D17" s="46">
        <v>34</v>
      </c>
      <c r="E17" s="46" t="s">
        <v>75</v>
      </c>
      <c r="F17" s="223"/>
      <c r="G17" s="44">
        <v>41467</v>
      </c>
      <c r="H17" s="126">
        <v>0.88541666666666663</v>
      </c>
      <c r="I17" s="28">
        <v>35</v>
      </c>
      <c r="J17" s="46">
        <v>39</v>
      </c>
      <c r="K17" s="46" t="s">
        <v>75</v>
      </c>
      <c r="L17" s="223"/>
      <c r="M17" s="44">
        <v>41409</v>
      </c>
      <c r="N17" s="126">
        <v>0.70833333333333337</v>
      </c>
      <c r="O17" s="28">
        <v>35</v>
      </c>
      <c r="P17" s="46" t="s">
        <v>619</v>
      </c>
      <c r="Q17" s="28">
        <v>45</v>
      </c>
      <c r="R17" s="119">
        <v>47</v>
      </c>
      <c r="S17" s="46" t="s">
        <v>916</v>
      </c>
    </row>
    <row r="18" spans="1:19" ht="25.5" x14ac:dyDescent="0.2">
      <c r="A18" s="44">
        <v>41467</v>
      </c>
      <c r="B18" s="126">
        <v>0.55902777777777779</v>
      </c>
      <c r="C18" s="28">
        <v>37</v>
      </c>
      <c r="D18" s="46">
        <v>34</v>
      </c>
      <c r="E18" s="46" t="s">
        <v>75</v>
      </c>
      <c r="F18" s="223"/>
      <c r="G18" s="44">
        <v>41467</v>
      </c>
      <c r="H18" s="126">
        <v>0.89583333333333337</v>
      </c>
      <c r="I18" s="28">
        <v>35</v>
      </c>
      <c r="J18" s="46">
        <v>35</v>
      </c>
      <c r="K18" s="46" t="s">
        <v>75</v>
      </c>
      <c r="L18" s="223"/>
      <c r="M18" s="44">
        <v>41410</v>
      </c>
      <c r="N18" s="126">
        <v>8.6805555555555566E-2</v>
      </c>
      <c r="O18" s="28">
        <v>35</v>
      </c>
      <c r="P18" s="119">
        <v>34</v>
      </c>
      <c r="Q18" s="28">
        <v>45</v>
      </c>
      <c r="R18" s="46" t="s">
        <v>619</v>
      </c>
      <c r="S18" s="46" t="s">
        <v>917</v>
      </c>
    </row>
    <row r="19" spans="1:19" ht="25.5" x14ac:dyDescent="0.2">
      <c r="A19" s="44">
        <v>41565</v>
      </c>
      <c r="B19" s="126">
        <v>0.5805555555555556</v>
      </c>
      <c r="C19" s="28">
        <v>37</v>
      </c>
      <c r="D19" s="46">
        <v>36</v>
      </c>
      <c r="E19" s="46" t="s">
        <v>918</v>
      </c>
      <c r="F19" s="223"/>
      <c r="G19" s="44">
        <v>41564</v>
      </c>
      <c r="H19" s="126">
        <v>0.82638888888888884</v>
      </c>
      <c r="I19" s="28">
        <v>35</v>
      </c>
      <c r="J19" s="46" t="s">
        <v>758</v>
      </c>
      <c r="K19" s="46" t="s">
        <v>919</v>
      </c>
      <c r="L19" s="223"/>
      <c r="M19" s="44">
        <v>41410</v>
      </c>
      <c r="N19" s="126">
        <v>9.7222222222222224E-2</v>
      </c>
      <c r="O19" s="28">
        <v>35</v>
      </c>
      <c r="P19" s="119">
        <v>33</v>
      </c>
      <c r="Q19" s="28">
        <v>45</v>
      </c>
      <c r="R19" s="46" t="s">
        <v>619</v>
      </c>
      <c r="S19" s="46" t="s">
        <v>917</v>
      </c>
    </row>
    <row r="20" spans="1:19" ht="25.5" x14ac:dyDescent="0.2">
      <c r="A20" s="44">
        <v>41565</v>
      </c>
      <c r="B20" s="126">
        <v>0.59097222222222223</v>
      </c>
      <c r="C20" s="28">
        <v>37</v>
      </c>
      <c r="D20" s="46">
        <v>34</v>
      </c>
      <c r="E20" s="46" t="s">
        <v>920</v>
      </c>
      <c r="F20" s="223"/>
      <c r="G20" s="44">
        <v>41564</v>
      </c>
      <c r="H20" s="126">
        <v>0.83680555555555547</v>
      </c>
      <c r="I20" s="28">
        <v>35</v>
      </c>
      <c r="J20" s="46" t="s">
        <v>623</v>
      </c>
      <c r="K20" s="46" t="s">
        <v>919</v>
      </c>
      <c r="L20" s="223"/>
      <c r="M20" s="44">
        <v>41411</v>
      </c>
      <c r="N20" s="126">
        <v>6.5972222222222224E-2</v>
      </c>
      <c r="O20" s="28">
        <v>35</v>
      </c>
      <c r="P20" s="46" t="s">
        <v>921</v>
      </c>
      <c r="Q20" s="28">
        <v>45</v>
      </c>
      <c r="R20" s="46" t="s">
        <v>619</v>
      </c>
      <c r="S20" s="46" t="s">
        <v>917</v>
      </c>
    </row>
    <row r="21" spans="1:19" ht="25.5" x14ac:dyDescent="0.2">
      <c r="A21" s="44">
        <v>41566</v>
      </c>
      <c r="B21" s="126">
        <v>0.2951388888888889</v>
      </c>
      <c r="C21" s="28">
        <v>37</v>
      </c>
      <c r="D21" s="46">
        <v>33</v>
      </c>
      <c r="E21" s="46" t="s">
        <v>922</v>
      </c>
      <c r="F21" s="223"/>
      <c r="G21" s="44">
        <v>41565</v>
      </c>
      <c r="H21" s="126">
        <v>0.79861111111111116</v>
      </c>
      <c r="I21" s="28">
        <v>35</v>
      </c>
      <c r="J21" s="46">
        <v>39</v>
      </c>
      <c r="K21" s="46" t="s">
        <v>923</v>
      </c>
      <c r="L21" s="223"/>
      <c r="M21" s="44">
        <v>41411</v>
      </c>
      <c r="N21" s="126">
        <v>7.6388888888888895E-2</v>
      </c>
      <c r="O21" s="28">
        <v>35</v>
      </c>
      <c r="P21" s="46" t="s">
        <v>921</v>
      </c>
      <c r="Q21" s="28">
        <v>45</v>
      </c>
      <c r="R21" s="46" t="s">
        <v>619</v>
      </c>
      <c r="S21" s="46" t="s">
        <v>917</v>
      </c>
    </row>
    <row r="22" spans="1:19" ht="25.5" x14ac:dyDescent="0.2">
      <c r="A22" s="44">
        <v>41566</v>
      </c>
      <c r="B22" s="126">
        <v>0.30555555555555552</v>
      </c>
      <c r="C22" s="28">
        <v>37</v>
      </c>
      <c r="D22" s="46">
        <v>32</v>
      </c>
      <c r="E22" s="46" t="s">
        <v>924</v>
      </c>
      <c r="F22" s="223"/>
      <c r="G22" s="44">
        <v>41565</v>
      </c>
      <c r="H22" s="126">
        <v>0.80902777777777779</v>
      </c>
      <c r="I22" s="28">
        <v>35</v>
      </c>
      <c r="J22" s="46">
        <v>37</v>
      </c>
      <c r="K22" s="46" t="s">
        <v>923</v>
      </c>
      <c r="L22" s="223"/>
      <c r="M22" s="44">
        <v>41467</v>
      </c>
      <c r="N22" s="126">
        <v>1.7361111111111112E-2</v>
      </c>
      <c r="O22" s="28">
        <v>35</v>
      </c>
      <c r="P22" s="46">
        <v>32</v>
      </c>
      <c r="Q22" s="28">
        <v>45</v>
      </c>
      <c r="R22" s="46" t="s">
        <v>619</v>
      </c>
      <c r="S22" s="46" t="s">
        <v>925</v>
      </c>
    </row>
    <row r="23" spans="1:19" ht="25.5" x14ac:dyDescent="0.2">
      <c r="A23" s="44">
        <v>41668</v>
      </c>
      <c r="B23" s="126">
        <v>0.69236111111111109</v>
      </c>
      <c r="C23" s="28">
        <v>37</v>
      </c>
      <c r="D23" s="46">
        <v>25</v>
      </c>
      <c r="E23" s="46" t="s">
        <v>75</v>
      </c>
      <c r="F23" s="223"/>
      <c r="G23" s="44">
        <v>41668</v>
      </c>
      <c r="H23" s="126">
        <v>0.85277777777777775</v>
      </c>
      <c r="I23" s="28">
        <v>35</v>
      </c>
      <c r="J23" s="46">
        <v>34</v>
      </c>
      <c r="K23" s="46" t="s">
        <v>75</v>
      </c>
      <c r="L23" s="223"/>
      <c r="M23" s="44">
        <v>41467</v>
      </c>
      <c r="N23" s="126">
        <v>2.7777777777777776E-2</v>
      </c>
      <c r="O23" s="28">
        <v>35</v>
      </c>
      <c r="P23" s="46">
        <v>33</v>
      </c>
      <c r="Q23" s="28">
        <v>45</v>
      </c>
      <c r="R23" s="46" t="s">
        <v>619</v>
      </c>
      <c r="S23" s="46" t="s">
        <v>925</v>
      </c>
    </row>
    <row r="24" spans="1:19" ht="25.5" x14ac:dyDescent="0.2">
      <c r="A24" s="44">
        <v>41668</v>
      </c>
      <c r="B24" s="126">
        <v>0.70277777777777783</v>
      </c>
      <c r="C24" s="28">
        <v>37</v>
      </c>
      <c r="D24" s="46">
        <v>34</v>
      </c>
      <c r="E24" s="46" t="s">
        <v>75</v>
      </c>
      <c r="F24" s="223"/>
      <c r="G24" s="44">
        <v>41668</v>
      </c>
      <c r="H24" s="126">
        <v>0.86319444444444438</v>
      </c>
      <c r="I24" s="28">
        <v>35</v>
      </c>
      <c r="J24" s="46">
        <v>34</v>
      </c>
      <c r="K24" s="46" t="s">
        <v>75</v>
      </c>
      <c r="L24" s="223"/>
      <c r="M24" s="44">
        <v>41467</v>
      </c>
      <c r="N24" s="126">
        <v>0.24652777777777779</v>
      </c>
      <c r="O24" s="28">
        <v>35</v>
      </c>
      <c r="P24" s="46">
        <v>34</v>
      </c>
      <c r="Q24" s="28">
        <v>45</v>
      </c>
      <c r="R24" s="46" t="s">
        <v>619</v>
      </c>
      <c r="S24" s="46" t="s">
        <v>925</v>
      </c>
    </row>
    <row r="25" spans="1:19" ht="25.5" x14ac:dyDescent="0.2">
      <c r="A25" s="44">
        <v>41669</v>
      </c>
      <c r="B25" s="126">
        <v>0.40277777777777773</v>
      </c>
      <c r="C25" s="28">
        <v>37</v>
      </c>
      <c r="D25" s="46" t="s">
        <v>758</v>
      </c>
      <c r="E25" s="46" t="s">
        <v>629</v>
      </c>
      <c r="F25" s="223"/>
      <c r="G25" s="44">
        <v>41669</v>
      </c>
      <c r="H25" s="126">
        <v>0.88680555555555562</v>
      </c>
      <c r="I25" s="28">
        <v>35</v>
      </c>
      <c r="J25" s="46">
        <v>35</v>
      </c>
      <c r="K25" s="46" t="s">
        <v>75</v>
      </c>
      <c r="L25" s="223"/>
      <c r="M25" s="44">
        <v>41467</v>
      </c>
      <c r="N25" s="126">
        <v>0.25694444444444448</v>
      </c>
      <c r="O25" s="28">
        <v>35</v>
      </c>
      <c r="P25" s="46">
        <v>33</v>
      </c>
      <c r="Q25" s="28">
        <v>45</v>
      </c>
      <c r="R25" s="46" t="s">
        <v>619</v>
      </c>
      <c r="S25" s="46" t="s">
        <v>925</v>
      </c>
    </row>
    <row r="26" spans="1:19" ht="51" x14ac:dyDescent="0.2">
      <c r="A26" s="44">
        <v>41669</v>
      </c>
      <c r="B26" s="126">
        <v>0.41319444444444442</v>
      </c>
      <c r="C26" s="28">
        <v>37</v>
      </c>
      <c r="D26" s="46" t="s">
        <v>758</v>
      </c>
      <c r="E26" s="46" t="s">
        <v>629</v>
      </c>
      <c r="F26" s="223"/>
      <c r="G26" s="44">
        <v>41669</v>
      </c>
      <c r="H26" s="126">
        <v>0.89722222222222225</v>
      </c>
      <c r="I26" s="28">
        <v>35</v>
      </c>
      <c r="J26" s="46">
        <v>34</v>
      </c>
      <c r="K26" s="46" t="s">
        <v>75</v>
      </c>
      <c r="L26" s="223"/>
      <c r="M26" s="44">
        <v>41468</v>
      </c>
      <c r="N26" s="126">
        <v>0.24652777777777779</v>
      </c>
      <c r="O26" s="28">
        <v>35</v>
      </c>
      <c r="P26" s="46" t="s">
        <v>619</v>
      </c>
      <c r="Q26" s="28">
        <v>45</v>
      </c>
      <c r="R26" s="46">
        <v>33</v>
      </c>
      <c r="S26" s="46" t="s">
        <v>926</v>
      </c>
    </row>
    <row r="27" spans="1:19" x14ac:dyDescent="0.2">
      <c r="A27" s="44">
        <v>41765</v>
      </c>
      <c r="B27" s="126">
        <v>0.71527777777777779</v>
      </c>
      <c r="C27" s="28">
        <v>37</v>
      </c>
      <c r="D27" s="46">
        <v>34</v>
      </c>
      <c r="E27" s="46" t="s">
        <v>75</v>
      </c>
      <c r="F27" s="223"/>
      <c r="G27" s="44">
        <v>41765</v>
      </c>
      <c r="H27" s="126">
        <v>0.89236111111111116</v>
      </c>
      <c r="I27" s="28">
        <v>35</v>
      </c>
      <c r="J27" s="46">
        <v>35</v>
      </c>
      <c r="K27" s="46" t="s">
        <v>75</v>
      </c>
      <c r="L27" s="223"/>
      <c r="M27" s="44">
        <v>41564</v>
      </c>
      <c r="N27" s="126">
        <v>0.18819444444444444</v>
      </c>
      <c r="O27" s="28">
        <v>35</v>
      </c>
      <c r="P27" s="46">
        <v>30</v>
      </c>
      <c r="Q27" s="28">
        <v>45</v>
      </c>
      <c r="R27" s="46" t="s">
        <v>619</v>
      </c>
      <c r="S27" s="46" t="s">
        <v>927</v>
      </c>
    </row>
    <row r="28" spans="1:19" x14ac:dyDescent="0.2">
      <c r="A28" s="44">
        <v>41765</v>
      </c>
      <c r="B28" s="126">
        <v>0.72569444444444453</v>
      </c>
      <c r="C28" s="28">
        <v>37</v>
      </c>
      <c r="D28" s="46">
        <v>36</v>
      </c>
      <c r="E28" s="46" t="s">
        <v>75</v>
      </c>
      <c r="F28" s="223"/>
      <c r="G28" s="44">
        <v>41765</v>
      </c>
      <c r="H28" s="126">
        <v>0.90277777777777779</v>
      </c>
      <c r="I28" s="28">
        <v>35</v>
      </c>
      <c r="J28" s="46">
        <v>35</v>
      </c>
      <c r="K28" s="46" t="s">
        <v>75</v>
      </c>
      <c r="L28" s="223"/>
      <c r="M28" s="44">
        <v>41564</v>
      </c>
      <c r="N28" s="126">
        <v>0.1986111111111111</v>
      </c>
      <c r="O28" s="28">
        <v>35</v>
      </c>
      <c r="P28" s="46">
        <v>30</v>
      </c>
      <c r="Q28" s="28">
        <v>45</v>
      </c>
      <c r="R28" s="46" t="s">
        <v>619</v>
      </c>
      <c r="S28" s="46" t="s">
        <v>927</v>
      </c>
    </row>
    <row r="29" spans="1:19" x14ac:dyDescent="0.2">
      <c r="A29" s="44">
        <v>41766</v>
      </c>
      <c r="B29" s="126">
        <v>0.72013888888888899</v>
      </c>
      <c r="C29" s="28">
        <v>37</v>
      </c>
      <c r="D29" s="46">
        <v>36</v>
      </c>
      <c r="E29" s="46" t="s">
        <v>75</v>
      </c>
      <c r="F29" s="223"/>
      <c r="G29" s="44">
        <v>41766</v>
      </c>
      <c r="H29" s="126">
        <v>0.75</v>
      </c>
      <c r="I29" s="28">
        <v>35</v>
      </c>
      <c r="J29" s="46" t="s">
        <v>623</v>
      </c>
      <c r="K29" s="46" t="s">
        <v>75</v>
      </c>
      <c r="L29" s="223"/>
      <c r="M29" s="44">
        <v>41565</v>
      </c>
      <c r="N29" s="126">
        <v>5.2777777777777778E-2</v>
      </c>
      <c r="O29" s="28">
        <v>35</v>
      </c>
      <c r="P29" s="46">
        <v>30</v>
      </c>
      <c r="Q29" s="28">
        <v>45</v>
      </c>
      <c r="R29" s="46" t="s">
        <v>619</v>
      </c>
      <c r="S29" s="46" t="s">
        <v>927</v>
      </c>
    </row>
    <row r="30" spans="1:19" ht="38.25" x14ac:dyDescent="0.2">
      <c r="A30" s="44">
        <v>41766</v>
      </c>
      <c r="B30" s="126">
        <v>0.73125000000000007</v>
      </c>
      <c r="C30" s="28">
        <v>37</v>
      </c>
      <c r="D30" s="46">
        <v>30</v>
      </c>
      <c r="E30" s="46" t="s">
        <v>75</v>
      </c>
      <c r="F30" s="223"/>
      <c r="G30" s="44">
        <v>41766</v>
      </c>
      <c r="H30" s="126">
        <v>0.76041666666666663</v>
      </c>
      <c r="I30" s="28">
        <v>35</v>
      </c>
      <c r="J30" s="46" t="s">
        <v>623</v>
      </c>
      <c r="K30" s="46" t="s">
        <v>75</v>
      </c>
      <c r="L30" s="223"/>
      <c r="M30" s="44">
        <v>41565</v>
      </c>
      <c r="N30" s="126">
        <v>6.3888888888888884E-2</v>
      </c>
      <c r="O30" s="28">
        <v>35</v>
      </c>
      <c r="P30" s="46">
        <v>31</v>
      </c>
      <c r="Q30" s="28">
        <v>45</v>
      </c>
      <c r="R30" s="46">
        <v>45</v>
      </c>
      <c r="S30" s="46" t="s">
        <v>928</v>
      </c>
    </row>
    <row r="31" spans="1:19" x14ac:dyDescent="0.2">
      <c r="A31" s="20">
        <v>41891</v>
      </c>
      <c r="B31" s="128">
        <v>0.35416666666666669</v>
      </c>
      <c r="C31" s="28">
        <v>37</v>
      </c>
      <c r="D31" s="19">
        <v>37</v>
      </c>
      <c r="E31" s="19" t="s">
        <v>929</v>
      </c>
      <c r="F31" s="223"/>
      <c r="G31" s="20">
        <v>41893</v>
      </c>
      <c r="H31" s="128">
        <v>0.88680555555555562</v>
      </c>
      <c r="I31" s="28">
        <v>35</v>
      </c>
      <c r="J31" s="26">
        <v>35</v>
      </c>
      <c r="K31" s="19" t="s">
        <v>930</v>
      </c>
      <c r="L31" s="223"/>
      <c r="M31" s="44">
        <v>41669</v>
      </c>
      <c r="N31" s="126">
        <v>0.27083333333333331</v>
      </c>
      <c r="O31" s="28">
        <v>35</v>
      </c>
      <c r="P31" s="46">
        <v>30</v>
      </c>
      <c r="Q31" s="28">
        <v>45</v>
      </c>
      <c r="R31" s="46" t="s">
        <v>619</v>
      </c>
      <c r="S31" s="46" t="s">
        <v>931</v>
      </c>
    </row>
    <row r="32" spans="1:19" x14ac:dyDescent="0.2">
      <c r="A32" s="20">
        <v>41891</v>
      </c>
      <c r="B32" s="128">
        <v>0.36805555555555558</v>
      </c>
      <c r="C32" s="28">
        <v>37</v>
      </c>
      <c r="D32" s="19">
        <v>36</v>
      </c>
      <c r="E32" s="46" t="s">
        <v>75</v>
      </c>
      <c r="F32" s="223"/>
      <c r="G32" s="20">
        <v>41893</v>
      </c>
      <c r="H32" s="128">
        <v>0.89930555555555547</v>
      </c>
      <c r="I32" s="28">
        <v>35</v>
      </c>
      <c r="J32" s="46" t="s">
        <v>623</v>
      </c>
      <c r="K32" s="46" t="s">
        <v>932</v>
      </c>
      <c r="L32" s="223"/>
      <c r="M32" s="44">
        <v>41669</v>
      </c>
      <c r="N32" s="126">
        <v>0.28125</v>
      </c>
      <c r="O32" s="28">
        <v>35</v>
      </c>
      <c r="P32" s="46">
        <v>30</v>
      </c>
      <c r="Q32" s="28">
        <v>45</v>
      </c>
      <c r="R32" s="46" t="s">
        <v>619</v>
      </c>
      <c r="S32" s="46" t="s">
        <v>931</v>
      </c>
    </row>
    <row r="33" spans="1:19" ht="51" x14ac:dyDescent="0.2">
      <c r="A33" s="20">
        <v>41971</v>
      </c>
      <c r="B33" s="128">
        <v>0.54861111111111105</v>
      </c>
      <c r="C33" s="28">
        <v>37</v>
      </c>
      <c r="D33" s="46">
        <v>35</v>
      </c>
      <c r="E33" s="19" t="s">
        <v>933</v>
      </c>
      <c r="F33" s="223"/>
      <c r="G33" s="20">
        <v>41963</v>
      </c>
      <c r="H33" s="128">
        <v>0.90416666666666667</v>
      </c>
      <c r="I33" s="28">
        <v>35</v>
      </c>
      <c r="J33" s="46">
        <v>38</v>
      </c>
      <c r="K33" s="19" t="s">
        <v>934</v>
      </c>
      <c r="L33" s="223"/>
      <c r="M33" s="44">
        <v>41670</v>
      </c>
      <c r="N33" s="126">
        <v>9.7222222222222224E-3</v>
      </c>
      <c r="O33" s="28">
        <v>35</v>
      </c>
      <c r="P33" s="46">
        <v>35</v>
      </c>
      <c r="Q33" s="28">
        <v>45</v>
      </c>
      <c r="R33" s="46">
        <v>36</v>
      </c>
      <c r="S33" s="46" t="s">
        <v>935</v>
      </c>
    </row>
    <row r="34" spans="1:19" x14ac:dyDescent="0.2">
      <c r="A34" s="20">
        <v>41971</v>
      </c>
      <c r="B34" s="128">
        <v>0.5625</v>
      </c>
      <c r="C34" s="28">
        <v>37</v>
      </c>
      <c r="D34" s="119">
        <v>33</v>
      </c>
      <c r="E34" s="19" t="s">
        <v>649</v>
      </c>
      <c r="F34" s="223"/>
      <c r="G34" s="20">
        <v>41963</v>
      </c>
      <c r="H34" s="128">
        <v>0.89236111111111116</v>
      </c>
      <c r="I34" s="28">
        <v>35</v>
      </c>
      <c r="J34" s="46">
        <v>35</v>
      </c>
      <c r="K34" s="19" t="s">
        <v>936</v>
      </c>
      <c r="L34" s="223"/>
      <c r="M34" s="44">
        <v>41670</v>
      </c>
      <c r="N34" s="126">
        <v>1.8055555555555557E-2</v>
      </c>
      <c r="O34" s="28">
        <v>35</v>
      </c>
      <c r="P34" s="46">
        <v>34</v>
      </c>
      <c r="Q34" s="28">
        <v>45</v>
      </c>
      <c r="R34" s="46" t="s">
        <v>619</v>
      </c>
      <c r="S34" s="46" t="s">
        <v>931</v>
      </c>
    </row>
    <row r="35" spans="1:19" ht="63.75" x14ac:dyDescent="0.2">
      <c r="A35" s="20">
        <v>42046</v>
      </c>
      <c r="B35" s="128">
        <v>0.54166666666666663</v>
      </c>
      <c r="C35" s="28">
        <v>37</v>
      </c>
      <c r="D35" s="46">
        <v>39</v>
      </c>
      <c r="E35" s="111" t="s">
        <v>937</v>
      </c>
      <c r="F35" s="223"/>
      <c r="G35" s="20">
        <v>42089</v>
      </c>
      <c r="H35" s="128">
        <v>0.83333333333333337</v>
      </c>
      <c r="I35" s="28">
        <v>35</v>
      </c>
      <c r="J35" s="26">
        <v>37</v>
      </c>
      <c r="K35" s="111" t="s">
        <v>938</v>
      </c>
      <c r="L35" s="223"/>
      <c r="M35" s="44">
        <v>41765</v>
      </c>
      <c r="N35" s="126">
        <v>0.92361111111111116</v>
      </c>
      <c r="O35" s="28">
        <v>35</v>
      </c>
      <c r="P35" s="46">
        <v>37</v>
      </c>
      <c r="Q35" s="28">
        <v>45</v>
      </c>
      <c r="R35" s="46">
        <v>62</v>
      </c>
      <c r="S35" s="46" t="s">
        <v>939</v>
      </c>
    </row>
    <row r="36" spans="1:19" x14ac:dyDescent="0.2">
      <c r="A36" s="20">
        <v>42046</v>
      </c>
      <c r="B36" s="128">
        <v>0.56736111111111109</v>
      </c>
      <c r="C36" s="28">
        <v>37</v>
      </c>
      <c r="D36" s="46">
        <v>39</v>
      </c>
      <c r="E36" s="19" t="s">
        <v>940</v>
      </c>
      <c r="F36" s="223"/>
      <c r="G36" s="20">
        <v>42089</v>
      </c>
      <c r="H36" s="128">
        <v>0.84652777777777777</v>
      </c>
      <c r="I36" s="28">
        <v>35</v>
      </c>
      <c r="J36" s="46">
        <v>35</v>
      </c>
      <c r="K36" s="19" t="s">
        <v>941</v>
      </c>
      <c r="L36" s="223"/>
      <c r="M36" s="44">
        <v>41765</v>
      </c>
      <c r="N36" s="126">
        <v>0.93402777777777779</v>
      </c>
      <c r="O36" s="28">
        <v>35</v>
      </c>
      <c r="P36" s="46">
        <v>30</v>
      </c>
      <c r="Q36" s="28">
        <v>45</v>
      </c>
      <c r="R36" s="46" t="s">
        <v>619</v>
      </c>
      <c r="S36" s="46" t="s">
        <v>942</v>
      </c>
    </row>
    <row r="37" spans="1:19" ht="25.5" x14ac:dyDescent="0.2">
      <c r="A37" s="20">
        <v>42123</v>
      </c>
      <c r="B37" s="128">
        <v>0.44791666666666669</v>
      </c>
      <c r="C37" s="28">
        <v>37</v>
      </c>
      <c r="D37" s="46">
        <v>36</v>
      </c>
      <c r="E37" s="19" t="s">
        <v>75</v>
      </c>
      <c r="F37" s="223"/>
      <c r="G37" s="20">
        <v>42268</v>
      </c>
      <c r="H37" s="128">
        <v>0.87916666666666676</v>
      </c>
      <c r="I37" s="28">
        <v>35</v>
      </c>
      <c r="J37" s="46">
        <v>30</v>
      </c>
      <c r="K37" s="46" t="s">
        <v>943</v>
      </c>
      <c r="L37" s="223"/>
      <c r="M37" s="44">
        <v>41766</v>
      </c>
      <c r="N37" s="126">
        <v>0.97222222222222221</v>
      </c>
      <c r="O37" s="28">
        <v>35</v>
      </c>
      <c r="P37" s="46" t="s">
        <v>623</v>
      </c>
      <c r="Q37" s="28">
        <v>45</v>
      </c>
      <c r="R37" s="46" t="s">
        <v>619</v>
      </c>
      <c r="S37" s="46" t="s">
        <v>942</v>
      </c>
    </row>
    <row r="38" spans="1:19" ht="25.5" x14ac:dyDescent="0.2">
      <c r="A38" s="20">
        <v>42123</v>
      </c>
      <c r="B38" s="128">
        <v>0.46527777777777773</v>
      </c>
      <c r="C38" s="28">
        <v>37</v>
      </c>
      <c r="D38" s="46">
        <v>34</v>
      </c>
      <c r="E38" s="19" t="s">
        <v>944</v>
      </c>
      <c r="F38" s="223"/>
      <c r="G38" s="20">
        <v>42268</v>
      </c>
      <c r="H38" s="128">
        <v>0.89236111111111116</v>
      </c>
      <c r="I38" s="28">
        <v>35</v>
      </c>
      <c r="J38" s="46">
        <v>32</v>
      </c>
      <c r="K38" s="46" t="s">
        <v>945</v>
      </c>
      <c r="L38" s="223"/>
      <c r="M38" s="44">
        <v>41766</v>
      </c>
      <c r="N38" s="126">
        <v>0.98263888888888884</v>
      </c>
      <c r="O38" s="28">
        <v>35</v>
      </c>
      <c r="P38" s="46" t="s">
        <v>623</v>
      </c>
      <c r="Q38" s="28">
        <v>45</v>
      </c>
      <c r="R38" s="46" t="s">
        <v>619</v>
      </c>
      <c r="S38" s="46" t="s">
        <v>942</v>
      </c>
    </row>
    <row r="39" spans="1:19" ht="25.5" x14ac:dyDescent="0.2">
      <c r="A39" s="20">
        <v>42262</v>
      </c>
      <c r="B39" s="128" t="s">
        <v>665</v>
      </c>
      <c r="C39" s="28">
        <v>37</v>
      </c>
      <c r="D39" s="46">
        <v>36</v>
      </c>
      <c r="E39" s="19" t="s">
        <v>798</v>
      </c>
      <c r="F39" s="223"/>
      <c r="G39" s="20">
        <v>42352</v>
      </c>
      <c r="H39" s="128">
        <v>0.82500000000000007</v>
      </c>
      <c r="I39" s="28">
        <v>35</v>
      </c>
      <c r="J39" s="46">
        <v>34</v>
      </c>
      <c r="K39" s="19" t="s">
        <v>946</v>
      </c>
      <c r="L39" s="223"/>
      <c r="M39" s="20">
        <v>41893</v>
      </c>
      <c r="N39" s="128">
        <v>0.91666666666666663</v>
      </c>
      <c r="O39" s="28">
        <v>35</v>
      </c>
      <c r="P39" s="26">
        <v>35</v>
      </c>
      <c r="Q39" s="28">
        <v>45</v>
      </c>
      <c r="R39" s="19">
        <v>41.9</v>
      </c>
      <c r="S39" s="46" t="s">
        <v>947</v>
      </c>
    </row>
    <row r="40" spans="1:19" ht="25.5" x14ac:dyDescent="0.2">
      <c r="A40" s="20">
        <v>42262</v>
      </c>
      <c r="B40" s="128">
        <v>0.40972222222222227</v>
      </c>
      <c r="C40" s="28">
        <v>37</v>
      </c>
      <c r="D40" s="46">
        <v>37</v>
      </c>
      <c r="E40" s="46" t="s">
        <v>948</v>
      </c>
      <c r="F40" s="223"/>
      <c r="G40" s="20">
        <v>42352</v>
      </c>
      <c r="H40" s="128">
        <v>0.8125</v>
      </c>
      <c r="I40" s="28">
        <v>35</v>
      </c>
      <c r="J40" s="46">
        <v>32</v>
      </c>
      <c r="K40" s="19" t="s">
        <v>798</v>
      </c>
      <c r="L40" s="223"/>
      <c r="M40" s="20">
        <v>41893</v>
      </c>
      <c r="N40" s="128">
        <v>0.93888888888888899</v>
      </c>
      <c r="O40" s="28">
        <v>35</v>
      </c>
      <c r="P40" s="46" t="s">
        <v>623</v>
      </c>
      <c r="Q40" s="28">
        <v>45</v>
      </c>
      <c r="R40" s="46">
        <v>43.1</v>
      </c>
      <c r="S40" s="46" t="s">
        <v>75</v>
      </c>
    </row>
    <row r="41" spans="1:19" ht="38.25" x14ac:dyDescent="0.2">
      <c r="A41" s="20">
        <v>42347</v>
      </c>
      <c r="B41" s="128">
        <v>0.58194444444444449</v>
      </c>
      <c r="C41" s="28">
        <v>37</v>
      </c>
      <c r="D41" s="46">
        <v>34</v>
      </c>
      <c r="E41" s="46" t="s">
        <v>649</v>
      </c>
      <c r="F41" s="223"/>
      <c r="G41" s="20">
        <v>42432</v>
      </c>
      <c r="H41" s="128">
        <v>0.82361111111111107</v>
      </c>
      <c r="I41" s="28">
        <v>35</v>
      </c>
      <c r="J41" s="46">
        <v>30</v>
      </c>
      <c r="K41" s="19" t="s">
        <v>649</v>
      </c>
      <c r="L41" s="223"/>
      <c r="M41" s="20">
        <v>41963</v>
      </c>
      <c r="N41" s="128">
        <v>0.84027777777777779</v>
      </c>
      <c r="O41" s="28">
        <v>35</v>
      </c>
      <c r="P41" s="46">
        <v>35</v>
      </c>
      <c r="Q41" s="28">
        <v>45</v>
      </c>
      <c r="R41" s="46" t="s">
        <v>75</v>
      </c>
      <c r="S41" s="46" t="s">
        <v>949</v>
      </c>
    </row>
    <row r="42" spans="1:19" ht="38.25" x14ac:dyDescent="0.2">
      <c r="A42" s="20">
        <v>42347</v>
      </c>
      <c r="B42" s="128">
        <v>0.59375</v>
      </c>
      <c r="C42" s="28">
        <v>37</v>
      </c>
      <c r="D42" s="46">
        <v>30</v>
      </c>
      <c r="E42" s="46" t="s">
        <v>649</v>
      </c>
      <c r="F42" s="223"/>
      <c r="G42" s="20">
        <v>42432</v>
      </c>
      <c r="H42" s="128">
        <v>0.8354166666666667</v>
      </c>
      <c r="I42" s="28">
        <v>35</v>
      </c>
      <c r="J42" s="46">
        <v>30</v>
      </c>
      <c r="K42" s="19" t="s">
        <v>649</v>
      </c>
      <c r="L42" s="223"/>
      <c r="M42" s="20">
        <v>41963</v>
      </c>
      <c r="N42" s="128">
        <v>0.94791666666666663</v>
      </c>
      <c r="O42" s="28">
        <v>35</v>
      </c>
      <c r="P42" s="46">
        <v>33.5</v>
      </c>
      <c r="Q42" s="28">
        <v>45</v>
      </c>
      <c r="R42" s="46" t="s">
        <v>75</v>
      </c>
      <c r="S42" s="46" t="s">
        <v>950</v>
      </c>
    </row>
    <row r="43" spans="1:19" x14ac:dyDescent="0.2">
      <c r="A43" s="20">
        <v>42459</v>
      </c>
      <c r="B43" s="128">
        <v>0.47916666666666669</v>
      </c>
      <c r="C43" s="28">
        <v>37</v>
      </c>
      <c r="D43" s="46">
        <v>35</v>
      </c>
      <c r="E43" s="46" t="s">
        <v>649</v>
      </c>
      <c r="F43" s="223"/>
      <c r="G43" s="20">
        <v>42543</v>
      </c>
      <c r="H43" s="128">
        <v>0.8027777777777777</v>
      </c>
      <c r="I43" s="28">
        <v>35</v>
      </c>
      <c r="J43" s="46">
        <v>30</v>
      </c>
      <c r="K43" s="19" t="s">
        <v>951</v>
      </c>
      <c r="L43" s="223"/>
      <c r="M43" s="20">
        <v>42090</v>
      </c>
      <c r="N43" s="128">
        <v>6.9444444444444441E-3</v>
      </c>
      <c r="O43" s="28">
        <v>35</v>
      </c>
      <c r="P43" s="119">
        <v>33</v>
      </c>
      <c r="Q43" s="28">
        <v>45</v>
      </c>
      <c r="R43" s="46">
        <v>40</v>
      </c>
      <c r="S43" s="111" t="s">
        <v>952</v>
      </c>
    </row>
    <row r="44" spans="1:19" x14ac:dyDescent="0.2">
      <c r="A44" s="20">
        <v>42459</v>
      </c>
      <c r="B44" s="128">
        <v>0.49027777777777781</v>
      </c>
      <c r="C44" s="28">
        <v>37</v>
      </c>
      <c r="D44" s="46">
        <v>34</v>
      </c>
      <c r="E44" s="46" t="s">
        <v>649</v>
      </c>
      <c r="F44" s="223"/>
      <c r="G44" s="20">
        <v>42543</v>
      </c>
      <c r="H44" s="128">
        <v>0.81597222222222221</v>
      </c>
      <c r="I44" s="28">
        <v>35</v>
      </c>
      <c r="J44" s="46">
        <v>35</v>
      </c>
      <c r="K44" s="19" t="s">
        <v>953</v>
      </c>
      <c r="L44" s="223"/>
      <c r="M44" s="20">
        <v>42090</v>
      </c>
      <c r="N44" s="128">
        <v>2.0833333333333332E-2</v>
      </c>
      <c r="O44" s="28">
        <v>35</v>
      </c>
      <c r="P44" s="119">
        <v>33</v>
      </c>
      <c r="Q44" s="28">
        <v>45</v>
      </c>
      <c r="R44" s="119">
        <v>40</v>
      </c>
      <c r="S44" s="46" t="s">
        <v>954</v>
      </c>
    </row>
    <row r="45" spans="1:19" x14ac:dyDescent="0.2">
      <c r="A45" s="20">
        <v>42549</v>
      </c>
      <c r="B45" s="128">
        <v>0.51388888888888895</v>
      </c>
      <c r="C45" s="28">
        <v>37</v>
      </c>
      <c r="D45" s="46">
        <v>34</v>
      </c>
      <c r="E45" s="46" t="s">
        <v>655</v>
      </c>
      <c r="F45" s="223"/>
      <c r="G45" s="20">
        <v>42589</v>
      </c>
      <c r="H45" s="128">
        <v>0.8125</v>
      </c>
      <c r="I45" s="28">
        <v>35</v>
      </c>
      <c r="J45" s="46">
        <v>34</v>
      </c>
      <c r="K45" s="19" t="s">
        <v>955</v>
      </c>
      <c r="L45" s="223"/>
      <c r="M45" s="20">
        <v>42268</v>
      </c>
      <c r="N45" s="128" t="s">
        <v>665</v>
      </c>
      <c r="O45" s="28">
        <v>35</v>
      </c>
      <c r="P45" s="46">
        <v>34</v>
      </c>
      <c r="Q45" s="28">
        <v>45</v>
      </c>
      <c r="R45" s="119">
        <v>40</v>
      </c>
      <c r="S45" s="46" t="s">
        <v>659</v>
      </c>
    </row>
    <row r="46" spans="1:19" ht="25.5" x14ac:dyDescent="0.2">
      <c r="A46" s="20">
        <v>42549</v>
      </c>
      <c r="B46" s="128">
        <v>0.52500000000000002</v>
      </c>
      <c r="C46" s="28">
        <v>37</v>
      </c>
      <c r="D46" s="46">
        <v>35</v>
      </c>
      <c r="E46" s="46" t="s">
        <v>651</v>
      </c>
      <c r="F46" s="223"/>
      <c r="G46" s="20">
        <v>42589</v>
      </c>
      <c r="H46" s="128">
        <v>0.82291666666666663</v>
      </c>
      <c r="I46" s="28">
        <v>35</v>
      </c>
      <c r="J46" s="46">
        <v>35</v>
      </c>
      <c r="K46" s="46" t="s">
        <v>956</v>
      </c>
      <c r="L46" s="223"/>
      <c r="M46" s="20">
        <v>42268</v>
      </c>
      <c r="N46" s="128" t="s">
        <v>665</v>
      </c>
      <c r="O46" s="28">
        <v>35</v>
      </c>
      <c r="P46" s="46">
        <v>34</v>
      </c>
      <c r="Q46" s="28">
        <v>45</v>
      </c>
      <c r="R46" s="119">
        <v>40</v>
      </c>
      <c r="S46" s="46" t="s">
        <v>659</v>
      </c>
    </row>
    <row r="47" spans="1:19" x14ac:dyDescent="0.2">
      <c r="A47" s="20">
        <v>42619</v>
      </c>
      <c r="B47" s="128">
        <v>0.45</v>
      </c>
      <c r="C47" s="28">
        <v>37</v>
      </c>
      <c r="D47" s="46">
        <v>36</v>
      </c>
      <c r="E47" s="46" t="s">
        <v>654</v>
      </c>
      <c r="F47" s="223"/>
      <c r="G47" s="20">
        <v>42705</v>
      </c>
      <c r="H47" s="128">
        <v>0.78125</v>
      </c>
      <c r="I47" s="28">
        <v>35</v>
      </c>
      <c r="J47" s="46">
        <v>32</v>
      </c>
      <c r="K47" s="19" t="s">
        <v>957</v>
      </c>
      <c r="L47" s="223"/>
      <c r="M47" s="20">
        <v>42352</v>
      </c>
      <c r="N47" s="128">
        <v>0.98958333333333337</v>
      </c>
      <c r="O47" s="28">
        <v>35</v>
      </c>
      <c r="P47" s="46">
        <v>29</v>
      </c>
      <c r="Q47" s="28">
        <v>45</v>
      </c>
      <c r="R47" s="119">
        <v>40</v>
      </c>
      <c r="S47" s="46" t="s">
        <v>958</v>
      </c>
    </row>
    <row r="48" spans="1:19" x14ac:dyDescent="0.2">
      <c r="A48" s="20">
        <v>42619</v>
      </c>
      <c r="B48" s="128" t="s">
        <v>665</v>
      </c>
      <c r="C48" s="28">
        <v>37</v>
      </c>
      <c r="D48" s="46">
        <v>37</v>
      </c>
      <c r="E48" s="46" t="s">
        <v>959</v>
      </c>
      <c r="F48" s="223"/>
      <c r="G48" s="20">
        <v>42705</v>
      </c>
      <c r="H48" s="128">
        <v>0.79166666666666663</v>
      </c>
      <c r="I48" s="28">
        <v>35</v>
      </c>
      <c r="J48" s="46">
        <v>34</v>
      </c>
      <c r="K48" s="19" t="s">
        <v>957</v>
      </c>
      <c r="L48" s="223"/>
      <c r="M48" s="20">
        <v>42352</v>
      </c>
      <c r="N48" s="128">
        <v>1</v>
      </c>
      <c r="O48" s="28">
        <v>35</v>
      </c>
      <c r="P48" s="46">
        <v>29</v>
      </c>
      <c r="Q48" s="28">
        <v>45</v>
      </c>
      <c r="R48" s="119">
        <v>40</v>
      </c>
      <c r="S48" s="46" t="s">
        <v>960</v>
      </c>
    </row>
    <row r="49" spans="1:19" x14ac:dyDescent="0.2">
      <c r="A49" s="20">
        <v>42681</v>
      </c>
      <c r="B49" s="128">
        <v>0.5083333333333333</v>
      </c>
      <c r="C49" s="28">
        <v>37</v>
      </c>
      <c r="D49" s="46">
        <v>29</v>
      </c>
      <c r="E49" s="46" t="s">
        <v>655</v>
      </c>
      <c r="F49" s="223"/>
      <c r="G49" s="20">
        <v>42789</v>
      </c>
      <c r="H49" s="128">
        <v>0.7895833333333333</v>
      </c>
      <c r="I49" s="28">
        <v>35</v>
      </c>
      <c r="J49" s="46">
        <v>30</v>
      </c>
      <c r="K49" s="19" t="s">
        <v>649</v>
      </c>
      <c r="L49" s="223"/>
      <c r="M49" s="20">
        <v>42432</v>
      </c>
      <c r="N49" s="128">
        <v>0.9868055555555556</v>
      </c>
      <c r="O49" s="28">
        <v>35</v>
      </c>
      <c r="P49" s="46">
        <v>37</v>
      </c>
      <c r="Q49" s="28">
        <v>45</v>
      </c>
      <c r="R49" s="46">
        <v>41</v>
      </c>
      <c r="S49" s="46" t="s">
        <v>961</v>
      </c>
    </row>
    <row r="50" spans="1:19" x14ac:dyDescent="0.2">
      <c r="A50" s="20">
        <v>42681</v>
      </c>
      <c r="B50" s="128" t="s">
        <v>665</v>
      </c>
      <c r="C50" s="28">
        <v>37</v>
      </c>
      <c r="D50" s="46">
        <v>29</v>
      </c>
      <c r="E50" s="46" t="s">
        <v>75</v>
      </c>
      <c r="F50" s="223"/>
      <c r="G50" s="20">
        <v>42789</v>
      </c>
      <c r="H50" s="128" t="s">
        <v>665</v>
      </c>
      <c r="I50" s="28">
        <v>35</v>
      </c>
      <c r="J50" s="46">
        <v>34</v>
      </c>
      <c r="K50" s="46" t="s">
        <v>75</v>
      </c>
      <c r="L50" s="223"/>
      <c r="M50" s="20">
        <v>42432</v>
      </c>
      <c r="N50" s="128">
        <v>0.99861111111111101</v>
      </c>
      <c r="O50" s="28">
        <v>35</v>
      </c>
      <c r="P50" s="46">
        <v>37</v>
      </c>
      <c r="Q50" s="28">
        <v>45</v>
      </c>
      <c r="R50" s="46">
        <v>42</v>
      </c>
      <c r="S50" s="46" t="s">
        <v>962</v>
      </c>
    </row>
    <row r="51" spans="1:19" ht="25.5" x14ac:dyDescent="0.2">
      <c r="A51" s="20">
        <v>42823</v>
      </c>
      <c r="B51" s="128">
        <v>0.51527777777777783</v>
      </c>
      <c r="C51" s="28">
        <v>37</v>
      </c>
      <c r="D51" s="46">
        <v>35</v>
      </c>
      <c r="E51" s="46" t="s">
        <v>963</v>
      </c>
      <c r="F51" s="223"/>
      <c r="G51" s="20">
        <v>42999</v>
      </c>
      <c r="H51" s="128">
        <v>0.81944444444444453</v>
      </c>
      <c r="I51" s="28">
        <v>35</v>
      </c>
      <c r="J51" s="46">
        <v>36</v>
      </c>
      <c r="K51" s="46" t="s">
        <v>964</v>
      </c>
      <c r="L51" s="223"/>
      <c r="M51" s="20">
        <v>42549</v>
      </c>
      <c r="N51" s="128">
        <v>0.22222222222222221</v>
      </c>
      <c r="O51" s="28">
        <v>35</v>
      </c>
      <c r="P51" s="46">
        <v>34</v>
      </c>
      <c r="Q51" s="28">
        <v>45</v>
      </c>
      <c r="R51" s="46">
        <v>40</v>
      </c>
      <c r="S51" s="46" t="s">
        <v>637</v>
      </c>
    </row>
    <row r="52" spans="1:19" x14ac:dyDescent="0.2">
      <c r="A52" s="20">
        <v>42823</v>
      </c>
      <c r="B52" s="128" t="s">
        <v>662</v>
      </c>
      <c r="C52" s="28">
        <v>37</v>
      </c>
      <c r="D52" s="46">
        <v>30</v>
      </c>
      <c r="E52" s="46" t="s">
        <v>75</v>
      </c>
      <c r="F52" s="223"/>
      <c r="G52" s="20">
        <v>43075</v>
      </c>
      <c r="H52" s="128">
        <v>0.76388888888888884</v>
      </c>
      <c r="I52" s="28">
        <v>35</v>
      </c>
      <c r="J52" s="46">
        <v>30</v>
      </c>
      <c r="K52" s="19" t="s">
        <v>965</v>
      </c>
      <c r="L52" s="223"/>
      <c r="M52" s="20">
        <v>42549</v>
      </c>
      <c r="N52" s="128">
        <v>0.23402777777777781</v>
      </c>
      <c r="O52" s="28">
        <v>35</v>
      </c>
      <c r="P52" s="46">
        <v>35</v>
      </c>
      <c r="Q52" s="28">
        <v>45</v>
      </c>
      <c r="R52" s="46">
        <v>42</v>
      </c>
      <c r="S52" s="46" t="s">
        <v>637</v>
      </c>
    </row>
    <row r="53" spans="1:19" ht="25.5" x14ac:dyDescent="0.2">
      <c r="A53" s="20">
        <v>42998</v>
      </c>
      <c r="B53" s="128">
        <v>0.3527777777777778</v>
      </c>
      <c r="C53" s="28">
        <v>37</v>
      </c>
      <c r="D53" s="46">
        <v>32</v>
      </c>
      <c r="E53" s="46" t="s">
        <v>966</v>
      </c>
      <c r="F53" s="223"/>
      <c r="G53" s="20">
        <v>43075</v>
      </c>
      <c r="H53" s="128">
        <v>0.77430555555555547</v>
      </c>
      <c r="I53" s="28">
        <v>35</v>
      </c>
      <c r="J53" s="46">
        <v>30</v>
      </c>
      <c r="K53" s="19" t="s">
        <v>967</v>
      </c>
      <c r="L53" s="223"/>
      <c r="M53" s="20">
        <v>42589</v>
      </c>
      <c r="N53" s="128">
        <v>0.97222222222222221</v>
      </c>
      <c r="O53" s="28">
        <v>35</v>
      </c>
      <c r="P53" s="46">
        <v>33</v>
      </c>
      <c r="Q53" s="28">
        <v>45</v>
      </c>
      <c r="R53" s="46">
        <v>34</v>
      </c>
      <c r="S53" s="46" t="s">
        <v>968</v>
      </c>
    </row>
    <row r="54" spans="1:19" x14ac:dyDescent="0.2">
      <c r="A54" s="20">
        <v>43098</v>
      </c>
      <c r="B54" s="128">
        <v>0.42708333333333331</v>
      </c>
      <c r="C54" s="28">
        <v>37</v>
      </c>
      <c r="D54" s="46">
        <v>30</v>
      </c>
      <c r="E54" s="46" t="s">
        <v>655</v>
      </c>
      <c r="F54" s="223"/>
      <c r="G54" s="20">
        <v>43124</v>
      </c>
      <c r="H54" s="128">
        <v>0.83194444444444438</v>
      </c>
      <c r="I54" s="28">
        <v>35</v>
      </c>
      <c r="J54" s="46">
        <v>31</v>
      </c>
      <c r="K54" s="46" t="s">
        <v>659</v>
      </c>
      <c r="L54" s="223"/>
      <c r="M54" s="20">
        <v>42589</v>
      </c>
      <c r="N54" s="128">
        <v>0.98333333333333339</v>
      </c>
      <c r="O54" s="28">
        <v>35</v>
      </c>
      <c r="P54" s="46">
        <v>33</v>
      </c>
      <c r="Q54" s="28">
        <v>45</v>
      </c>
      <c r="R54" s="46">
        <v>34</v>
      </c>
      <c r="S54" s="46" t="s">
        <v>968</v>
      </c>
    </row>
    <row r="55" spans="1:19" ht="25.5" x14ac:dyDescent="0.2">
      <c r="A55" s="20">
        <v>43098</v>
      </c>
      <c r="B55" s="128">
        <v>0.4375</v>
      </c>
      <c r="C55" s="28">
        <v>37</v>
      </c>
      <c r="D55" s="46">
        <v>30</v>
      </c>
      <c r="E55" s="46" t="s">
        <v>655</v>
      </c>
      <c r="F55" s="223"/>
      <c r="G55" s="20">
        <v>43124</v>
      </c>
      <c r="H55" s="128">
        <v>0.84722222222222221</v>
      </c>
      <c r="I55" s="28">
        <v>35</v>
      </c>
      <c r="J55" s="46">
        <v>35</v>
      </c>
      <c r="K55" s="46" t="s">
        <v>969</v>
      </c>
      <c r="L55" s="223"/>
      <c r="M55" s="20">
        <v>42705</v>
      </c>
      <c r="N55" s="128" t="s">
        <v>665</v>
      </c>
      <c r="O55" s="28">
        <v>35</v>
      </c>
      <c r="P55" s="46">
        <v>35</v>
      </c>
      <c r="Q55" s="28">
        <v>45</v>
      </c>
      <c r="R55" s="46">
        <v>40</v>
      </c>
      <c r="S55" s="159" t="s">
        <v>970</v>
      </c>
    </row>
    <row r="56" spans="1:19" ht="25.5" x14ac:dyDescent="0.2">
      <c r="A56" s="20">
        <v>43167</v>
      </c>
      <c r="B56" s="128">
        <v>0.55208333333333337</v>
      </c>
      <c r="C56" s="28">
        <v>37</v>
      </c>
      <c r="D56" s="46">
        <v>35</v>
      </c>
      <c r="E56" s="46" t="s">
        <v>655</v>
      </c>
      <c r="F56" s="223"/>
      <c r="G56" s="20">
        <v>43237</v>
      </c>
      <c r="H56" s="128">
        <v>0.74305555555555547</v>
      </c>
      <c r="I56" s="28">
        <v>35</v>
      </c>
      <c r="J56" s="46">
        <v>30</v>
      </c>
      <c r="K56" s="46" t="s">
        <v>659</v>
      </c>
      <c r="L56" s="223"/>
      <c r="M56" s="20">
        <v>42705</v>
      </c>
      <c r="N56" s="128" t="s">
        <v>665</v>
      </c>
      <c r="O56" s="28">
        <v>35</v>
      </c>
      <c r="P56" s="46">
        <v>35</v>
      </c>
      <c r="Q56" s="28">
        <v>45</v>
      </c>
      <c r="R56" s="46">
        <v>40</v>
      </c>
      <c r="S56" s="159" t="s">
        <v>970</v>
      </c>
    </row>
    <row r="57" spans="1:19" x14ac:dyDescent="0.2">
      <c r="A57" s="20">
        <v>43167</v>
      </c>
      <c r="B57" s="128">
        <v>0.55208333333333337</v>
      </c>
      <c r="C57" s="28">
        <v>37</v>
      </c>
      <c r="D57" s="46">
        <v>35</v>
      </c>
      <c r="E57" s="46" t="s">
        <v>655</v>
      </c>
      <c r="F57" s="223"/>
      <c r="G57" s="20">
        <v>43237</v>
      </c>
      <c r="H57" s="128">
        <v>0.75694444444444453</v>
      </c>
      <c r="I57" s="28">
        <v>35</v>
      </c>
      <c r="J57" s="46">
        <v>35</v>
      </c>
      <c r="K57" s="46" t="s">
        <v>971</v>
      </c>
      <c r="L57" s="223"/>
      <c r="M57" s="20">
        <v>42789</v>
      </c>
      <c r="N57" s="128" t="s">
        <v>665</v>
      </c>
      <c r="O57" s="28">
        <v>35</v>
      </c>
      <c r="P57" s="119">
        <v>35</v>
      </c>
      <c r="Q57" s="28">
        <v>45</v>
      </c>
      <c r="R57" s="119">
        <v>35</v>
      </c>
      <c r="S57" s="46" t="s">
        <v>75</v>
      </c>
    </row>
    <row r="58" spans="1:19" ht="25.5" x14ac:dyDescent="0.2">
      <c r="A58" s="20">
        <v>43279</v>
      </c>
      <c r="B58" s="128">
        <v>0.61805555555555558</v>
      </c>
      <c r="C58" s="28">
        <v>37</v>
      </c>
      <c r="D58" s="46">
        <v>32</v>
      </c>
      <c r="E58" s="46" t="s">
        <v>655</v>
      </c>
      <c r="F58" s="223"/>
      <c r="G58" s="20">
        <v>43355</v>
      </c>
      <c r="H58" s="128">
        <v>0.75347222222222221</v>
      </c>
      <c r="I58" s="28">
        <v>35</v>
      </c>
      <c r="J58" s="46">
        <v>35</v>
      </c>
      <c r="K58" s="46" t="s">
        <v>972</v>
      </c>
      <c r="L58" s="223"/>
      <c r="M58" s="20">
        <v>42789</v>
      </c>
      <c r="N58" s="128" t="s">
        <v>665</v>
      </c>
      <c r="O58" s="28">
        <v>35</v>
      </c>
      <c r="P58" s="119">
        <v>35</v>
      </c>
      <c r="Q58" s="28">
        <v>45</v>
      </c>
      <c r="R58" s="119">
        <v>35</v>
      </c>
      <c r="S58" s="46" t="s">
        <v>75</v>
      </c>
    </row>
    <row r="59" spans="1:19" x14ac:dyDescent="0.2">
      <c r="A59" s="20">
        <v>43279</v>
      </c>
      <c r="B59" s="128">
        <v>0.63194444444444442</v>
      </c>
      <c r="C59" s="28">
        <v>37</v>
      </c>
      <c r="D59" s="46">
        <v>32</v>
      </c>
      <c r="E59" s="46" t="s">
        <v>655</v>
      </c>
      <c r="F59" s="173"/>
      <c r="G59" s="20">
        <v>43355</v>
      </c>
      <c r="H59" s="128">
        <v>0.76388888888888884</v>
      </c>
      <c r="I59" s="28">
        <v>35</v>
      </c>
      <c r="J59" s="46">
        <v>35</v>
      </c>
      <c r="K59" s="46" t="s">
        <v>973</v>
      </c>
      <c r="L59" s="223"/>
      <c r="M59" s="20">
        <v>42998</v>
      </c>
      <c r="N59" s="128">
        <v>0.93402777777777779</v>
      </c>
      <c r="O59" s="28">
        <v>35</v>
      </c>
      <c r="P59" s="46">
        <v>32</v>
      </c>
      <c r="Q59" s="28">
        <v>45</v>
      </c>
      <c r="R59" s="46">
        <v>34</v>
      </c>
      <c r="S59" s="46" t="s">
        <v>974</v>
      </c>
    </row>
    <row r="60" spans="1:19" ht="25.5" x14ac:dyDescent="0.2">
      <c r="A60" s="20">
        <v>43368</v>
      </c>
      <c r="B60" s="128">
        <v>0.50138888888888888</v>
      </c>
      <c r="C60" s="28">
        <v>37</v>
      </c>
      <c r="D60" s="46">
        <v>30</v>
      </c>
      <c r="E60" s="46" t="s">
        <v>655</v>
      </c>
      <c r="F60" s="160"/>
      <c r="G60" s="20">
        <v>43447</v>
      </c>
      <c r="H60" s="128">
        <v>0.8340277777777777</v>
      </c>
      <c r="I60" s="28">
        <v>35</v>
      </c>
      <c r="J60" s="46">
        <v>30</v>
      </c>
      <c r="K60" s="46" t="s">
        <v>975</v>
      </c>
      <c r="L60" s="223"/>
      <c r="M60" s="20">
        <v>42998</v>
      </c>
      <c r="N60" s="128">
        <v>0.94444444444444453</v>
      </c>
      <c r="O60" s="28">
        <v>35</v>
      </c>
      <c r="P60" s="46">
        <v>33</v>
      </c>
      <c r="Q60" s="28">
        <v>45</v>
      </c>
      <c r="R60" s="46">
        <v>37</v>
      </c>
      <c r="S60" s="46" t="s">
        <v>974</v>
      </c>
    </row>
    <row r="61" spans="1:19" ht="25.5" x14ac:dyDescent="0.2">
      <c r="A61" s="20">
        <v>43368</v>
      </c>
      <c r="B61" s="128">
        <v>0.51250000000000007</v>
      </c>
      <c r="C61" s="28">
        <v>37</v>
      </c>
      <c r="D61" s="46">
        <v>30</v>
      </c>
      <c r="E61" s="46" t="s">
        <v>655</v>
      </c>
      <c r="F61" s="160"/>
      <c r="G61" s="20">
        <v>43447</v>
      </c>
      <c r="H61" s="128">
        <v>0.84444444444444444</v>
      </c>
      <c r="I61" s="28">
        <v>35</v>
      </c>
      <c r="J61" s="46">
        <v>30</v>
      </c>
      <c r="K61" s="46" t="s">
        <v>976</v>
      </c>
      <c r="L61" s="223"/>
      <c r="M61" s="20">
        <v>43075</v>
      </c>
      <c r="N61" s="128">
        <v>0</v>
      </c>
      <c r="O61" s="28">
        <v>35</v>
      </c>
      <c r="P61" s="46">
        <v>30</v>
      </c>
      <c r="Q61" s="28">
        <v>45</v>
      </c>
      <c r="R61" s="46">
        <v>35</v>
      </c>
      <c r="S61" s="46" t="s">
        <v>659</v>
      </c>
    </row>
    <row r="62" spans="1:19" x14ac:dyDescent="0.2">
      <c r="A62" s="20">
        <v>43447</v>
      </c>
      <c r="B62" s="128">
        <v>0.54999999999999993</v>
      </c>
      <c r="C62" s="28">
        <v>37</v>
      </c>
      <c r="D62" s="46">
        <v>35</v>
      </c>
      <c r="E62" s="46" t="s">
        <v>977</v>
      </c>
      <c r="F62" s="160"/>
      <c r="G62" s="20">
        <v>43544</v>
      </c>
      <c r="H62" s="128">
        <v>0.87569444444444444</v>
      </c>
      <c r="I62" s="28">
        <v>35</v>
      </c>
      <c r="J62" s="46">
        <v>33</v>
      </c>
      <c r="K62" s="46" t="s">
        <v>978</v>
      </c>
      <c r="L62" s="223"/>
      <c r="M62" s="20">
        <v>43075</v>
      </c>
      <c r="N62" s="128">
        <v>1.0416666666666666E-2</v>
      </c>
      <c r="O62" s="28">
        <v>35</v>
      </c>
      <c r="P62" s="46">
        <v>30</v>
      </c>
      <c r="Q62" s="28">
        <v>45</v>
      </c>
      <c r="R62" s="46">
        <v>35</v>
      </c>
      <c r="S62" s="46" t="s">
        <v>659</v>
      </c>
    </row>
    <row r="63" spans="1:19" x14ac:dyDescent="0.2">
      <c r="A63" s="20">
        <v>43447</v>
      </c>
      <c r="B63" s="128">
        <v>0.56041666666666667</v>
      </c>
      <c r="C63" s="28">
        <v>37</v>
      </c>
      <c r="D63" s="46">
        <v>35</v>
      </c>
      <c r="E63" s="46" t="s">
        <v>979</v>
      </c>
      <c r="F63" s="160"/>
      <c r="G63" s="20">
        <v>43544</v>
      </c>
      <c r="H63" s="128">
        <v>0.88680555555555562</v>
      </c>
      <c r="I63" s="28">
        <v>35</v>
      </c>
      <c r="J63" s="46">
        <v>33</v>
      </c>
      <c r="K63" s="46" t="s">
        <v>978</v>
      </c>
      <c r="L63" s="223"/>
      <c r="M63" s="20">
        <v>43124</v>
      </c>
      <c r="N63" s="128">
        <v>0.92013888888888884</v>
      </c>
      <c r="O63" s="28">
        <v>35</v>
      </c>
      <c r="P63" s="46">
        <v>30</v>
      </c>
      <c r="Q63" s="28">
        <v>45</v>
      </c>
      <c r="R63" s="46">
        <v>30</v>
      </c>
      <c r="S63" s="46" t="s">
        <v>659</v>
      </c>
    </row>
    <row r="64" spans="1:19" ht="38.25" x14ac:dyDescent="0.2">
      <c r="A64" s="20">
        <v>43544</v>
      </c>
      <c r="B64" s="128">
        <v>0.70000000000000007</v>
      </c>
      <c r="C64" s="28">
        <v>37</v>
      </c>
      <c r="D64" s="46">
        <v>35</v>
      </c>
      <c r="E64" s="46" t="s">
        <v>978</v>
      </c>
      <c r="F64" s="160"/>
      <c r="G64" s="20">
        <v>43629</v>
      </c>
      <c r="H64" s="128">
        <v>0.83333333333333337</v>
      </c>
      <c r="I64" s="28">
        <v>35</v>
      </c>
      <c r="J64" s="19">
        <v>22</v>
      </c>
      <c r="K64" s="46" t="s">
        <v>980</v>
      </c>
      <c r="L64" s="223"/>
      <c r="M64" s="20">
        <v>43124</v>
      </c>
      <c r="N64" s="128">
        <v>0.9375</v>
      </c>
      <c r="O64" s="28">
        <v>35</v>
      </c>
      <c r="P64" s="46">
        <v>30</v>
      </c>
      <c r="Q64" s="28">
        <v>45</v>
      </c>
      <c r="R64" s="46">
        <v>30</v>
      </c>
      <c r="S64" s="46" t="s">
        <v>659</v>
      </c>
    </row>
    <row r="65" spans="1:19" ht="38.25" x14ac:dyDescent="0.2">
      <c r="A65" s="20">
        <v>43544</v>
      </c>
      <c r="B65" s="128">
        <v>0.71111111111111114</v>
      </c>
      <c r="C65" s="28">
        <v>37</v>
      </c>
      <c r="D65" s="46">
        <v>35</v>
      </c>
      <c r="E65" s="46" t="s">
        <v>978</v>
      </c>
      <c r="F65" s="160"/>
      <c r="G65" s="20">
        <v>43629</v>
      </c>
      <c r="H65" s="128">
        <v>0.84444444444444444</v>
      </c>
      <c r="I65" s="28">
        <v>35</v>
      </c>
      <c r="J65" s="19">
        <v>27</v>
      </c>
      <c r="K65" s="46" t="s">
        <v>981</v>
      </c>
      <c r="L65" s="223"/>
      <c r="M65" s="20">
        <v>43237</v>
      </c>
      <c r="N65" s="128">
        <v>0.98333333333333339</v>
      </c>
      <c r="O65" s="28">
        <v>35</v>
      </c>
      <c r="P65" s="46">
        <v>30</v>
      </c>
      <c r="Q65" s="28">
        <v>45</v>
      </c>
      <c r="R65" s="46">
        <v>30</v>
      </c>
      <c r="S65" s="46" t="s">
        <v>832</v>
      </c>
    </row>
    <row r="66" spans="1:19" ht="38.25" x14ac:dyDescent="0.2">
      <c r="A66" s="20">
        <v>43629</v>
      </c>
      <c r="B66" s="128">
        <v>0.64930555555555558</v>
      </c>
      <c r="C66" s="28">
        <v>37</v>
      </c>
      <c r="D66" s="46" t="s">
        <v>623</v>
      </c>
      <c r="E66" s="46" t="s">
        <v>982</v>
      </c>
      <c r="F66" s="160"/>
      <c r="G66" s="20">
        <v>43718</v>
      </c>
      <c r="H66" s="128">
        <v>0.90277777777777779</v>
      </c>
      <c r="I66" s="28">
        <v>35</v>
      </c>
      <c r="J66" s="19">
        <v>33</v>
      </c>
      <c r="K66" s="46" t="s">
        <v>983</v>
      </c>
      <c r="L66" s="223"/>
      <c r="M66" s="20">
        <v>43237</v>
      </c>
      <c r="N66" s="128">
        <v>0.99444444444444446</v>
      </c>
      <c r="O66" s="28">
        <v>35</v>
      </c>
      <c r="P66" s="46">
        <v>28</v>
      </c>
      <c r="Q66" s="28">
        <v>45</v>
      </c>
      <c r="R66" s="46">
        <v>28</v>
      </c>
      <c r="S66" s="46" t="s">
        <v>984</v>
      </c>
    </row>
    <row r="67" spans="1:19" ht="38.25" x14ac:dyDescent="0.2">
      <c r="A67" s="20">
        <v>43629</v>
      </c>
      <c r="B67" s="128">
        <v>0.66041666666666665</v>
      </c>
      <c r="C67" s="28">
        <v>37</v>
      </c>
      <c r="D67" s="19">
        <v>26</v>
      </c>
      <c r="E67" s="46" t="s">
        <v>985</v>
      </c>
      <c r="F67" s="160"/>
      <c r="G67" s="20">
        <v>43718</v>
      </c>
      <c r="H67" s="128">
        <v>0.9145833333333333</v>
      </c>
      <c r="I67" s="28">
        <v>35</v>
      </c>
      <c r="J67" s="19">
        <v>30</v>
      </c>
      <c r="K67" s="46" t="s">
        <v>986</v>
      </c>
      <c r="L67" s="173"/>
      <c r="M67" s="20">
        <v>43355</v>
      </c>
      <c r="N67" s="128">
        <v>0.99652777777777779</v>
      </c>
      <c r="O67" s="28">
        <v>35</v>
      </c>
      <c r="P67" s="119">
        <v>30</v>
      </c>
      <c r="Q67" s="28">
        <v>45</v>
      </c>
      <c r="R67" s="119">
        <v>30</v>
      </c>
      <c r="S67" s="46" t="s">
        <v>987</v>
      </c>
    </row>
    <row r="68" spans="1:19" ht="38.25" x14ac:dyDescent="0.2">
      <c r="A68" s="20">
        <v>43719</v>
      </c>
      <c r="B68" s="128">
        <v>0.4548611111111111</v>
      </c>
      <c r="C68" s="28">
        <v>37</v>
      </c>
      <c r="D68" s="46" t="s">
        <v>623</v>
      </c>
      <c r="E68" s="46" t="s">
        <v>982</v>
      </c>
      <c r="F68" s="158"/>
      <c r="G68" s="20">
        <v>43796</v>
      </c>
      <c r="H68" s="128">
        <v>0.89722222222222225</v>
      </c>
      <c r="I68" s="28">
        <v>35</v>
      </c>
      <c r="J68" s="19">
        <v>26</v>
      </c>
      <c r="K68" s="46" t="s">
        <v>988</v>
      </c>
      <c r="L68" s="160"/>
      <c r="M68" s="20">
        <v>43355</v>
      </c>
      <c r="N68" s="128">
        <v>6.9444444444444441E-3</v>
      </c>
      <c r="O68" s="28">
        <v>35</v>
      </c>
      <c r="P68" s="119">
        <v>30</v>
      </c>
      <c r="Q68" s="28">
        <v>45</v>
      </c>
      <c r="R68" s="119">
        <v>30</v>
      </c>
      <c r="S68" s="46" t="s">
        <v>987</v>
      </c>
    </row>
    <row r="69" spans="1:19" ht="38.25" x14ac:dyDescent="0.2">
      <c r="A69" s="20">
        <v>43719</v>
      </c>
      <c r="B69" s="128">
        <v>0.46875</v>
      </c>
      <c r="C69" s="28">
        <v>37</v>
      </c>
      <c r="D69" s="19">
        <v>20</v>
      </c>
      <c r="E69" s="46" t="s">
        <v>989</v>
      </c>
      <c r="F69" s="158"/>
      <c r="G69" s="20">
        <v>43796</v>
      </c>
      <c r="H69" s="128">
        <v>0.90763888888888899</v>
      </c>
      <c r="I69" s="28">
        <v>35</v>
      </c>
      <c r="J69" s="19">
        <v>17</v>
      </c>
      <c r="K69" s="46" t="s">
        <v>990</v>
      </c>
      <c r="L69" s="160"/>
      <c r="M69" s="20">
        <v>43447</v>
      </c>
      <c r="N69" s="128">
        <v>0.99583333333333324</v>
      </c>
      <c r="O69" s="28">
        <v>35</v>
      </c>
      <c r="P69" s="46">
        <v>29</v>
      </c>
      <c r="Q69" s="28">
        <v>45</v>
      </c>
      <c r="R69" s="46">
        <v>29</v>
      </c>
      <c r="S69" s="46" t="s">
        <v>991</v>
      </c>
    </row>
    <row r="70" spans="1:19" ht="51" x14ac:dyDescent="0.2">
      <c r="A70" s="20">
        <v>43796</v>
      </c>
      <c r="B70" s="128">
        <v>0.68333333333333324</v>
      </c>
      <c r="C70" s="28">
        <v>37</v>
      </c>
      <c r="D70" s="26">
        <v>26</v>
      </c>
      <c r="E70" s="46" t="s">
        <v>992</v>
      </c>
      <c r="F70" s="158"/>
      <c r="G70" s="20">
        <v>43885</v>
      </c>
      <c r="H70" s="128">
        <v>0.75277777777777777</v>
      </c>
      <c r="I70" s="28">
        <v>35</v>
      </c>
      <c r="J70" s="19">
        <v>29</v>
      </c>
      <c r="K70" s="46" t="s">
        <v>993</v>
      </c>
      <c r="L70" s="160"/>
      <c r="M70" s="20">
        <v>43447</v>
      </c>
      <c r="N70" s="128">
        <v>6.9444444444444441E-3</v>
      </c>
      <c r="O70" s="28">
        <v>35</v>
      </c>
      <c r="P70" s="46">
        <v>29</v>
      </c>
      <c r="Q70" s="28">
        <v>45</v>
      </c>
      <c r="R70" s="46">
        <v>29</v>
      </c>
      <c r="S70" s="46" t="s">
        <v>991</v>
      </c>
    </row>
    <row r="71" spans="1:19" ht="38.25" x14ac:dyDescent="0.2">
      <c r="A71" s="20">
        <v>43796</v>
      </c>
      <c r="B71" s="128">
        <v>0.68333333333333324</v>
      </c>
      <c r="C71" s="28">
        <v>37</v>
      </c>
      <c r="D71" s="26">
        <v>26</v>
      </c>
      <c r="E71" s="46" t="s">
        <v>994</v>
      </c>
      <c r="F71" s="158"/>
      <c r="G71" s="20">
        <v>43885</v>
      </c>
      <c r="H71" s="128">
        <v>0.76874999999999993</v>
      </c>
      <c r="I71" s="28">
        <v>35</v>
      </c>
      <c r="J71" s="26">
        <v>28</v>
      </c>
      <c r="K71" s="46" t="s">
        <v>995</v>
      </c>
      <c r="L71" s="160"/>
      <c r="M71" s="20">
        <v>43538</v>
      </c>
      <c r="N71" s="128">
        <v>0.9916666666666667</v>
      </c>
      <c r="O71" s="28">
        <v>35</v>
      </c>
      <c r="P71" s="46">
        <v>33</v>
      </c>
      <c r="Q71" s="28">
        <v>45</v>
      </c>
      <c r="R71" s="46">
        <v>37</v>
      </c>
      <c r="S71" s="46" t="s">
        <v>996</v>
      </c>
    </row>
    <row r="72" spans="1:19" ht="38.25" x14ac:dyDescent="0.2">
      <c r="A72" s="20">
        <v>43885</v>
      </c>
      <c r="B72" s="128">
        <v>0.73125000000000007</v>
      </c>
      <c r="C72" s="28">
        <v>37</v>
      </c>
      <c r="D72" s="26">
        <v>30</v>
      </c>
      <c r="E72" s="46" t="s">
        <v>997</v>
      </c>
      <c r="F72" s="158"/>
      <c r="G72" s="20">
        <v>43971</v>
      </c>
      <c r="H72" s="128">
        <v>0.76527777777777783</v>
      </c>
      <c r="I72" s="28">
        <v>35</v>
      </c>
      <c r="J72" s="19">
        <v>26</v>
      </c>
      <c r="K72" s="46" t="s">
        <v>998</v>
      </c>
      <c r="L72" s="160"/>
      <c r="M72" s="20">
        <v>43539</v>
      </c>
      <c r="N72" s="128">
        <v>2.0833333333333333E-3</v>
      </c>
      <c r="O72" s="28">
        <v>35</v>
      </c>
      <c r="P72" s="46">
        <v>33</v>
      </c>
      <c r="Q72" s="28">
        <v>45</v>
      </c>
      <c r="R72" s="46" t="s">
        <v>623</v>
      </c>
      <c r="S72" s="46" t="s">
        <v>999</v>
      </c>
    </row>
    <row r="73" spans="1:19" ht="38.25" x14ac:dyDescent="0.2">
      <c r="A73" s="20">
        <v>43885</v>
      </c>
      <c r="B73" s="128">
        <v>0.7416666666666667</v>
      </c>
      <c r="C73" s="28">
        <v>37</v>
      </c>
      <c r="D73" s="26">
        <v>30</v>
      </c>
      <c r="E73" s="46" t="s">
        <v>1000</v>
      </c>
      <c r="F73" s="158"/>
      <c r="G73" s="20">
        <v>43971</v>
      </c>
      <c r="H73" s="128">
        <v>0.77847222222222223</v>
      </c>
      <c r="I73" s="28">
        <v>35</v>
      </c>
      <c r="J73" s="19">
        <v>27</v>
      </c>
      <c r="K73" s="46" t="s">
        <v>1001</v>
      </c>
      <c r="L73" s="160"/>
      <c r="M73" s="20">
        <v>43629</v>
      </c>
      <c r="N73" s="128">
        <v>0.97361111111111109</v>
      </c>
      <c r="O73" s="28">
        <v>35</v>
      </c>
      <c r="P73" s="46" t="s">
        <v>623</v>
      </c>
      <c r="Q73" s="28">
        <v>45</v>
      </c>
      <c r="R73" s="46" t="s">
        <v>623</v>
      </c>
      <c r="S73" s="46" t="s">
        <v>1002</v>
      </c>
    </row>
    <row r="74" spans="1:19" ht="104.25" customHeight="1" x14ac:dyDescent="0.2">
      <c r="A74" s="20">
        <v>43971</v>
      </c>
      <c r="B74" s="128">
        <v>0.66597222222222219</v>
      </c>
      <c r="C74" s="28">
        <v>37</v>
      </c>
      <c r="D74" s="19">
        <v>33</v>
      </c>
      <c r="E74" s="46" t="s">
        <v>1003</v>
      </c>
      <c r="F74" s="158"/>
      <c r="G74" s="20">
        <v>44055</v>
      </c>
      <c r="H74" s="128">
        <v>0.83333333333333337</v>
      </c>
      <c r="I74" s="28">
        <v>35</v>
      </c>
      <c r="J74" s="19">
        <v>35</v>
      </c>
      <c r="K74" s="46" t="s">
        <v>1004</v>
      </c>
      <c r="L74" s="160"/>
      <c r="M74" s="20">
        <v>43629</v>
      </c>
      <c r="N74" s="128">
        <v>0.98402777777777783</v>
      </c>
      <c r="O74" s="28">
        <v>35</v>
      </c>
      <c r="P74" s="46" t="s">
        <v>623</v>
      </c>
      <c r="Q74" s="28">
        <v>45</v>
      </c>
      <c r="R74" s="46" t="s">
        <v>623</v>
      </c>
      <c r="S74" s="46" t="s">
        <v>1002</v>
      </c>
    </row>
    <row r="75" spans="1:19" ht="38.25" x14ac:dyDescent="0.2">
      <c r="A75" s="20">
        <v>43971</v>
      </c>
      <c r="B75" s="128">
        <v>0.66597222222222219</v>
      </c>
      <c r="C75" s="28">
        <v>37</v>
      </c>
      <c r="D75" s="19">
        <v>34</v>
      </c>
      <c r="E75" s="46" t="s">
        <v>1005</v>
      </c>
      <c r="F75" s="158"/>
      <c r="G75" s="20">
        <v>44146</v>
      </c>
      <c r="H75" s="128">
        <v>0.78125</v>
      </c>
      <c r="I75" s="28">
        <v>35</v>
      </c>
      <c r="J75" s="19">
        <v>33</v>
      </c>
      <c r="K75" s="46" t="s">
        <v>1006</v>
      </c>
      <c r="L75" s="160"/>
      <c r="M75" s="20">
        <v>43718</v>
      </c>
      <c r="N75" s="128">
        <v>0.93125000000000002</v>
      </c>
      <c r="O75" s="28">
        <v>35</v>
      </c>
      <c r="P75" s="19">
        <v>31</v>
      </c>
      <c r="Q75" s="28">
        <v>45</v>
      </c>
      <c r="R75" s="19">
        <v>37</v>
      </c>
      <c r="S75" s="46" t="s">
        <v>1007</v>
      </c>
    </row>
    <row r="76" spans="1:19" ht="38.25" x14ac:dyDescent="0.2">
      <c r="A76" s="20">
        <v>44055</v>
      </c>
      <c r="B76" s="128">
        <v>0.54166666666666663</v>
      </c>
      <c r="C76" s="28">
        <v>37</v>
      </c>
      <c r="D76" s="19">
        <v>37</v>
      </c>
      <c r="E76" s="46" t="s">
        <v>1008</v>
      </c>
      <c r="F76" s="158"/>
      <c r="G76" s="20">
        <v>44235</v>
      </c>
      <c r="H76" s="128">
        <v>0.8125</v>
      </c>
      <c r="I76" s="28">
        <v>35</v>
      </c>
      <c r="J76" s="19">
        <v>32</v>
      </c>
      <c r="K76" s="46" t="s">
        <v>1009</v>
      </c>
      <c r="L76" s="158"/>
      <c r="M76" s="20">
        <v>43718</v>
      </c>
      <c r="N76" s="128">
        <v>0.93611111111111101</v>
      </c>
      <c r="O76" s="28">
        <v>35</v>
      </c>
      <c r="P76" s="46" t="s">
        <v>623</v>
      </c>
      <c r="Q76" s="28">
        <v>45</v>
      </c>
      <c r="R76" s="46" t="s">
        <v>623</v>
      </c>
      <c r="S76" s="46" t="s">
        <v>1010</v>
      </c>
    </row>
    <row r="77" spans="1:19" ht="63.75" x14ac:dyDescent="0.2">
      <c r="A77" s="20">
        <v>44146</v>
      </c>
      <c r="B77" s="128">
        <v>0.54166666666666663</v>
      </c>
      <c r="C77" s="28">
        <v>37</v>
      </c>
      <c r="D77" s="19" t="s">
        <v>732</v>
      </c>
      <c r="E77" s="46" t="s">
        <v>1011</v>
      </c>
      <c r="F77" s="158"/>
      <c r="G77" s="20">
        <v>44331</v>
      </c>
      <c r="H77" s="128">
        <v>0.82291666666666663</v>
      </c>
      <c r="I77" s="28">
        <v>35</v>
      </c>
      <c r="J77" s="19">
        <v>35</v>
      </c>
      <c r="K77" s="46" t="s">
        <v>1012</v>
      </c>
      <c r="L77" s="158"/>
      <c r="M77" s="20">
        <v>43796</v>
      </c>
      <c r="N77" s="128">
        <v>0.93611111111111101</v>
      </c>
      <c r="O77" s="28">
        <v>35</v>
      </c>
      <c r="P77" s="26">
        <v>18</v>
      </c>
      <c r="Q77" s="28">
        <v>45</v>
      </c>
      <c r="R77" s="26">
        <v>18</v>
      </c>
      <c r="S77" s="46" t="s">
        <v>1013</v>
      </c>
    </row>
    <row r="78" spans="1:19" ht="89.25" x14ac:dyDescent="0.2">
      <c r="A78" s="20">
        <v>44235</v>
      </c>
      <c r="B78" s="128">
        <v>0.5</v>
      </c>
      <c r="C78" s="28">
        <v>37</v>
      </c>
      <c r="D78" s="46">
        <v>39</v>
      </c>
      <c r="E78" s="46" t="s">
        <v>1014</v>
      </c>
      <c r="F78" s="158"/>
      <c r="G78" s="20">
        <v>44407</v>
      </c>
      <c r="H78" s="128">
        <v>0.79166666666666663</v>
      </c>
      <c r="I78" s="28">
        <v>35</v>
      </c>
      <c r="J78" s="19">
        <v>38</v>
      </c>
      <c r="K78" s="46" t="s">
        <v>1015</v>
      </c>
      <c r="L78" s="158"/>
      <c r="M78" s="20">
        <v>43796</v>
      </c>
      <c r="N78" s="128">
        <v>0.92847222222222225</v>
      </c>
      <c r="O78" s="28">
        <v>35</v>
      </c>
      <c r="P78" s="46">
        <v>14</v>
      </c>
      <c r="Q78" s="28">
        <v>45</v>
      </c>
      <c r="R78" s="46">
        <v>19</v>
      </c>
      <c r="S78" s="46" t="s">
        <v>1016</v>
      </c>
    </row>
    <row r="79" spans="1:19" ht="63.75" x14ac:dyDescent="0.2">
      <c r="A79" s="20">
        <v>44331</v>
      </c>
      <c r="B79" s="128">
        <v>0.5</v>
      </c>
      <c r="C79" s="28">
        <v>37</v>
      </c>
      <c r="D79" s="19">
        <v>37</v>
      </c>
      <c r="E79" s="46" t="s">
        <v>1017</v>
      </c>
      <c r="F79" s="158"/>
      <c r="G79" s="20">
        <v>44511</v>
      </c>
      <c r="H79" s="128">
        <v>0.82291666666666663</v>
      </c>
      <c r="I79" s="28">
        <v>35</v>
      </c>
      <c r="J79" s="19">
        <v>31</v>
      </c>
      <c r="K79" s="46" t="s">
        <v>1018</v>
      </c>
      <c r="L79" s="158"/>
      <c r="M79" s="20">
        <v>43885</v>
      </c>
      <c r="N79" s="128">
        <v>0.93055555555555547</v>
      </c>
      <c r="O79" s="28">
        <v>35</v>
      </c>
      <c r="P79" s="19">
        <v>31</v>
      </c>
      <c r="Q79" s="28">
        <v>45</v>
      </c>
      <c r="R79" s="19">
        <v>31</v>
      </c>
      <c r="S79" s="46" t="s">
        <v>1019</v>
      </c>
    </row>
    <row r="80" spans="1:19" ht="140.25" x14ac:dyDescent="0.2">
      <c r="A80" s="20">
        <v>44407</v>
      </c>
      <c r="B80" s="128">
        <v>0.52083333333333337</v>
      </c>
      <c r="C80" s="28">
        <v>37</v>
      </c>
      <c r="D80" s="46">
        <v>38</v>
      </c>
      <c r="E80" s="46" t="s">
        <v>1020</v>
      </c>
      <c r="F80" s="158"/>
      <c r="G80" s="20">
        <v>44601</v>
      </c>
      <c r="H80" s="128">
        <v>0.80208333333333337</v>
      </c>
      <c r="I80" s="28">
        <v>35</v>
      </c>
      <c r="J80" s="19">
        <v>48</v>
      </c>
      <c r="K80" s="46" t="s">
        <v>1021</v>
      </c>
      <c r="L80" s="158"/>
      <c r="M80" s="20">
        <v>43885</v>
      </c>
      <c r="N80" s="128">
        <v>0.94097222222222221</v>
      </c>
      <c r="O80" s="28">
        <v>35</v>
      </c>
      <c r="P80" s="46">
        <v>33</v>
      </c>
      <c r="Q80" s="28">
        <v>45</v>
      </c>
      <c r="R80" s="46">
        <v>33</v>
      </c>
      <c r="S80" s="46" t="s">
        <v>1022</v>
      </c>
    </row>
    <row r="81" spans="1:19" ht="38.25" x14ac:dyDescent="0.2">
      <c r="A81" s="20">
        <v>44511</v>
      </c>
      <c r="B81" s="128">
        <v>0.59375</v>
      </c>
      <c r="C81" s="28">
        <v>37</v>
      </c>
      <c r="D81" s="46">
        <v>31</v>
      </c>
      <c r="E81" s="46" t="s">
        <v>1018</v>
      </c>
      <c r="F81" s="158"/>
      <c r="G81" s="20">
        <v>44714</v>
      </c>
      <c r="H81" s="128">
        <v>0.75</v>
      </c>
      <c r="I81" s="28">
        <v>35</v>
      </c>
      <c r="J81" s="46">
        <v>37</v>
      </c>
      <c r="K81" s="46" t="s">
        <v>1023</v>
      </c>
      <c r="L81" s="158"/>
      <c r="M81" s="20">
        <v>43972</v>
      </c>
      <c r="N81" s="128">
        <v>3.9583333333333331E-2</v>
      </c>
      <c r="O81" s="28">
        <v>35</v>
      </c>
      <c r="P81" s="26">
        <v>27</v>
      </c>
      <c r="Q81" s="28">
        <v>45</v>
      </c>
      <c r="R81" s="26">
        <v>27</v>
      </c>
      <c r="S81" s="46" t="s">
        <v>1024</v>
      </c>
    </row>
    <row r="82" spans="1:19" ht="25.5" x14ac:dyDescent="0.2">
      <c r="A82" s="20">
        <v>44601</v>
      </c>
      <c r="B82" s="128">
        <v>0.46875</v>
      </c>
      <c r="C82" s="28">
        <v>37</v>
      </c>
      <c r="D82" s="119">
        <v>37</v>
      </c>
      <c r="E82" s="46" t="s">
        <v>1025</v>
      </c>
      <c r="F82" s="158"/>
      <c r="G82" s="20">
        <v>44783</v>
      </c>
      <c r="H82" s="128">
        <v>0.83333333333333337</v>
      </c>
      <c r="I82" s="28">
        <v>35</v>
      </c>
      <c r="J82" s="46">
        <v>36</v>
      </c>
      <c r="K82" s="46" t="s">
        <v>1026</v>
      </c>
      <c r="L82" s="158"/>
      <c r="M82" s="20">
        <v>43972</v>
      </c>
      <c r="N82" s="128">
        <v>5.1388888888888894E-2</v>
      </c>
      <c r="O82" s="28">
        <v>35</v>
      </c>
      <c r="P82" s="46">
        <v>26</v>
      </c>
      <c r="Q82" s="28">
        <v>45</v>
      </c>
      <c r="R82" s="46">
        <v>42</v>
      </c>
      <c r="S82" s="46" t="s">
        <v>1027</v>
      </c>
    </row>
    <row r="83" spans="1:19" ht="38.25" x14ac:dyDescent="0.2">
      <c r="A83" s="20">
        <v>44715</v>
      </c>
      <c r="B83" s="128">
        <v>0.46875</v>
      </c>
      <c r="C83" s="28">
        <v>37</v>
      </c>
      <c r="D83" s="46">
        <v>35</v>
      </c>
      <c r="E83" s="46" t="s">
        <v>1028</v>
      </c>
      <c r="F83" s="158"/>
      <c r="G83" s="20">
        <v>44875</v>
      </c>
      <c r="H83" s="128">
        <v>0.88541666666666663</v>
      </c>
      <c r="I83" s="28">
        <v>35</v>
      </c>
      <c r="J83" s="19">
        <v>32</v>
      </c>
      <c r="K83" s="46" t="s">
        <v>1029</v>
      </c>
      <c r="L83" s="158"/>
      <c r="M83" s="20">
        <v>44055</v>
      </c>
      <c r="N83" s="128">
        <v>0.95833333333333337</v>
      </c>
      <c r="O83" s="28">
        <v>35</v>
      </c>
      <c r="P83" s="46">
        <v>33</v>
      </c>
      <c r="Q83" s="28">
        <v>45</v>
      </c>
      <c r="R83" s="46">
        <v>40</v>
      </c>
      <c r="S83" s="46" t="s">
        <v>1030</v>
      </c>
    </row>
    <row r="84" spans="1:19" ht="51" customHeight="1" x14ac:dyDescent="0.2">
      <c r="A84" s="20">
        <v>44783</v>
      </c>
      <c r="B84" s="128">
        <v>0.46875</v>
      </c>
      <c r="C84" s="28">
        <v>37</v>
      </c>
      <c r="D84" s="46">
        <v>31</v>
      </c>
      <c r="E84" s="46" t="s">
        <v>1031</v>
      </c>
      <c r="F84" s="158"/>
      <c r="G84" s="158"/>
      <c r="H84" s="158"/>
      <c r="I84" s="158"/>
      <c r="J84" s="158"/>
      <c r="K84" s="158"/>
      <c r="L84" s="158"/>
      <c r="M84" s="20">
        <v>44146</v>
      </c>
      <c r="N84" s="128">
        <v>0.97916666666666663</v>
      </c>
      <c r="O84" s="28">
        <v>35</v>
      </c>
      <c r="P84" s="19">
        <v>27</v>
      </c>
      <c r="Q84" s="28">
        <v>45</v>
      </c>
      <c r="R84" s="19" t="s">
        <v>746</v>
      </c>
      <c r="S84" s="46" t="s">
        <v>1032</v>
      </c>
    </row>
    <row r="85" spans="1:19" ht="72" customHeight="1" x14ac:dyDescent="0.2">
      <c r="A85" s="20">
        <v>44875</v>
      </c>
      <c r="B85" s="128">
        <v>0.5</v>
      </c>
      <c r="C85" s="28">
        <v>37</v>
      </c>
      <c r="D85" s="119">
        <v>32</v>
      </c>
      <c r="E85" s="46" t="s">
        <v>1033</v>
      </c>
      <c r="F85" s="158"/>
      <c r="G85" s="158"/>
      <c r="H85" s="158"/>
      <c r="I85" s="158"/>
      <c r="J85" s="158"/>
      <c r="K85" s="158"/>
      <c r="L85" s="158"/>
      <c r="M85" s="20">
        <v>44235</v>
      </c>
      <c r="N85" s="128">
        <v>0.98958333333333337</v>
      </c>
      <c r="O85" s="28">
        <v>35</v>
      </c>
      <c r="P85" s="19">
        <v>29</v>
      </c>
      <c r="Q85" s="28">
        <v>45</v>
      </c>
      <c r="R85" s="19">
        <v>36</v>
      </c>
      <c r="S85" s="46" t="s">
        <v>1034</v>
      </c>
    </row>
    <row r="86" spans="1:19" ht="25.5" x14ac:dyDescent="0.2">
      <c r="A86" s="158"/>
      <c r="B86" s="158"/>
      <c r="C86" s="158"/>
      <c r="D86" s="158"/>
      <c r="E86" s="158"/>
      <c r="F86" s="158"/>
      <c r="G86" s="158"/>
      <c r="H86" s="158"/>
      <c r="I86" s="158"/>
      <c r="J86" s="158"/>
      <c r="K86" s="158"/>
      <c r="L86" s="158"/>
      <c r="M86" s="20">
        <v>44331</v>
      </c>
      <c r="N86" s="128">
        <v>0.98958333333333337</v>
      </c>
      <c r="O86" s="28">
        <v>35</v>
      </c>
      <c r="P86" s="19">
        <v>35</v>
      </c>
      <c r="Q86" s="28">
        <v>45</v>
      </c>
      <c r="R86" s="19" t="s">
        <v>746</v>
      </c>
      <c r="S86" s="46" t="s">
        <v>1035</v>
      </c>
    </row>
    <row r="87" spans="1:19" ht="38.25" x14ac:dyDescent="0.2">
      <c r="A87" s="158"/>
      <c r="B87" s="158"/>
      <c r="C87" s="158"/>
      <c r="D87" s="158"/>
      <c r="E87" s="158"/>
      <c r="F87" s="158"/>
      <c r="G87" s="158"/>
      <c r="H87" s="158"/>
      <c r="I87" s="158"/>
      <c r="J87" s="158"/>
      <c r="K87" s="158"/>
      <c r="L87" s="158"/>
      <c r="M87" s="20">
        <v>44407</v>
      </c>
      <c r="N87" s="128">
        <v>0.92708333333333337</v>
      </c>
      <c r="O87" s="28">
        <v>35</v>
      </c>
      <c r="P87" s="19">
        <v>38</v>
      </c>
      <c r="Q87" s="28">
        <v>45</v>
      </c>
      <c r="R87" s="19">
        <v>54</v>
      </c>
      <c r="S87" s="46" t="s">
        <v>1036</v>
      </c>
    </row>
    <row r="88" spans="1:19" ht="36.75" customHeight="1" x14ac:dyDescent="0.2">
      <c r="A88" s="158"/>
      <c r="B88" s="158"/>
      <c r="C88" s="158"/>
      <c r="D88" s="158"/>
      <c r="E88" s="158"/>
      <c r="F88" s="158"/>
      <c r="G88" s="158"/>
      <c r="H88" s="158"/>
      <c r="I88" s="158"/>
      <c r="J88" s="158"/>
      <c r="K88" s="158"/>
      <c r="L88" s="158"/>
      <c r="M88" s="20">
        <v>44512</v>
      </c>
      <c r="N88" s="128">
        <v>0.10416666666666667</v>
      </c>
      <c r="O88" s="28">
        <v>35</v>
      </c>
      <c r="P88" s="19">
        <v>31</v>
      </c>
      <c r="Q88" s="28">
        <v>45</v>
      </c>
      <c r="R88" s="19" t="s">
        <v>746</v>
      </c>
      <c r="S88" s="46" t="s">
        <v>1018</v>
      </c>
    </row>
    <row r="89" spans="1:19" ht="38.25" customHeight="1" x14ac:dyDescent="0.2">
      <c r="A89" s="158"/>
      <c r="B89" s="158"/>
      <c r="C89" s="158"/>
      <c r="D89" s="158"/>
      <c r="E89" s="158"/>
      <c r="F89" s="158"/>
      <c r="G89" s="158"/>
      <c r="H89" s="158"/>
      <c r="I89" s="158"/>
      <c r="J89" s="158"/>
      <c r="K89" s="158"/>
      <c r="L89" s="158"/>
      <c r="M89" s="20">
        <v>44601</v>
      </c>
      <c r="N89" s="128">
        <v>5.2083333333333336E-2</v>
      </c>
      <c r="O89" s="28">
        <v>35</v>
      </c>
      <c r="P89" s="19">
        <v>34</v>
      </c>
      <c r="Q89" s="28">
        <v>45</v>
      </c>
      <c r="R89" s="19" t="s">
        <v>746</v>
      </c>
      <c r="S89" s="46" t="s">
        <v>1018</v>
      </c>
    </row>
    <row r="90" spans="1:19" ht="44.45" customHeight="1" x14ac:dyDescent="0.2">
      <c r="A90" s="158"/>
      <c r="B90" s="158"/>
      <c r="C90" s="158"/>
      <c r="D90" s="158"/>
      <c r="E90" s="158"/>
      <c r="F90" s="158"/>
      <c r="G90" s="158"/>
      <c r="H90" s="158"/>
      <c r="I90" s="158"/>
      <c r="J90" s="158"/>
      <c r="K90" s="158"/>
      <c r="L90" s="158"/>
      <c r="M90" s="20">
        <v>44714</v>
      </c>
      <c r="N90" s="128">
        <v>0.94791666666666663</v>
      </c>
      <c r="O90" s="28">
        <v>35</v>
      </c>
      <c r="P90" s="19">
        <v>37</v>
      </c>
      <c r="Q90" s="28">
        <v>45</v>
      </c>
      <c r="R90" s="19" t="s">
        <v>746</v>
      </c>
      <c r="S90" s="46" t="s">
        <v>1037</v>
      </c>
    </row>
    <row r="91" spans="1:19" ht="34.5" customHeight="1" x14ac:dyDescent="0.2">
      <c r="A91" s="158"/>
      <c r="B91" s="158"/>
      <c r="C91" s="158"/>
      <c r="D91" s="158"/>
      <c r="E91" s="158"/>
      <c r="F91" s="158"/>
      <c r="G91" s="158"/>
      <c r="H91" s="158"/>
      <c r="I91" s="158"/>
      <c r="J91" s="158"/>
      <c r="K91" s="158"/>
      <c r="L91" s="158"/>
      <c r="M91" s="20">
        <v>44783</v>
      </c>
      <c r="N91" s="128">
        <v>0.95833333333333337</v>
      </c>
      <c r="O91" s="28">
        <v>35</v>
      </c>
      <c r="P91" s="19">
        <v>36</v>
      </c>
      <c r="Q91" s="28">
        <v>45</v>
      </c>
      <c r="R91" s="19" t="s">
        <v>746</v>
      </c>
      <c r="S91" s="46" t="s">
        <v>1038</v>
      </c>
    </row>
    <row r="92" spans="1:19" ht="34.5" customHeight="1" x14ac:dyDescent="0.2">
      <c r="A92" s="158"/>
      <c r="B92" s="158"/>
      <c r="C92" s="158"/>
      <c r="D92" s="158"/>
      <c r="E92" s="158"/>
      <c r="F92" s="158"/>
      <c r="G92" s="158"/>
      <c r="H92" s="158"/>
      <c r="I92" s="158"/>
      <c r="J92" s="158"/>
      <c r="K92" s="158"/>
      <c r="L92" s="158"/>
      <c r="M92" s="20">
        <v>44875</v>
      </c>
      <c r="N92" s="128">
        <v>0.96875</v>
      </c>
      <c r="O92" s="28">
        <v>35</v>
      </c>
      <c r="P92" s="19">
        <v>32</v>
      </c>
      <c r="Q92" s="28">
        <v>45</v>
      </c>
      <c r="R92" s="19" t="s">
        <v>746</v>
      </c>
      <c r="S92" s="46" t="s">
        <v>1039</v>
      </c>
    </row>
    <row r="93" spans="1:19" x14ac:dyDescent="0.2">
      <c r="A93" s="158"/>
      <c r="B93" s="158"/>
      <c r="C93" s="158"/>
      <c r="D93" s="158"/>
      <c r="E93" s="158"/>
      <c r="F93" s="158"/>
      <c r="G93" s="158"/>
      <c r="H93" s="158"/>
      <c r="I93" s="158"/>
      <c r="J93" s="158"/>
      <c r="K93" s="158"/>
      <c r="L93" s="158"/>
      <c r="M93" s="158"/>
      <c r="N93" s="158"/>
      <c r="O93" s="158"/>
      <c r="P93" s="158"/>
      <c r="Q93" s="158"/>
      <c r="R93" s="158"/>
      <c r="S93" s="158"/>
    </row>
  </sheetData>
  <conditionalFormatting sqref="D67 D86:D1048576 D11:D24 D27:D65 D3:D9">
    <cfRule type="cellIs" dxfId="81" priority="115" operator="greaterThan">
      <formula>37</formula>
    </cfRule>
  </conditionalFormatting>
  <conditionalFormatting sqref="J31 J84:J1048576 J33:J47 J49:J65 P75 P41:P72 J3:J9 P3:Q9 J21:J28">
    <cfRule type="cellIs" dxfId="80" priority="114" operator="greaterThan">
      <formula>35</formula>
    </cfRule>
  </conditionalFormatting>
  <conditionalFormatting sqref="P27:P36 P39 P94:Q1048576">
    <cfRule type="cellIs" dxfId="79" priority="113" operator="greaterThan">
      <formula>35</formula>
    </cfRule>
  </conditionalFormatting>
  <conditionalFormatting sqref="D69">
    <cfRule type="cellIs" dxfId="78" priority="112" operator="greaterThan">
      <formula>37</formula>
    </cfRule>
  </conditionalFormatting>
  <conditionalFormatting sqref="J67">
    <cfRule type="cellIs" dxfId="77" priority="109" operator="greaterThan">
      <formula>37</formula>
    </cfRule>
  </conditionalFormatting>
  <conditionalFormatting sqref="J48">
    <cfRule type="cellIs" dxfId="76" priority="107" operator="greaterThan">
      <formula>35</formula>
    </cfRule>
  </conditionalFormatting>
  <conditionalFormatting sqref="P11:P12 P14:P15 P22:P25">
    <cfRule type="cellIs" dxfId="75" priority="105" operator="greaterThan">
      <formula>35</formula>
    </cfRule>
  </conditionalFormatting>
  <conditionalFormatting sqref="R13">
    <cfRule type="cellIs" dxfId="74" priority="104" operator="greaterThan">
      <formula>35</formula>
    </cfRule>
  </conditionalFormatting>
  <conditionalFormatting sqref="R17">
    <cfRule type="cellIs" dxfId="73" priority="102" operator="greaterThan">
      <formula>35</formula>
    </cfRule>
  </conditionalFormatting>
  <conditionalFormatting sqref="D11:D24 D27:D65 D67 D69">
    <cfRule type="cellIs" dxfId="72" priority="101" operator="greaterThan">
      <formula>37</formula>
    </cfRule>
  </conditionalFormatting>
  <conditionalFormatting sqref="J11:J18 J31 J33:J67">
    <cfRule type="cellIs" dxfId="71" priority="100" operator="greaterThan">
      <formula>35</formula>
    </cfRule>
  </conditionalFormatting>
  <conditionalFormatting sqref="P11:P12 P22:P25 P39 P18:P19 P14:P15 P27:P36">
    <cfRule type="cellIs" dxfId="70" priority="99" operator="greaterThan">
      <formula>35</formula>
    </cfRule>
  </conditionalFormatting>
  <conditionalFormatting sqref="R13 R75 R16:R17 R26 R30 R33 R35 R59:R71 R39:R40 R43:R56">
    <cfRule type="cellIs" dxfId="69" priority="98" operator="greaterThan">
      <formula>45</formula>
    </cfRule>
  </conditionalFormatting>
  <conditionalFormatting sqref="R57:R58">
    <cfRule type="cellIs" dxfId="68" priority="97" operator="greaterThan">
      <formula>35</formula>
    </cfRule>
  </conditionalFormatting>
  <conditionalFormatting sqref="R57:R58">
    <cfRule type="cellIs" dxfId="67" priority="96" operator="greaterThan">
      <formula>35</formula>
    </cfRule>
  </conditionalFormatting>
  <conditionalFormatting sqref="D1:D2 J1:J2">
    <cfRule type="cellIs" dxfId="66" priority="95" operator="greaterThan">
      <formula>40</formula>
    </cfRule>
  </conditionalFormatting>
  <conditionalFormatting sqref="P1:Q2">
    <cfRule type="cellIs" dxfId="65" priority="94" operator="greaterThan">
      <formula>39</formula>
    </cfRule>
  </conditionalFormatting>
  <conditionalFormatting sqref="J68">
    <cfRule type="cellIs" dxfId="64" priority="89" operator="greaterThan">
      <formula>37</formula>
    </cfRule>
  </conditionalFormatting>
  <conditionalFormatting sqref="J68">
    <cfRule type="cellIs" dxfId="63" priority="88" operator="greaterThan">
      <formula>35</formula>
    </cfRule>
  </conditionalFormatting>
  <conditionalFormatting sqref="J69">
    <cfRule type="cellIs" dxfId="62" priority="87" operator="greaterThan">
      <formula>37</formula>
    </cfRule>
  </conditionalFormatting>
  <conditionalFormatting sqref="J69">
    <cfRule type="cellIs" dxfId="61" priority="86" operator="greaterThan">
      <formula>35</formula>
    </cfRule>
  </conditionalFormatting>
  <conditionalFormatting sqref="J70">
    <cfRule type="cellIs" dxfId="60" priority="85" operator="greaterThan">
      <formula>37</formula>
    </cfRule>
  </conditionalFormatting>
  <conditionalFormatting sqref="J70">
    <cfRule type="cellIs" dxfId="59" priority="84" operator="greaterThan">
      <formula>35</formula>
    </cfRule>
  </conditionalFormatting>
  <conditionalFormatting sqref="J71">
    <cfRule type="cellIs" dxfId="58" priority="83" operator="greaterThan">
      <formula>37</formula>
    </cfRule>
  </conditionalFormatting>
  <conditionalFormatting sqref="J71">
    <cfRule type="cellIs" dxfId="57" priority="82" operator="greaterThan">
      <formula>35</formula>
    </cfRule>
  </conditionalFormatting>
  <conditionalFormatting sqref="J72">
    <cfRule type="cellIs" dxfId="56" priority="81" operator="greaterThan">
      <formula>37</formula>
    </cfRule>
  </conditionalFormatting>
  <conditionalFormatting sqref="J72">
    <cfRule type="cellIs" dxfId="55" priority="80" operator="greaterThan">
      <formula>35</formula>
    </cfRule>
  </conditionalFormatting>
  <conditionalFormatting sqref="J73:J74">
    <cfRule type="cellIs" dxfId="54" priority="79" operator="greaterThan">
      <formula>37</formula>
    </cfRule>
  </conditionalFormatting>
  <conditionalFormatting sqref="J73:J74">
    <cfRule type="cellIs" dxfId="53" priority="78" operator="greaterThan">
      <formula>35</formula>
    </cfRule>
  </conditionalFormatting>
  <conditionalFormatting sqref="D78">
    <cfRule type="cellIs" dxfId="52" priority="77" operator="greaterThan">
      <formula>35</formula>
    </cfRule>
  </conditionalFormatting>
  <conditionalFormatting sqref="D78">
    <cfRule type="cellIs" dxfId="51" priority="76" operator="greaterThan">
      <formula>35</formula>
    </cfRule>
  </conditionalFormatting>
  <conditionalFormatting sqref="J77">
    <cfRule type="cellIs" dxfId="50" priority="75" operator="greaterThan">
      <formula>37</formula>
    </cfRule>
  </conditionalFormatting>
  <conditionalFormatting sqref="J77">
    <cfRule type="cellIs" dxfId="49" priority="74" operator="greaterThan">
      <formula>35</formula>
    </cfRule>
  </conditionalFormatting>
  <conditionalFormatting sqref="J78:J79">
    <cfRule type="cellIs" dxfId="48" priority="73" operator="greaterThan">
      <formula>37</formula>
    </cfRule>
  </conditionalFormatting>
  <conditionalFormatting sqref="J78:J79">
    <cfRule type="cellIs" dxfId="47" priority="72" operator="greaterThan">
      <formula>35</formula>
    </cfRule>
  </conditionalFormatting>
  <conditionalFormatting sqref="D80:D81">
    <cfRule type="cellIs" dxfId="46" priority="65" operator="greaterThan">
      <formula>35</formula>
    </cfRule>
  </conditionalFormatting>
  <conditionalFormatting sqref="D80:D81">
    <cfRule type="cellIs" dxfId="45" priority="64" operator="greaterThan">
      <formula>35</formula>
    </cfRule>
  </conditionalFormatting>
  <conditionalFormatting sqref="P93:Q93">
    <cfRule type="cellIs" dxfId="44" priority="62" operator="greaterThan">
      <formula>35</formula>
    </cfRule>
  </conditionalFormatting>
  <conditionalFormatting sqref="P87:P88">
    <cfRule type="cellIs" dxfId="43" priority="61" operator="greaterThan">
      <formula>37</formula>
    </cfRule>
  </conditionalFormatting>
  <conditionalFormatting sqref="P87:P88">
    <cfRule type="cellIs" dxfId="42" priority="60" operator="greaterThan">
      <formula>35</formula>
    </cfRule>
  </conditionalFormatting>
  <conditionalFormatting sqref="R87:R88">
    <cfRule type="cellIs" dxfId="41" priority="59" operator="greaterThan">
      <formula>37</formula>
    </cfRule>
  </conditionalFormatting>
  <conditionalFormatting sqref="R87:R88">
    <cfRule type="cellIs" dxfId="40" priority="58" operator="greaterThan">
      <formula>35</formula>
    </cfRule>
  </conditionalFormatting>
  <conditionalFormatting sqref="R88">
    <cfRule type="containsText" dxfId="39" priority="57" operator="containsText" text="No">
      <formula>NOT(ISERROR(SEARCH("No",R88)))</formula>
    </cfRule>
  </conditionalFormatting>
  <conditionalFormatting sqref="D82">
    <cfRule type="cellIs" dxfId="38" priority="56" operator="greaterThan">
      <formula>37</formula>
    </cfRule>
  </conditionalFormatting>
  <conditionalFormatting sqref="D82">
    <cfRule type="cellIs" dxfId="37" priority="55" operator="greaterThan">
      <formula>37</formula>
    </cfRule>
  </conditionalFormatting>
  <conditionalFormatting sqref="J80">
    <cfRule type="cellIs" dxfId="36" priority="40" operator="greaterThan">
      <formula>37</formula>
    </cfRule>
  </conditionalFormatting>
  <conditionalFormatting sqref="J80">
    <cfRule type="cellIs" dxfId="35" priority="39" operator="greaterThan">
      <formula>35</formula>
    </cfRule>
  </conditionalFormatting>
  <conditionalFormatting sqref="K85">
    <cfRule type="cellIs" dxfId="34" priority="35" operator="greaterThan">
      <formula>35</formula>
    </cfRule>
  </conditionalFormatting>
  <conditionalFormatting sqref="P89">
    <cfRule type="cellIs" dxfId="33" priority="34" operator="greaterThan">
      <formula>37</formula>
    </cfRule>
  </conditionalFormatting>
  <conditionalFormatting sqref="P89">
    <cfRule type="cellIs" dxfId="32" priority="33" operator="greaterThan">
      <formula>35</formula>
    </cfRule>
  </conditionalFormatting>
  <conditionalFormatting sqref="R89">
    <cfRule type="cellIs" dxfId="31" priority="32" operator="greaterThan">
      <formula>37</formula>
    </cfRule>
  </conditionalFormatting>
  <conditionalFormatting sqref="R89">
    <cfRule type="cellIs" dxfId="30" priority="31" operator="greaterThan">
      <formula>35</formula>
    </cfRule>
  </conditionalFormatting>
  <conditionalFormatting sqref="R89">
    <cfRule type="containsText" dxfId="29" priority="30" operator="containsText" text="No">
      <formula>NOT(ISERROR(SEARCH("No",R89)))</formula>
    </cfRule>
  </conditionalFormatting>
  <conditionalFormatting sqref="D83">
    <cfRule type="cellIs" dxfId="28" priority="27" operator="greaterThan">
      <formula>35</formula>
    </cfRule>
  </conditionalFormatting>
  <conditionalFormatting sqref="D83">
    <cfRule type="cellIs" dxfId="27" priority="26" operator="greaterThan">
      <formula>35</formula>
    </cfRule>
  </conditionalFormatting>
  <conditionalFormatting sqref="J81">
    <cfRule type="cellIs" dxfId="26" priority="25" operator="greaterThan">
      <formula>35</formula>
    </cfRule>
  </conditionalFormatting>
  <conditionalFormatting sqref="J81">
    <cfRule type="cellIs" dxfId="25" priority="24" operator="greaterThan">
      <formula>35</formula>
    </cfRule>
  </conditionalFormatting>
  <conditionalFormatting sqref="P90">
    <cfRule type="cellIs" dxfId="24" priority="23" operator="greaterThan">
      <formula>37</formula>
    </cfRule>
  </conditionalFormatting>
  <conditionalFormatting sqref="P90">
    <cfRule type="cellIs" dxfId="23" priority="22" operator="greaterThan">
      <formula>35</formula>
    </cfRule>
  </conditionalFormatting>
  <conditionalFormatting sqref="R90">
    <cfRule type="cellIs" dxfId="22" priority="21" operator="greaterThan">
      <formula>37</formula>
    </cfRule>
  </conditionalFormatting>
  <conditionalFormatting sqref="R90">
    <cfRule type="cellIs" dxfId="21" priority="20" operator="greaterThan">
      <formula>35</formula>
    </cfRule>
  </conditionalFormatting>
  <conditionalFormatting sqref="R90">
    <cfRule type="containsText" dxfId="20" priority="19" operator="containsText" text="No">
      <formula>NOT(ISERROR(SEARCH("No",R90)))</formula>
    </cfRule>
  </conditionalFormatting>
  <conditionalFormatting sqref="D84">
    <cfRule type="cellIs" dxfId="19" priority="18" operator="greaterThan">
      <formula>35</formula>
    </cfRule>
  </conditionalFormatting>
  <conditionalFormatting sqref="D84">
    <cfRule type="cellIs" dxfId="18" priority="17" operator="greaterThan">
      <formula>35</formula>
    </cfRule>
  </conditionalFormatting>
  <conditionalFormatting sqref="J82">
    <cfRule type="cellIs" dxfId="17" priority="16" operator="greaterThan">
      <formula>35</formula>
    </cfRule>
  </conditionalFormatting>
  <conditionalFormatting sqref="J82">
    <cfRule type="cellIs" dxfId="16" priority="15" operator="greaterThan">
      <formula>35</formula>
    </cfRule>
  </conditionalFormatting>
  <conditionalFormatting sqref="P91">
    <cfRule type="cellIs" dxfId="15" priority="14" operator="greaterThan">
      <formula>37</formula>
    </cfRule>
  </conditionalFormatting>
  <conditionalFormatting sqref="P91">
    <cfRule type="cellIs" dxfId="14" priority="13" operator="greaterThan">
      <formula>35</formula>
    </cfRule>
  </conditionalFormatting>
  <conditionalFormatting sqref="R91">
    <cfRule type="cellIs" dxfId="13" priority="12" operator="greaterThan">
      <formula>37</formula>
    </cfRule>
  </conditionalFormatting>
  <conditionalFormatting sqref="R91">
    <cfRule type="cellIs" dxfId="12" priority="11" operator="greaterThan">
      <formula>35</formula>
    </cfRule>
  </conditionalFormatting>
  <conditionalFormatting sqref="R91">
    <cfRule type="containsText" dxfId="11" priority="10" operator="containsText" text="No">
      <formula>NOT(ISERROR(SEARCH("No",R91)))</formula>
    </cfRule>
  </conditionalFormatting>
  <conditionalFormatting sqref="D85">
    <cfRule type="cellIs" dxfId="10" priority="9" operator="greaterThan">
      <formula>37</formula>
    </cfRule>
  </conditionalFormatting>
  <conditionalFormatting sqref="D85">
    <cfRule type="cellIs" dxfId="9" priority="8" operator="greaterThan">
      <formula>37</formula>
    </cfRule>
  </conditionalFormatting>
  <conditionalFormatting sqref="J83">
    <cfRule type="cellIs" dxfId="8" priority="7" operator="greaterThan">
      <formula>37</formula>
    </cfRule>
  </conditionalFormatting>
  <conditionalFormatting sqref="J83">
    <cfRule type="cellIs" dxfId="7" priority="6" operator="greaterThan">
      <formula>35</formula>
    </cfRule>
  </conditionalFormatting>
  <conditionalFormatting sqref="P92">
    <cfRule type="cellIs" dxfId="6" priority="5" operator="greaterThan">
      <formula>37</formula>
    </cfRule>
  </conditionalFormatting>
  <conditionalFormatting sqref="P92">
    <cfRule type="cellIs" dxfId="5" priority="4" operator="greaterThan">
      <formula>35</formula>
    </cfRule>
  </conditionalFormatting>
  <conditionalFormatting sqref="R92">
    <cfRule type="cellIs" dxfId="4" priority="3" operator="greaterThan">
      <formula>37</formula>
    </cfRule>
  </conditionalFormatting>
  <conditionalFormatting sqref="R92">
    <cfRule type="cellIs" dxfId="3" priority="2" operator="greaterThan">
      <formula>35</formula>
    </cfRule>
  </conditionalFormatting>
  <conditionalFormatting sqref="R92">
    <cfRule type="containsText" dxfId="2" priority="1" operator="containsText" text="No">
      <formula>NOT(ISERROR(SEARCH("No",R92)))</formula>
    </cfRule>
  </conditionalFormatting>
  <pageMargins left="0.7" right="0.7" top="0.75" bottom="0.75" header="0.3" footer="0.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A2AC2-C13D-4E29-B215-4D5BB98A981B}">
  <sheetPr codeName="Sheet28"/>
  <dimension ref="A1:AA15"/>
  <sheetViews>
    <sheetView showGridLines="0" zoomScale="90" zoomScaleNormal="90" workbookViewId="0">
      <pane ySplit="11" topLeftCell="A12" activePane="bottomLeft" state="frozenSplit"/>
      <selection pane="bottomLeft" activeCell="A2" sqref="A2"/>
    </sheetView>
  </sheetViews>
  <sheetFormatPr defaultColWidth="9.140625" defaultRowHeight="14.25" x14ac:dyDescent="0.2"/>
  <cols>
    <col min="1" max="1" width="12.140625" style="1" customWidth="1"/>
    <col min="2" max="2" width="9.5703125" style="1" customWidth="1"/>
    <col min="3" max="5" width="12.7109375" style="1" customWidth="1"/>
    <col min="6" max="7" width="13.42578125" style="1" customWidth="1"/>
    <col min="8" max="8" width="12.28515625" style="1" bestFit="1" customWidth="1"/>
    <col min="9" max="9" width="2.5703125" style="1" customWidth="1"/>
    <col min="10" max="10" width="12.140625" style="1" customWidth="1"/>
    <col min="11" max="11" width="9.5703125" style="1" customWidth="1"/>
    <col min="12" max="14" width="12.7109375" style="1" customWidth="1"/>
    <col min="15" max="15" width="14.7109375" style="1" customWidth="1"/>
    <col min="16" max="16" width="14" style="1" customWidth="1"/>
    <col min="17" max="17" width="12.28515625" style="1" bestFit="1" customWidth="1"/>
    <col min="18" max="18" width="2.5703125" style="1" customWidth="1"/>
    <col min="19" max="19" width="12.140625" style="1" customWidth="1"/>
    <col min="20" max="20" width="9.5703125" style="1" customWidth="1"/>
    <col min="21" max="23" width="12.7109375" style="1" customWidth="1"/>
    <col min="24" max="25" width="14.5703125" style="1" customWidth="1"/>
    <col min="26" max="26" width="12.28515625" style="1" bestFit="1" customWidth="1"/>
    <col min="27" max="16384" width="9.140625" style="1"/>
  </cols>
  <sheetData>
    <row r="1" spans="1:27" ht="34.5" x14ac:dyDescent="0.5">
      <c r="A1" s="186" t="s">
        <v>1063</v>
      </c>
      <c r="B1" s="186"/>
      <c r="C1" s="186"/>
      <c r="D1" s="186"/>
      <c r="E1" s="186"/>
      <c r="F1" s="186"/>
      <c r="G1" s="186"/>
      <c r="H1" s="186"/>
      <c r="I1" s="186"/>
      <c r="J1" s="186"/>
      <c r="K1" s="186"/>
      <c r="L1" s="186"/>
      <c r="M1" s="186"/>
      <c r="N1" s="186"/>
      <c r="O1" s="186"/>
      <c r="P1" s="186"/>
      <c r="Q1" s="186"/>
      <c r="R1" s="186"/>
      <c r="S1" s="186"/>
      <c r="T1" s="186"/>
      <c r="U1" s="186"/>
      <c r="V1" s="186"/>
      <c r="W1" s="186"/>
      <c r="X1" s="158"/>
      <c r="Y1" s="158"/>
      <c r="Z1" s="158"/>
      <c r="AA1" s="158"/>
    </row>
    <row r="2" spans="1:27" ht="19.5" x14ac:dyDescent="0.3">
      <c r="A2" s="188" t="s">
        <v>1040</v>
      </c>
      <c r="B2" s="188"/>
      <c r="C2" s="188"/>
      <c r="D2" s="188"/>
      <c r="E2" s="188"/>
      <c r="F2" s="188"/>
      <c r="G2" s="188"/>
      <c r="H2" s="188"/>
      <c r="I2" s="188"/>
      <c r="J2" s="188"/>
      <c r="K2" s="188"/>
      <c r="L2" s="188"/>
      <c r="M2" s="188"/>
      <c r="N2" s="188"/>
      <c r="O2" s="188"/>
      <c r="P2" s="188"/>
      <c r="Q2" s="188"/>
      <c r="R2" s="188"/>
      <c r="S2" s="188"/>
      <c r="T2" s="188"/>
      <c r="U2" s="188"/>
      <c r="V2" s="188"/>
      <c r="W2" s="188"/>
      <c r="X2" s="158"/>
      <c r="Y2" s="158"/>
      <c r="Z2" s="158"/>
      <c r="AA2" s="158"/>
    </row>
    <row r="4" spans="1:27" ht="15" x14ac:dyDescent="0.25">
      <c r="A4" s="8" t="s">
        <v>1041</v>
      </c>
      <c r="B4" s="158"/>
      <c r="C4" s="158"/>
      <c r="D4" s="158"/>
      <c r="E4" s="158"/>
      <c r="F4" s="158"/>
      <c r="G4" s="158"/>
      <c r="H4" s="158"/>
      <c r="I4" s="158"/>
      <c r="J4" s="218"/>
      <c r="K4" s="197" t="s">
        <v>606</v>
      </c>
      <c r="L4" s="158"/>
      <c r="M4" s="158"/>
      <c r="N4" s="158"/>
      <c r="O4" s="158"/>
      <c r="P4" s="158"/>
      <c r="Q4" s="158"/>
      <c r="R4" s="158"/>
      <c r="S4" s="158"/>
      <c r="T4" s="158"/>
      <c r="U4" s="158"/>
      <c r="V4" s="158"/>
      <c r="W4" s="158"/>
      <c r="X4" s="158"/>
      <c r="Y4" s="158"/>
      <c r="Z4" s="158"/>
      <c r="AA4" s="158"/>
    </row>
    <row r="5" spans="1:27" ht="15.75" x14ac:dyDescent="0.25">
      <c r="A5" s="8" t="s">
        <v>607</v>
      </c>
      <c r="B5" s="158"/>
      <c r="C5" s="158"/>
      <c r="D5" s="158"/>
      <c r="E5" s="158"/>
      <c r="F5" s="158"/>
      <c r="G5" s="158"/>
      <c r="H5" s="158"/>
      <c r="I5" s="158"/>
      <c r="J5" s="190"/>
      <c r="K5" s="197" t="s">
        <v>47</v>
      </c>
      <c r="L5" s="158"/>
      <c r="M5" s="158"/>
      <c r="N5" s="158"/>
      <c r="O5" s="158"/>
      <c r="P5" s="158"/>
      <c r="Q5" s="158"/>
      <c r="R5" s="158"/>
      <c r="S5" s="158"/>
      <c r="T5" s="158"/>
      <c r="U5" s="158"/>
      <c r="V5" s="158"/>
      <c r="W5" s="158"/>
      <c r="X5" s="158"/>
      <c r="Y5" s="158"/>
      <c r="Z5" s="158"/>
      <c r="AA5" s="158"/>
    </row>
    <row r="6" spans="1:27" ht="15" x14ac:dyDescent="0.25">
      <c r="A6" s="8" t="s">
        <v>1042</v>
      </c>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row>
    <row r="7" spans="1:27" ht="15" x14ac:dyDescent="0.25">
      <c r="A7" s="131" t="s">
        <v>609</v>
      </c>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row>
    <row r="8" spans="1:27" x14ac:dyDescent="0.2">
      <c r="A8" s="158"/>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row>
    <row r="9" spans="1:27" x14ac:dyDescent="0.2">
      <c r="A9" s="127"/>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row>
    <row r="10" spans="1:27" ht="19.5" x14ac:dyDescent="0.3">
      <c r="A10" s="129" t="s">
        <v>1043</v>
      </c>
      <c r="B10" s="129"/>
      <c r="C10" s="129"/>
      <c r="D10" s="129"/>
      <c r="E10" s="129"/>
      <c r="F10" s="129"/>
      <c r="G10" s="129"/>
      <c r="H10" s="129"/>
      <c r="I10" s="129"/>
      <c r="J10" s="129" t="s">
        <v>1044</v>
      </c>
      <c r="K10" s="129"/>
      <c r="L10" s="129"/>
      <c r="M10" s="129"/>
      <c r="N10" s="129"/>
      <c r="O10" s="129"/>
      <c r="P10" s="129"/>
      <c r="Q10" s="129"/>
      <c r="R10" s="129"/>
      <c r="S10" s="129" t="s">
        <v>1045</v>
      </c>
      <c r="T10" s="129"/>
      <c r="U10" s="129"/>
      <c r="V10" s="129"/>
      <c r="W10" s="129"/>
      <c r="X10" s="129"/>
      <c r="Y10" s="129"/>
      <c r="Z10" s="129"/>
      <c r="AA10" s="129"/>
    </row>
    <row r="11" spans="1:27" s="16" customFormat="1" ht="45" x14ac:dyDescent="0.25">
      <c r="A11" s="36" t="s">
        <v>613</v>
      </c>
      <c r="B11" s="38" t="s">
        <v>1046</v>
      </c>
      <c r="C11" s="36" t="s">
        <v>1047</v>
      </c>
      <c r="D11" s="38" t="s">
        <v>1048</v>
      </c>
      <c r="E11" s="36" t="s">
        <v>1049</v>
      </c>
      <c r="F11" s="36" t="s">
        <v>1050</v>
      </c>
      <c r="G11" s="36" t="s">
        <v>1051</v>
      </c>
      <c r="H11" s="36" t="s">
        <v>73</v>
      </c>
      <c r="J11" s="36" t="s">
        <v>613</v>
      </c>
      <c r="K11" s="38" t="s">
        <v>1046</v>
      </c>
      <c r="L11" s="36" t="s">
        <v>1047</v>
      </c>
      <c r="M11" s="38" t="s">
        <v>1048</v>
      </c>
      <c r="N11" s="36" t="s">
        <v>1049</v>
      </c>
      <c r="O11" s="36" t="s">
        <v>1050</v>
      </c>
      <c r="P11" s="36" t="s">
        <v>1051</v>
      </c>
      <c r="Q11" s="36" t="s">
        <v>73</v>
      </c>
      <c r="S11" s="36" t="s">
        <v>613</v>
      </c>
      <c r="T11" s="38" t="s">
        <v>1046</v>
      </c>
      <c r="U11" s="36" t="s">
        <v>1047</v>
      </c>
      <c r="V11" s="38" t="s">
        <v>1048</v>
      </c>
      <c r="W11" s="36" t="s">
        <v>1049</v>
      </c>
      <c r="X11" s="36" t="s">
        <v>1050</v>
      </c>
      <c r="Y11" s="36" t="s">
        <v>1051</v>
      </c>
      <c r="Z11" s="36" t="s">
        <v>73</v>
      </c>
    </row>
    <row r="12" spans="1:27" x14ac:dyDescent="0.2">
      <c r="A12" s="44">
        <v>43711</v>
      </c>
      <c r="B12" s="28">
        <v>70</v>
      </c>
      <c r="C12" s="46">
        <v>70</v>
      </c>
      <c r="D12" s="28" t="s">
        <v>363</v>
      </c>
      <c r="E12" s="46" t="s">
        <v>363</v>
      </c>
      <c r="F12" s="46" t="s">
        <v>77</v>
      </c>
      <c r="G12" s="46" t="s">
        <v>77</v>
      </c>
      <c r="H12" s="46" t="s">
        <v>75</v>
      </c>
      <c r="I12" s="223"/>
      <c r="J12" s="44">
        <v>43711</v>
      </c>
      <c r="K12" s="28">
        <v>87</v>
      </c>
      <c r="L12" s="46">
        <v>87</v>
      </c>
      <c r="M12" s="28">
        <v>95</v>
      </c>
      <c r="N12" s="46">
        <v>95</v>
      </c>
      <c r="O12" s="46" t="s">
        <v>77</v>
      </c>
      <c r="P12" s="46" t="s">
        <v>77</v>
      </c>
      <c r="Q12" s="46" t="s">
        <v>75</v>
      </c>
      <c r="R12" s="223"/>
      <c r="S12" s="44">
        <v>43711</v>
      </c>
      <c r="T12" s="28">
        <v>87</v>
      </c>
      <c r="U12" s="46">
        <v>77</v>
      </c>
      <c r="V12" s="28">
        <v>95</v>
      </c>
      <c r="W12" s="46">
        <v>88</v>
      </c>
      <c r="X12" s="46" t="s">
        <v>77</v>
      </c>
      <c r="Y12" s="46" t="s">
        <v>77</v>
      </c>
      <c r="Z12" s="46" t="s">
        <v>75</v>
      </c>
      <c r="AA12" s="158"/>
    </row>
    <row r="13" spans="1:27" x14ac:dyDescent="0.2">
      <c r="A13" s="44">
        <v>44046</v>
      </c>
      <c r="B13" s="28">
        <v>70</v>
      </c>
      <c r="C13" s="46">
        <v>70</v>
      </c>
      <c r="D13" s="28" t="s">
        <v>363</v>
      </c>
      <c r="E13" s="46" t="s">
        <v>363</v>
      </c>
      <c r="F13" s="46" t="s">
        <v>77</v>
      </c>
      <c r="G13" s="46" t="s">
        <v>77</v>
      </c>
      <c r="H13" s="46" t="s">
        <v>75</v>
      </c>
      <c r="I13" s="223"/>
      <c r="J13" s="44">
        <v>44046</v>
      </c>
      <c r="K13" s="28">
        <v>87</v>
      </c>
      <c r="L13" s="46">
        <v>81</v>
      </c>
      <c r="M13" s="28">
        <v>95</v>
      </c>
      <c r="N13" s="46">
        <v>93</v>
      </c>
      <c r="O13" s="46" t="s">
        <v>77</v>
      </c>
      <c r="P13" s="46" t="s">
        <v>77</v>
      </c>
      <c r="Q13" s="46" t="s">
        <v>75</v>
      </c>
      <c r="R13" s="223"/>
      <c r="S13" s="44">
        <v>44046</v>
      </c>
      <c r="T13" s="28">
        <v>87</v>
      </c>
      <c r="U13" s="46">
        <v>74</v>
      </c>
      <c r="V13" s="28">
        <v>95</v>
      </c>
      <c r="W13" s="46">
        <v>87</v>
      </c>
      <c r="X13" s="46" t="s">
        <v>77</v>
      </c>
      <c r="Y13" s="46" t="s">
        <v>77</v>
      </c>
      <c r="Z13" s="46" t="s">
        <v>75</v>
      </c>
      <c r="AA13" s="158"/>
    </row>
    <row r="14" spans="1:27" x14ac:dyDescent="0.2">
      <c r="A14" s="44">
        <v>44474</v>
      </c>
      <c r="B14" s="28">
        <v>70</v>
      </c>
      <c r="C14" s="46">
        <v>70</v>
      </c>
      <c r="D14" s="28" t="s">
        <v>363</v>
      </c>
      <c r="E14" s="46" t="s">
        <v>363</v>
      </c>
      <c r="F14" s="46" t="s">
        <v>77</v>
      </c>
      <c r="G14" s="46" t="s">
        <v>77</v>
      </c>
      <c r="H14" s="46" t="s">
        <v>75</v>
      </c>
      <c r="I14" s="158"/>
      <c r="J14" s="44">
        <v>44474</v>
      </c>
      <c r="K14" s="28">
        <v>87</v>
      </c>
      <c r="L14" s="46">
        <v>83</v>
      </c>
      <c r="M14" s="28">
        <v>95</v>
      </c>
      <c r="N14" s="46">
        <v>92</v>
      </c>
      <c r="O14" s="46" t="s">
        <v>77</v>
      </c>
      <c r="P14" s="46" t="s">
        <v>77</v>
      </c>
      <c r="Q14" s="46" t="s">
        <v>75</v>
      </c>
      <c r="R14" s="158"/>
      <c r="S14" s="44">
        <v>44474</v>
      </c>
      <c r="T14" s="28">
        <v>87</v>
      </c>
      <c r="U14" s="46">
        <v>74</v>
      </c>
      <c r="V14" s="28">
        <v>95</v>
      </c>
      <c r="W14" s="46">
        <v>87</v>
      </c>
      <c r="X14" s="46" t="s">
        <v>77</v>
      </c>
      <c r="Y14" s="46" t="s">
        <v>77</v>
      </c>
      <c r="Z14" s="46" t="s">
        <v>75</v>
      </c>
      <c r="AA14" s="158"/>
    </row>
    <row r="15" spans="1:27" x14ac:dyDescent="0.2">
      <c r="A15" s="44">
        <v>44810</v>
      </c>
      <c r="B15" s="28">
        <v>70</v>
      </c>
      <c r="C15" s="46">
        <v>69</v>
      </c>
      <c r="D15" s="28" t="s">
        <v>363</v>
      </c>
      <c r="E15" s="46" t="s">
        <v>363</v>
      </c>
      <c r="F15" s="46" t="s">
        <v>77</v>
      </c>
      <c r="G15" s="46" t="s">
        <v>77</v>
      </c>
      <c r="H15" s="46" t="s">
        <v>75</v>
      </c>
      <c r="I15" s="158"/>
      <c r="J15" s="44">
        <v>44810</v>
      </c>
      <c r="K15" s="28">
        <v>87</v>
      </c>
      <c r="L15" s="46">
        <v>81</v>
      </c>
      <c r="M15" s="28">
        <v>95</v>
      </c>
      <c r="N15" s="46">
        <v>95</v>
      </c>
      <c r="O15" s="46" t="s">
        <v>77</v>
      </c>
      <c r="P15" s="46" t="s">
        <v>77</v>
      </c>
      <c r="Q15" s="46" t="s">
        <v>75</v>
      </c>
      <c r="R15" s="158"/>
      <c r="S15" s="44">
        <v>44810</v>
      </c>
      <c r="T15" s="28">
        <v>87</v>
      </c>
      <c r="U15" s="46">
        <v>80</v>
      </c>
      <c r="V15" s="28">
        <v>95</v>
      </c>
      <c r="W15" s="46">
        <v>92</v>
      </c>
      <c r="X15" s="46" t="s">
        <v>77</v>
      </c>
      <c r="Y15" s="46" t="s">
        <v>77</v>
      </c>
      <c r="Z15" s="46" t="s">
        <v>75</v>
      </c>
      <c r="AA15" s="158"/>
    </row>
  </sheetData>
  <conditionalFormatting sqref="D1:D2 J1:J2">
    <cfRule type="cellIs" dxfId="1" priority="2" operator="greaterThan">
      <formula>40</formula>
    </cfRule>
  </conditionalFormatting>
  <conditionalFormatting sqref="P1:Q2">
    <cfRule type="cellIs" dxfId="0" priority="1" operator="greaterThan">
      <formula>39</formula>
    </cfRule>
  </conditionalFormatting>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E2"/>
  <sheetViews>
    <sheetView showGridLines="0" zoomScale="80" zoomScaleNormal="80" workbookViewId="0">
      <selection activeCell="K1" sqref="K1"/>
    </sheetView>
  </sheetViews>
  <sheetFormatPr defaultColWidth="9.140625" defaultRowHeight="14.25" x14ac:dyDescent="0.2"/>
  <cols>
    <col min="1" max="1" width="141.5703125" style="1" customWidth="1"/>
    <col min="2" max="2" width="11.85546875" style="1" customWidth="1"/>
    <col min="3" max="3" width="9.5703125" style="1" customWidth="1"/>
    <col min="4" max="4" width="12.7109375" style="1" customWidth="1"/>
    <col min="5" max="5" width="48.28515625" style="1" customWidth="1"/>
    <col min="6" max="6" width="2.5703125" style="1" customWidth="1"/>
    <col min="7" max="7" width="12.140625" style="1" customWidth="1"/>
    <col min="8" max="8" width="11.85546875" style="1" customWidth="1"/>
    <col min="9" max="9" width="9.5703125" style="1" customWidth="1"/>
    <col min="10" max="10" width="12.7109375" style="1" customWidth="1"/>
    <col min="11" max="11" width="48.28515625" style="1" customWidth="1"/>
    <col min="12" max="12" width="2.5703125" style="1" customWidth="1"/>
    <col min="13" max="13" width="12.140625" style="1" customWidth="1"/>
    <col min="14" max="14" width="11.85546875" style="1" customWidth="1"/>
    <col min="15" max="15" width="9.5703125" style="1" customWidth="1"/>
    <col min="16" max="16" width="12.7109375" style="1" customWidth="1"/>
    <col min="17" max="17" width="48.28515625" style="1" customWidth="1"/>
    <col min="18" max="16384" width="9.140625" style="1"/>
  </cols>
  <sheetData>
    <row r="1" spans="1:5" ht="34.5" x14ac:dyDescent="0.5">
      <c r="A1" s="186" t="s">
        <v>1052</v>
      </c>
      <c r="B1" s="186"/>
      <c r="C1" s="186"/>
      <c r="D1" s="186"/>
      <c r="E1" s="186"/>
    </row>
    <row r="2" spans="1:5" ht="19.5" x14ac:dyDescent="0.3">
      <c r="A2" s="188"/>
      <c r="B2" s="188"/>
      <c r="C2" s="188"/>
      <c r="D2" s="188"/>
      <c r="E2" s="188"/>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46FA-7701-4FA2-9B5E-4A4481D80175}">
  <dimension ref="A1:K36"/>
  <sheetViews>
    <sheetView zoomScale="73" zoomScaleNormal="73" workbookViewId="0">
      <selection activeCell="A2" sqref="A2"/>
    </sheetView>
  </sheetViews>
  <sheetFormatPr defaultRowHeight="15" x14ac:dyDescent="0.25"/>
  <cols>
    <col min="1" max="1" width="13" customWidth="1"/>
    <col min="2" max="2" width="12.28515625" customWidth="1"/>
    <col min="3" max="3" width="12.7109375" customWidth="1"/>
    <col min="4" max="4" width="12" customWidth="1"/>
    <col min="5" max="5" width="12.140625" customWidth="1"/>
    <col min="6" max="6" width="14.140625" customWidth="1"/>
    <col min="8" max="8" width="14.28515625" customWidth="1"/>
    <col min="9" max="9" width="13.5703125" customWidth="1"/>
    <col min="10" max="10" width="12.140625" customWidth="1"/>
    <col min="11" max="11" width="33.85546875" customWidth="1"/>
  </cols>
  <sheetData>
    <row r="1" spans="1:11" ht="34.5" x14ac:dyDescent="0.5">
      <c r="A1" s="186" t="s">
        <v>1057</v>
      </c>
      <c r="B1" s="186"/>
      <c r="C1" s="186"/>
      <c r="D1" s="186"/>
      <c r="E1" s="186"/>
      <c r="F1" s="186"/>
      <c r="G1" s="186"/>
      <c r="H1" s="186"/>
      <c r="I1" s="186"/>
      <c r="J1" s="186"/>
      <c r="K1" s="186"/>
    </row>
    <row r="2" spans="1:11" ht="19.5" x14ac:dyDescent="0.3">
      <c r="A2" s="188" t="s">
        <v>199</v>
      </c>
      <c r="B2" s="188"/>
      <c r="C2" s="188"/>
      <c r="D2" s="188"/>
      <c r="E2" s="188"/>
      <c r="F2" s="188"/>
      <c r="G2" s="188"/>
      <c r="H2" s="188"/>
      <c r="I2" s="188"/>
      <c r="J2" s="188"/>
      <c r="K2" s="188"/>
    </row>
    <row r="3" spans="1:11" x14ac:dyDescent="0.25">
      <c r="A3" s="158"/>
      <c r="B3" s="158"/>
      <c r="C3" s="158"/>
      <c r="D3" s="158"/>
      <c r="E3" s="158"/>
      <c r="F3" s="158"/>
      <c r="G3" s="158"/>
      <c r="H3" s="158"/>
      <c r="I3" s="158"/>
      <c r="J3" s="158"/>
      <c r="K3" s="158"/>
    </row>
    <row r="4" spans="1:11" ht="15.75" x14ac:dyDescent="0.25">
      <c r="A4" s="8" t="s">
        <v>200</v>
      </c>
      <c r="B4" s="158"/>
      <c r="C4" s="158"/>
      <c r="D4" s="158"/>
      <c r="E4" s="158"/>
      <c r="F4" s="190"/>
      <c r="G4" s="197" t="s">
        <v>47</v>
      </c>
      <c r="H4" s="158"/>
      <c r="I4" s="158"/>
      <c r="J4" s="158"/>
      <c r="K4" s="158"/>
    </row>
    <row r="5" spans="1:11" ht="15.75" x14ac:dyDescent="0.25">
      <c r="A5" s="8" t="s">
        <v>48</v>
      </c>
      <c r="B5" s="158"/>
      <c r="C5" s="158"/>
      <c r="D5" s="158"/>
      <c r="E5" s="158"/>
      <c r="F5" s="207"/>
      <c r="G5" s="197" t="s">
        <v>49</v>
      </c>
      <c r="H5" s="158"/>
      <c r="I5" s="158"/>
      <c r="J5" s="158"/>
      <c r="K5" s="158"/>
    </row>
    <row r="6" spans="1:11" x14ac:dyDescent="0.25">
      <c r="A6" s="8" t="s">
        <v>50</v>
      </c>
      <c r="B6" s="158"/>
      <c r="C6" s="158"/>
      <c r="D6" s="158"/>
      <c r="E6" s="158"/>
      <c r="F6" s="158"/>
      <c r="G6" s="158"/>
      <c r="H6" s="158"/>
      <c r="I6" s="158"/>
      <c r="J6" s="158"/>
      <c r="K6" s="158"/>
    </row>
    <row r="7" spans="1:11" x14ac:dyDescent="0.25">
      <c r="A7" s="8"/>
      <c r="B7" s="158"/>
      <c r="C7" s="158"/>
      <c r="D7" s="158"/>
      <c r="E7" s="158"/>
      <c r="F7" s="158"/>
      <c r="G7" s="158"/>
      <c r="H7" s="158"/>
      <c r="I7" s="158"/>
      <c r="J7" s="158"/>
      <c r="K7" s="158"/>
    </row>
    <row r="8" spans="1:11" ht="71.25" x14ac:dyDescent="0.25">
      <c r="A8" s="36" t="s">
        <v>51</v>
      </c>
      <c r="B8" s="36" t="s">
        <v>52</v>
      </c>
      <c r="C8" s="36" t="s">
        <v>53</v>
      </c>
      <c r="D8" s="36" t="s">
        <v>54</v>
      </c>
      <c r="E8" s="36" t="s">
        <v>55</v>
      </c>
      <c r="F8" s="36" t="s">
        <v>56</v>
      </c>
      <c r="G8" s="36" t="s">
        <v>61</v>
      </c>
      <c r="H8" s="38" t="s">
        <v>62</v>
      </c>
      <c r="I8" s="36" t="s">
        <v>201</v>
      </c>
      <c r="J8" s="38" t="s">
        <v>202</v>
      </c>
      <c r="K8" s="36" t="s">
        <v>73</v>
      </c>
    </row>
    <row r="9" spans="1:11" x14ac:dyDescent="0.25">
      <c r="A9" s="25" t="s">
        <v>192</v>
      </c>
      <c r="B9" s="20">
        <v>44819</v>
      </c>
      <c r="C9" s="27"/>
      <c r="D9" s="20">
        <v>44827</v>
      </c>
      <c r="E9" s="20">
        <v>44844</v>
      </c>
      <c r="F9" s="19" t="s">
        <v>77</v>
      </c>
      <c r="G9" s="19">
        <v>5</v>
      </c>
      <c r="H9" s="28">
        <v>50</v>
      </c>
      <c r="I9" s="19">
        <v>1.1000000000000001</v>
      </c>
      <c r="J9" s="28">
        <v>100</v>
      </c>
      <c r="K9" s="46" t="s">
        <v>203</v>
      </c>
    </row>
    <row r="10" spans="1:11" x14ac:dyDescent="0.25">
      <c r="A10" s="25" t="s">
        <v>192</v>
      </c>
      <c r="B10" s="20">
        <v>44852</v>
      </c>
      <c r="C10" s="27" t="s">
        <v>196</v>
      </c>
      <c r="D10" s="20">
        <v>44852</v>
      </c>
      <c r="E10" s="20">
        <v>44873</v>
      </c>
      <c r="F10" s="19" t="s">
        <v>77</v>
      </c>
      <c r="G10" s="262">
        <v>5</v>
      </c>
      <c r="H10" s="28">
        <v>50</v>
      </c>
      <c r="I10" s="19">
        <v>2.4</v>
      </c>
      <c r="J10" s="28">
        <v>100</v>
      </c>
      <c r="K10" s="46"/>
    </row>
    <row r="11" spans="1:11" x14ac:dyDescent="0.25">
      <c r="A11" s="25" t="s">
        <v>197</v>
      </c>
      <c r="B11" s="20">
        <v>44870</v>
      </c>
      <c r="C11" s="27" t="s">
        <v>204</v>
      </c>
      <c r="D11" s="20">
        <v>44879</v>
      </c>
      <c r="E11" s="20">
        <v>44910</v>
      </c>
      <c r="F11" s="19" t="s">
        <v>77</v>
      </c>
      <c r="G11" s="262">
        <v>5</v>
      </c>
      <c r="H11" s="28">
        <v>50</v>
      </c>
      <c r="I11" s="19">
        <v>6.6</v>
      </c>
      <c r="J11" s="28">
        <v>100</v>
      </c>
      <c r="K11" s="46"/>
    </row>
    <row r="12" spans="1:11" x14ac:dyDescent="0.25">
      <c r="A12" s="25"/>
      <c r="B12" s="20"/>
      <c r="C12" s="27"/>
      <c r="D12" s="19"/>
      <c r="E12" s="20"/>
      <c r="F12" s="19"/>
      <c r="G12" s="19"/>
      <c r="H12" s="28">
        <v>50</v>
      </c>
      <c r="I12" s="19"/>
      <c r="J12" s="28">
        <v>100</v>
      </c>
      <c r="K12" s="46"/>
    </row>
    <row r="13" spans="1:11" x14ac:dyDescent="0.25">
      <c r="A13" s="25"/>
      <c r="B13" s="20"/>
      <c r="C13" s="27"/>
      <c r="D13" s="19"/>
      <c r="E13" s="20"/>
      <c r="F13" s="19"/>
      <c r="G13" s="19"/>
      <c r="H13" s="28">
        <v>50</v>
      </c>
      <c r="I13" s="19"/>
      <c r="J13" s="28">
        <v>100</v>
      </c>
      <c r="K13" s="46"/>
    </row>
    <row r="14" spans="1:11" x14ac:dyDescent="0.25">
      <c r="A14" s="25"/>
      <c r="B14" s="20"/>
      <c r="C14" s="27"/>
      <c r="D14" s="20"/>
      <c r="E14" s="19"/>
      <c r="F14" s="19"/>
      <c r="G14" s="19"/>
      <c r="H14" s="28">
        <v>50</v>
      </c>
      <c r="I14" s="19"/>
      <c r="J14" s="28">
        <v>100</v>
      </c>
      <c r="K14" s="46"/>
    </row>
    <row r="15" spans="1:11" x14ac:dyDescent="0.25">
      <c r="A15" s="19"/>
      <c r="B15" s="20"/>
      <c r="C15" s="19"/>
      <c r="D15" s="20"/>
      <c r="E15" s="20"/>
      <c r="F15" s="19"/>
      <c r="G15" s="19"/>
      <c r="H15" s="28">
        <v>50</v>
      </c>
      <c r="I15" s="19"/>
      <c r="J15" s="28">
        <v>100</v>
      </c>
      <c r="K15" s="46"/>
    </row>
    <row r="16" spans="1:11" x14ac:dyDescent="0.25">
      <c r="A16" s="19"/>
      <c r="B16" s="20"/>
      <c r="C16" s="19"/>
      <c r="D16" s="20"/>
      <c r="E16" s="20"/>
      <c r="F16" s="19"/>
      <c r="G16" s="19"/>
      <c r="H16" s="28">
        <v>50</v>
      </c>
      <c r="I16" s="19"/>
      <c r="J16" s="28">
        <v>100</v>
      </c>
      <c r="K16" s="46"/>
    </row>
    <row r="17" spans="1:11" x14ac:dyDescent="0.25">
      <c r="A17" s="19"/>
      <c r="B17" s="20"/>
      <c r="C17" s="27"/>
      <c r="D17" s="20"/>
      <c r="E17" s="20"/>
      <c r="F17" s="19"/>
      <c r="G17" s="19"/>
      <c r="H17" s="28">
        <v>50</v>
      </c>
      <c r="I17" s="19"/>
      <c r="J17" s="28">
        <v>100</v>
      </c>
      <c r="K17" s="46"/>
    </row>
    <row r="18" spans="1:11" x14ac:dyDescent="0.25">
      <c r="A18" s="19"/>
      <c r="B18" s="20"/>
      <c r="C18" s="27"/>
      <c r="D18" s="20"/>
      <c r="E18" s="20"/>
      <c r="F18" s="19"/>
      <c r="G18" s="19"/>
      <c r="H18" s="28">
        <v>50</v>
      </c>
      <c r="I18" s="19"/>
      <c r="J18" s="28">
        <v>100</v>
      </c>
      <c r="K18" s="46"/>
    </row>
    <row r="19" spans="1:11" x14ac:dyDescent="0.25">
      <c r="A19" s="19"/>
      <c r="B19" s="20"/>
      <c r="C19" s="27"/>
      <c r="D19" s="20"/>
      <c r="E19" s="20"/>
      <c r="F19" s="19"/>
      <c r="G19" s="19"/>
      <c r="H19" s="28">
        <v>50</v>
      </c>
      <c r="I19" s="19"/>
      <c r="J19" s="28">
        <v>100</v>
      </c>
      <c r="K19" s="46"/>
    </row>
    <row r="20" spans="1:11" x14ac:dyDescent="0.25">
      <c r="A20" s="19"/>
      <c r="B20" s="20"/>
      <c r="C20" s="27"/>
      <c r="D20" s="20"/>
      <c r="E20" s="20"/>
      <c r="F20" s="19"/>
      <c r="G20" s="19"/>
      <c r="H20" s="28">
        <v>50</v>
      </c>
      <c r="I20" s="19"/>
      <c r="J20" s="28">
        <v>100</v>
      </c>
      <c r="K20" s="46"/>
    </row>
    <row r="21" spans="1:11" x14ac:dyDescent="0.25">
      <c r="A21" s="19"/>
      <c r="B21" s="20"/>
      <c r="C21" s="27"/>
      <c r="D21" s="20"/>
      <c r="E21" s="20"/>
      <c r="F21" s="19"/>
      <c r="G21" s="19"/>
      <c r="H21" s="28">
        <v>50</v>
      </c>
      <c r="I21" s="19"/>
      <c r="J21" s="28">
        <v>100</v>
      </c>
      <c r="K21" s="46"/>
    </row>
    <row r="22" spans="1:11" x14ac:dyDescent="0.25">
      <c r="A22" s="19"/>
      <c r="B22" s="20"/>
      <c r="C22" s="27"/>
      <c r="D22" s="20"/>
      <c r="E22" s="20"/>
      <c r="F22" s="19"/>
      <c r="G22" s="19"/>
      <c r="H22" s="28">
        <v>50</v>
      </c>
      <c r="I22" s="19"/>
      <c r="J22" s="28">
        <v>100</v>
      </c>
      <c r="K22" s="46"/>
    </row>
    <row r="23" spans="1:11" x14ac:dyDescent="0.25">
      <c r="A23" s="19"/>
      <c r="B23" s="20"/>
      <c r="C23" s="27"/>
      <c r="D23" s="20"/>
      <c r="E23" s="20"/>
      <c r="F23" s="19"/>
      <c r="G23" s="19"/>
      <c r="H23" s="28">
        <v>50</v>
      </c>
      <c r="I23" s="19"/>
      <c r="J23" s="28">
        <v>100</v>
      </c>
      <c r="K23" s="46"/>
    </row>
    <row r="24" spans="1:11" x14ac:dyDescent="0.25">
      <c r="A24" s="19"/>
      <c r="B24" s="20"/>
      <c r="C24" s="27"/>
      <c r="D24" s="20"/>
      <c r="E24" s="20"/>
      <c r="F24" s="19"/>
      <c r="G24" s="19"/>
      <c r="H24" s="28">
        <v>50</v>
      </c>
      <c r="I24" s="19"/>
      <c r="J24" s="28">
        <v>100</v>
      </c>
      <c r="K24" s="46"/>
    </row>
    <row r="25" spans="1:11" x14ac:dyDescent="0.25">
      <c r="A25" s="19"/>
      <c r="B25" s="20"/>
      <c r="C25" s="27"/>
      <c r="D25" s="20"/>
      <c r="E25" s="20"/>
      <c r="F25" s="19"/>
      <c r="G25" s="19"/>
      <c r="H25" s="28">
        <v>50</v>
      </c>
      <c r="I25" s="19"/>
      <c r="J25" s="28">
        <v>100</v>
      </c>
      <c r="K25" s="46"/>
    </row>
    <row r="26" spans="1:11" x14ac:dyDescent="0.25">
      <c r="A26" s="19"/>
      <c r="B26" s="20"/>
      <c r="C26" s="27"/>
      <c r="D26" s="20"/>
      <c r="E26" s="20"/>
      <c r="F26" s="19"/>
      <c r="G26" s="19"/>
      <c r="H26" s="28">
        <v>50</v>
      </c>
      <c r="I26" s="19"/>
      <c r="J26" s="28">
        <v>100</v>
      </c>
      <c r="K26" s="46"/>
    </row>
    <row r="27" spans="1:11" x14ac:dyDescent="0.25">
      <c r="A27" s="19"/>
      <c r="B27" s="20"/>
      <c r="C27" s="27"/>
      <c r="D27" s="20"/>
      <c r="E27" s="20"/>
      <c r="F27" s="19"/>
      <c r="G27" s="19"/>
      <c r="H27" s="28">
        <v>50</v>
      </c>
      <c r="I27" s="19"/>
      <c r="J27" s="28">
        <v>100</v>
      </c>
      <c r="K27" s="46"/>
    </row>
    <row r="28" spans="1:11" x14ac:dyDescent="0.25">
      <c r="A28" s="19"/>
      <c r="B28" s="20"/>
      <c r="C28" s="27"/>
      <c r="D28" s="20"/>
      <c r="E28" s="20"/>
      <c r="F28" s="19"/>
      <c r="G28" s="19"/>
      <c r="H28" s="28">
        <v>50</v>
      </c>
      <c r="I28" s="19"/>
      <c r="J28" s="28">
        <v>100</v>
      </c>
      <c r="K28" s="46"/>
    </row>
    <row r="29" spans="1:11" x14ac:dyDescent="0.25">
      <c r="A29" s="19"/>
      <c r="B29" s="20"/>
      <c r="C29" s="27"/>
      <c r="D29" s="20"/>
      <c r="E29" s="20"/>
      <c r="F29" s="19"/>
      <c r="G29" s="19"/>
      <c r="H29" s="28">
        <v>50</v>
      </c>
      <c r="I29" s="19"/>
      <c r="J29" s="28">
        <v>100</v>
      </c>
      <c r="K29" s="46"/>
    </row>
    <row r="30" spans="1:11" x14ac:dyDescent="0.25">
      <c r="A30" s="19"/>
      <c r="B30" s="20"/>
      <c r="C30" s="27"/>
      <c r="D30" s="20"/>
      <c r="E30" s="20"/>
      <c r="F30" s="19"/>
      <c r="G30" s="19"/>
      <c r="H30" s="28">
        <v>50</v>
      </c>
      <c r="I30" s="19"/>
      <c r="J30" s="28">
        <v>100</v>
      </c>
      <c r="K30" s="46"/>
    </row>
    <row r="31" spans="1:11" x14ac:dyDescent="0.25">
      <c r="A31" s="19"/>
      <c r="B31" s="20"/>
      <c r="C31" s="27"/>
      <c r="D31" s="20"/>
      <c r="E31" s="20"/>
      <c r="F31" s="19"/>
      <c r="G31" s="19"/>
      <c r="H31" s="28">
        <v>50</v>
      </c>
      <c r="I31" s="19"/>
      <c r="J31" s="28">
        <v>100</v>
      </c>
      <c r="K31" s="46"/>
    </row>
    <row r="32" spans="1:11" x14ac:dyDescent="0.25">
      <c r="A32" s="19"/>
      <c r="B32" s="20"/>
      <c r="C32" s="27"/>
      <c r="D32" s="20"/>
      <c r="E32" s="20"/>
      <c r="F32" s="19"/>
      <c r="G32" s="19"/>
      <c r="H32" s="28">
        <v>50</v>
      </c>
      <c r="I32" s="19"/>
      <c r="J32" s="28">
        <v>100</v>
      </c>
      <c r="K32" s="46"/>
    </row>
    <row r="33" spans="1:11" x14ac:dyDescent="0.25">
      <c r="A33" s="19"/>
      <c r="B33" s="20"/>
      <c r="C33" s="27"/>
      <c r="D33" s="20"/>
      <c r="E33" s="20"/>
      <c r="F33" s="19"/>
      <c r="G33" s="19"/>
      <c r="H33" s="28">
        <v>50</v>
      </c>
      <c r="I33" s="19"/>
      <c r="J33" s="28">
        <v>100</v>
      </c>
      <c r="K33" s="46"/>
    </row>
    <row r="34" spans="1:11" x14ac:dyDescent="0.25">
      <c r="A34" s="19"/>
      <c r="B34" s="20"/>
      <c r="C34" s="27"/>
      <c r="D34" s="20"/>
      <c r="E34" s="20"/>
      <c r="F34" s="19"/>
      <c r="G34" s="19"/>
      <c r="H34" s="28">
        <v>50</v>
      </c>
      <c r="I34" s="19"/>
      <c r="J34" s="28">
        <v>100</v>
      </c>
      <c r="K34" s="46"/>
    </row>
    <row r="35" spans="1:11" x14ac:dyDescent="0.25">
      <c r="A35" s="19"/>
      <c r="B35" s="20"/>
      <c r="C35" s="27"/>
      <c r="D35" s="20"/>
      <c r="E35" s="20"/>
      <c r="F35" s="19"/>
      <c r="G35" s="19"/>
      <c r="H35" s="28">
        <v>50</v>
      </c>
      <c r="I35" s="19"/>
      <c r="J35" s="28">
        <v>100</v>
      </c>
      <c r="K35" s="46"/>
    </row>
    <row r="36" spans="1:11" x14ac:dyDescent="0.25">
      <c r="A36" s="19"/>
      <c r="B36" s="20"/>
      <c r="C36" s="27"/>
      <c r="D36" s="20"/>
      <c r="E36" s="20"/>
      <c r="F36" s="19"/>
      <c r="G36" s="19"/>
      <c r="H36" s="28">
        <v>50</v>
      </c>
      <c r="I36" s="19"/>
      <c r="J36" s="28">
        <v>100</v>
      </c>
      <c r="K36" s="46"/>
    </row>
  </sheetData>
  <conditionalFormatting sqref="G9 G12:G36">
    <cfRule type="cellIs" dxfId="302" priority="6" operator="greaterThan">
      <formula>30</formula>
    </cfRule>
  </conditionalFormatting>
  <conditionalFormatting sqref="E14">
    <cfRule type="cellIs" dxfId="301" priority="3" operator="greaterThan">
      <formula>30</formula>
    </cfRule>
  </conditionalFormatting>
  <conditionalFormatting sqref="I9:I36">
    <cfRule type="cellIs" dxfId="300" priority="1" operator="greaterThan">
      <formula>100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18402-AA28-47B2-B28D-53D859D4C075}">
  <dimension ref="A1:K36"/>
  <sheetViews>
    <sheetView zoomScale="80" zoomScaleNormal="80" workbookViewId="0">
      <selection activeCell="A2" sqref="A2"/>
    </sheetView>
  </sheetViews>
  <sheetFormatPr defaultRowHeight="15" x14ac:dyDescent="0.25"/>
  <cols>
    <col min="1" max="1" width="18" customWidth="1"/>
    <col min="2" max="2" width="12.140625" customWidth="1"/>
    <col min="3" max="3" width="17" customWidth="1"/>
    <col min="4" max="4" width="16.5703125" customWidth="1"/>
    <col min="5" max="5" width="16.42578125" customWidth="1"/>
    <col min="6" max="6" width="14.140625" customWidth="1"/>
    <col min="9" max="9" width="11.28515625" customWidth="1"/>
    <col min="10" max="10" width="16.28515625" customWidth="1"/>
    <col min="11" max="11" width="36.140625" customWidth="1"/>
  </cols>
  <sheetData>
    <row r="1" spans="1:11" ht="34.5" x14ac:dyDescent="0.5">
      <c r="A1" s="186" t="s">
        <v>1057</v>
      </c>
      <c r="B1" s="186"/>
      <c r="C1" s="186"/>
      <c r="D1" s="186"/>
      <c r="E1" s="186"/>
      <c r="F1" s="186"/>
      <c r="G1" s="186"/>
      <c r="H1" s="186"/>
      <c r="I1" s="186"/>
      <c r="J1" s="186"/>
      <c r="K1" s="186"/>
    </row>
    <row r="2" spans="1:11" ht="19.5" x14ac:dyDescent="0.3">
      <c r="A2" s="188" t="s">
        <v>205</v>
      </c>
      <c r="B2" s="188"/>
      <c r="C2" s="188"/>
      <c r="D2" s="188"/>
      <c r="E2" s="188"/>
      <c r="F2" s="188"/>
      <c r="G2" s="188"/>
      <c r="H2" s="188"/>
      <c r="I2" s="188"/>
      <c r="J2" s="188"/>
      <c r="K2" s="188"/>
    </row>
    <row r="3" spans="1:11" x14ac:dyDescent="0.25">
      <c r="A3" s="158"/>
      <c r="B3" s="158"/>
      <c r="C3" s="158"/>
      <c r="D3" s="158"/>
      <c r="E3" s="158"/>
      <c r="F3" s="158"/>
      <c r="G3" s="158"/>
      <c r="H3" s="158"/>
      <c r="I3" s="158"/>
      <c r="J3" s="158"/>
      <c r="K3" s="158"/>
    </row>
    <row r="4" spans="1:11" ht="15.75" x14ac:dyDescent="0.25">
      <c r="A4" s="8" t="s">
        <v>206</v>
      </c>
      <c r="B4" s="158"/>
      <c r="C4" s="158"/>
      <c r="D4" s="158"/>
      <c r="E4" s="158"/>
      <c r="F4" s="190"/>
      <c r="G4" s="197" t="s">
        <v>47</v>
      </c>
      <c r="H4" s="158"/>
      <c r="I4" s="158"/>
      <c r="J4" s="158"/>
      <c r="K4" s="158"/>
    </row>
    <row r="5" spans="1:11" ht="15.75" x14ac:dyDescent="0.25">
      <c r="A5" s="8" t="s">
        <v>48</v>
      </c>
      <c r="B5" s="158"/>
      <c r="C5" s="158"/>
      <c r="D5" s="158"/>
      <c r="E5" s="158"/>
      <c r="F5" s="207"/>
      <c r="G5" s="197" t="s">
        <v>49</v>
      </c>
      <c r="H5" s="158"/>
      <c r="I5" s="158"/>
      <c r="J5" s="158"/>
      <c r="K5" s="158"/>
    </row>
    <row r="6" spans="1:11" x14ac:dyDescent="0.25">
      <c r="A6" s="8" t="s">
        <v>50</v>
      </c>
      <c r="B6" s="158"/>
      <c r="C6" s="158"/>
      <c r="D6" s="158"/>
      <c r="E6" s="158"/>
      <c r="F6" s="158"/>
      <c r="G6" s="158"/>
      <c r="H6" s="158"/>
      <c r="I6" s="158"/>
      <c r="J6" s="158"/>
      <c r="K6" s="158"/>
    </row>
    <row r="7" spans="1:11" x14ac:dyDescent="0.25">
      <c r="A7" s="8"/>
      <c r="B7" s="158"/>
      <c r="C7" s="158"/>
      <c r="D7" s="158"/>
      <c r="E7" s="158"/>
      <c r="F7" s="158"/>
      <c r="G7" s="158"/>
      <c r="H7" s="158"/>
      <c r="I7" s="158"/>
      <c r="J7" s="158"/>
      <c r="K7" s="158"/>
    </row>
    <row r="8" spans="1:11" ht="71.25" x14ac:dyDescent="0.25">
      <c r="A8" s="36" t="s">
        <v>51</v>
      </c>
      <c r="B8" s="36" t="s">
        <v>52</v>
      </c>
      <c r="C8" s="36" t="s">
        <v>53</v>
      </c>
      <c r="D8" s="36" t="s">
        <v>54</v>
      </c>
      <c r="E8" s="36" t="s">
        <v>55</v>
      </c>
      <c r="F8" s="36" t="s">
        <v>56</v>
      </c>
      <c r="G8" s="36" t="s">
        <v>61</v>
      </c>
      <c r="H8" s="38" t="s">
        <v>62</v>
      </c>
      <c r="I8" s="36" t="s">
        <v>201</v>
      </c>
      <c r="J8" s="38" t="s">
        <v>202</v>
      </c>
      <c r="K8" s="36" t="s">
        <v>73</v>
      </c>
    </row>
    <row r="9" spans="1:11" x14ac:dyDescent="0.25">
      <c r="A9" s="25" t="s">
        <v>192</v>
      </c>
      <c r="B9" s="20">
        <v>44852</v>
      </c>
      <c r="C9" s="27" t="s">
        <v>196</v>
      </c>
      <c r="D9" s="20">
        <v>44861</v>
      </c>
      <c r="E9" s="20">
        <v>44873</v>
      </c>
      <c r="F9" s="19" t="s">
        <v>77</v>
      </c>
      <c r="G9" s="262">
        <v>5</v>
      </c>
      <c r="H9" s="28">
        <v>50</v>
      </c>
      <c r="I9" s="19">
        <v>2.2000000000000002</v>
      </c>
      <c r="J9" s="28">
        <v>100</v>
      </c>
      <c r="K9" s="46"/>
    </row>
    <row r="10" spans="1:11" x14ac:dyDescent="0.25">
      <c r="A10" s="25" t="s">
        <v>197</v>
      </c>
      <c r="B10" s="20">
        <v>44870</v>
      </c>
      <c r="C10" s="27" t="s">
        <v>204</v>
      </c>
      <c r="D10" s="20">
        <v>44879</v>
      </c>
      <c r="E10" s="20">
        <v>44910</v>
      </c>
      <c r="F10" s="19" t="s">
        <v>77</v>
      </c>
      <c r="G10" s="262">
        <v>5</v>
      </c>
      <c r="H10" s="28">
        <v>50</v>
      </c>
      <c r="I10" s="19">
        <v>4.4000000000000004</v>
      </c>
      <c r="J10" s="28">
        <v>100</v>
      </c>
      <c r="K10" s="46"/>
    </row>
    <row r="11" spans="1:11" x14ac:dyDescent="0.25">
      <c r="A11" s="25"/>
      <c r="B11" s="20"/>
      <c r="C11" s="27"/>
      <c r="D11" s="19"/>
      <c r="E11" s="20"/>
      <c r="F11" s="19"/>
      <c r="G11" s="19"/>
      <c r="H11" s="28">
        <v>50</v>
      </c>
      <c r="I11" s="19"/>
      <c r="J11" s="28">
        <v>100</v>
      </c>
      <c r="K11" s="46"/>
    </row>
    <row r="12" spans="1:11" x14ac:dyDescent="0.25">
      <c r="A12" s="25"/>
      <c r="B12" s="20"/>
      <c r="C12" s="27"/>
      <c r="D12" s="19"/>
      <c r="E12" s="20"/>
      <c r="F12" s="19"/>
      <c r="G12" s="19"/>
      <c r="H12" s="28">
        <v>50</v>
      </c>
      <c r="I12" s="19"/>
      <c r="J12" s="28">
        <v>100</v>
      </c>
      <c r="K12" s="46"/>
    </row>
    <row r="13" spans="1:11" x14ac:dyDescent="0.25">
      <c r="A13" s="25"/>
      <c r="B13" s="20"/>
      <c r="C13" s="27"/>
      <c r="D13" s="19"/>
      <c r="E13" s="20"/>
      <c r="F13" s="19"/>
      <c r="G13" s="19"/>
      <c r="H13" s="28">
        <v>50</v>
      </c>
      <c r="I13" s="19"/>
      <c r="J13" s="28">
        <v>100</v>
      </c>
      <c r="K13" s="46"/>
    </row>
    <row r="14" spans="1:11" x14ac:dyDescent="0.25">
      <c r="A14" s="25"/>
      <c r="B14" s="20"/>
      <c r="C14" s="27"/>
      <c r="D14" s="20"/>
      <c r="E14" s="20"/>
      <c r="F14" s="19"/>
      <c r="G14" s="19"/>
      <c r="H14" s="28">
        <v>50</v>
      </c>
      <c r="I14" s="19"/>
      <c r="J14" s="28">
        <v>100</v>
      </c>
      <c r="K14" s="46"/>
    </row>
    <row r="15" spans="1:11" x14ac:dyDescent="0.25">
      <c r="A15" s="19"/>
      <c r="B15" s="20"/>
      <c r="C15" s="19"/>
      <c r="D15" s="20"/>
      <c r="E15" s="20"/>
      <c r="F15" s="19"/>
      <c r="G15" s="19"/>
      <c r="H15" s="28">
        <v>50</v>
      </c>
      <c r="I15" s="19"/>
      <c r="J15" s="28">
        <v>100</v>
      </c>
      <c r="K15" s="46"/>
    </row>
    <row r="16" spans="1:11" x14ac:dyDescent="0.25">
      <c r="A16" s="19"/>
      <c r="B16" s="20"/>
      <c r="C16" s="19"/>
      <c r="D16" s="20"/>
      <c r="E16" s="20"/>
      <c r="F16" s="19"/>
      <c r="G16" s="19"/>
      <c r="H16" s="28">
        <v>50</v>
      </c>
      <c r="I16" s="19"/>
      <c r="J16" s="28">
        <v>100</v>
      </c>
      <c r="K16" s="46"/>
    </row>
    <row r="17" spans="1:11" x14ac:dyDescent="0.25">
      <c r="A17" s="19"/>
      <c r="B17" s="20"/>
      <c r="C17" s="27"/>
      <c r="D17" s="20"/>
      <c r="E17" s="20"/>
      <c r="F17" s="19"/>
      <c r="G17" s="19"/>
      <c r="H17" s="28">
        <v>50</v>
      </c>
      <c r="I17" s="19"/>
      <c r="J17" s="28">
        <v>100</v>
      </c>
      <c r="K17" s="46"/>
    </row>
    <row r="18" spans="1:11" x14ac:dyDescent="0.25">
      <c r="A18" s="19"/>
      <c r="B18" s="20"/>
      <c r="C18" s="27"/>
      <c r="D18" s="20"/>
      <c r="E18" s="20"/>
      <c r="F18" s="19"/>
      <c r="G18" s="19"/>
      <c r="H18" s="28">
        <v>50</v>
      </c>
      <c r="I18" s="19"/>
      <c r="J18" s="28">
        <v>100</v>
      </c>
      <c r="K18" s="46"/>
    </row>
    <row r="19" spans="1:11" x14ac:dyDescent="0.25">
      <c r="A19" s="19"/>
      <c r="B19" s="20"/>
      <c r="C19" s="27"/>
      <c r="D19" s="20"/>
      <c r="E19" s="20"/>
      <c r="F19" s="19"/>
      <c r="G19" s="19"/>
      <c r="H19" s="28">
        <v>50</v>
      </c>
      <c r="I19" s="19"/>
      <c r="J19" s="28">
        <v>100</v>
      </c>
      <c r="K19" s="46"/>
    </row>
    <row r="20" spans="1:11" x14ac:dyDescent="0.25">
      <c r="A20" s="19"/>
      <c r="B20" s="20"/>
      <c r="C20" s="27"/>
      <c r="D20" s="20"/>
      <c r="E20" s="20"/>
      <c r="F20" s="19"/>
      <c r="G20" s="19"/>
      <c r="H20" s="28">
        <v>50</v>
      </c>
      <c r="I20" s="19"/>
      <c r="J20" s="28">
        <v>100</v>
      </c>
      <c r="K20" s="46"/>
    </row>
    <row r="21" spans="1:11" x14ac:dyDescent="0.25">
      <c r="A21" s="19"/>
      <c r="B21" s="20"/>
      <c r="C21" s="27"/>
      <c r="D21" s="20"/>
      <c r="E21" s="20"/>
      <c r="F21" s="19"/>
      <c r="G21" s="19"/>
      <c r="H21" s="28">
        <v>50</v>
      </c>
      <c r="I21" s="19"/>
      <c r="J21" s="28">
        <v>100</v>
      </c>
      <c r="K21" s="46"/>
    </row>
    <row r="22" spans="1:11" x14ac:dyDescent="0.25">
      <c r="A22" s="19"/>
      <c r="B22" s="20"/>
      <c r="C22" s="27"/>
      <c r="D22" s="20"/>
      <c r="E22" s="20"/>
      <c r="F22" s="19"/>
      <c r="G22" s="19"/>
      <c r="H22" s="28">
        <v>50</v>
      </c>
      <c r="I22" s="19"/>
      <c r="J22" s="28">
        <v>100</v>
      </c>
      <c r="K22" s="46"/>
    </row>
    <row r="23" spans="1:11" x14ac:dyDescent="0.25">
      <c r="A23" s="19"/>
      <c r="B23" s="20"/>
      <c r="C23" s="27"/>
      <c r="D23" s="20"/>
      <c r="E23" s="20"/>
      <c r="F23" s="19"/>
      <c r="G23" s="19"/>
      <c r="H23" s="28">
        <v>50</v>
      </c>
      <c r="I23" s="19"/>
      <c r="J23" s="28">
        <v>100</v>
      </c>
      <c r="K23" s="46"/>
    </row>
    <row r="24" spans="1:11" x14ac:dyDescent="0.25">
      <c r="A24" s="19"/>
      <c r="B24" s="20"/>
      <c r="C24" s="27"/>
      <c r="D24" s="20"/>
      <c r="E24" s="20"/>
      <c r="F24" s="19"/>
      <c r="G24" s="19"/>
      <c r="H24" s="28">
        <v>50</v>
      </c>
      <c r="I24" s="19"/>
      <c r="J24" s="28">
        <v>100</v>
      </c>
      <c r="K24" s="46"/>
    </row>
    <row r="25" spans="1:11" x14ac:dyDescent="0.25">
      <c r="A25" s="19"/>
      <c r="B25" s="20"/>
      <c r="C25" s="27"/>
      <c r="D25" s="20"/>
      <c r="E25" s="20"/>
      <c r="F25" s="19"/>
      <c r="G25" s="19"/>
      <c r="H25" s="28">
        <v>50</v>
      </c>
      <c r="I25" s="19"/>
      <c r="J25" s="28">
        <v>100</v>
      </c>
      <c r="K25" s="46"/>
    </row>
    <row r="26" spans="1:11" x14ac:dyDescent="0.25">
      <c r="A26" s="19"/>
      <c r="B26" s="20"/>
      <c r="C26" s="27"/>
      <c r="D26" s="20"/>
      <c r="E26" s="20"/>
      <c r="F26" s="19"/>
      <c r="G26" s="19"/>
      <c r="H26" s="28">
        <v>50</v>
      </c>
      <c r="I26" s="19"/>
      <c r="J26" s="28">
        <v>100</v>
      </c>
      <c r="K26" s="46"/>
    </row>
    <row r="27" spans="1:11" x14ac:dyDescent="0.25">
      <c r="A27" s="19"/>
      <c r="B27" s="20"/>
      <c r="C27" s="27"/>
      <c r="D27" s="20"/>
      <c r="E27" s="20"/>
      <c r="F27" s="19"/>
      <c r="G27" s="19"/>
      <c r="H27" s="28">
        <v>50</v>
      </c>
      <c r="I27" s="19"/>
      <c r="J27" s="28">
        <v>100</v>
      </c>
      <c r="K27" s="46"/>
    </row>
    <row r="28" spans="1:11" x14ac:dyDescent="0.25">
      <c r="A28" s="19"/>
      <c r="B28" s="20"/>
      <c r="C28" s="27"/>
      <c r="D28" s="20"/>
      <c r="E28" s="20"/>
      <c r="F28" s="19"/>
      <c r="G28" s="19"/>
      <c r="H28" s="28">
        <v>50</v>
      </c>
      <c r="I28" s="19"/>
      <c r="J28" s="28">
        <v>100</v>
      </c>
      <c r="K28" s="46"/>
    </row>
    <row r="29" spans="1:11" x14ac:dyDescent="0.25">
      <c r="A29" s="19"/>
      <c r="B29" s="20"/>
      <c r="C29" s="27"/>
      <c r="D29" s="20"/>
      <c r="E29" s="20"/>
      <c r="F29" s="19"/>
      <c r="G29" s="19"/>
      <c r="H29" s="28">
        <v>50</v>
      </c>
      <c r="I29" s="19"/>
      <c r="J29" s="28">
        <v>100</v>
      </c>
      <c r="K29" s="46"/>
    </row>
    <row r="30" spans="1:11" x14ac:dyDescent="0.25">
      <c r="A30" s="19"/>
      <c r="B30" s="20"/>
      <c r="C30" s="27"/>
      <c r="D30" s="20"/>
      <c r="E30" s="20"/>
      <c r="F30" s="19"/>
      <c r="G30" s="19"/>
      <c r="H30" s="28">
        <v>50</v>
      </c>
      <c r="I30" s="19"/>
      <c r="J30" s="28">
        <v>100</v>
      </c>
      <c r="K30" s="46"/>
    </row>
    <row r="31" spans="1:11" x14ac:dyDescent="0.25">
      <c r="A31" s="19"/>
      <c r="B31" s="20"/>
      <c r="C31" s="27"/>
      <c r="D31" s="20"/>
      <c r="E31" s="20"/>
      <c r="F31" s="19"/>
      <c r="G31" s="19"/>
      <c r="H31" s="28">
        <v>50</v>
      </c>
      <c r="I31" s="19"/>
      <c r="J31" s="28">
        <v>100</v>
      </c>
      <c r="K31" s="46"/>
    </row>
    <row r="32" spans="1:11" x14ac:dyDescent="0.25">
      <c r="A32" s="19"/>
      <c r="B32" s="20"/>
      <c r="C32" s="27"/>
      <c r="D32" s="20"/>
      <c r="E32" s="20"/>
      <c r="F32" s="19"/>
      <c r="G32" s="19"/>
      <c r="H32" s="28">
        <v>50</v>
      </c>
      <c r="I32" s="19"/>
      <c r="J32" s="28">
        <v>100</v>
      </c>
      <c r="K32" s="46"/>
    </row>
    <row r="33" spans="1:11" x14ac:dyDescent="0.25">
      <c r="A33" s="19"/>
      <c r="B33" s="20"/>
      <c r="C33" s="27"/>
      <c r="D33" s="20"/>
      <c r="E33" s="20"/>
      <c r="F33" s="19"/>
      <c r="G33" s="19"/>
      <c r="H33" s="28">
        <v>50</v>
      </c>
      <c r="I33" s="19"/>
      <c r="J33" s="28">
        <v>100</v>
      </c>
      <c r="K33" s="46"/>
    </row>
    <row r="34" spans="1:11" x14ac:dyDescent="0.25">
      <c r="A34" s="19"/>
      <c r="B34" s="20"/>
      <c r="C34" s="27"/>
      <c r="D34" s="20"/>
      <c r="E34" s="20"/>
      <c r="F34" s="19"/>
      <c r="G34" s="19"/>
      <c r="H34" s="28">
        <v>50</v>
      </c>
      <c r="I34" s="19"/>
      <c r="J34" s="28">
        <v>100</v>
      </c>
      <c r="K34" s="46"/>
    </row>
    <row r="35" spans="1:11" x14ac:dyDescent="0.25">
      <c r="A35" s="19"/>
      <c r="B35" s="20"/>
      <c r="C35" s="27"/>
      <c r="D35" s="20"/>
      <c r="E35" s="20"/>
      <c r="F35" s="19"/>
      <c r="G35" s="19"/>
      <c r="H35" s="28">
        <v>50</v>
      </c>
      <c r="I35" s="19"/>
      <c r="J35" s="28">
        <v>100</v>
      </c>
      <c r="K35" s="46"/>
    </row>
    <row r="36" spans="1:11" x14ac:dyDescent="0.25">
      <c r="A36" s="19"/>
      <c r="B36" s="20"/>
      <c r="C36" s="27"/>
      <c r="D36" s="20"/>
      <c r="E36" s="20"/>
      <c r="F36" s="19"/>
      <c r="G36" s="19"/>
      <c r="H36" s="28">
        <v>50</v>
      </c>
      <c r="I36" s="19"/>
      <c r="J36" s="28">
        <v>100</v>
      </c>
      <c r="K36" s="46"/>
    </row>
  </sheetData>
  <conditionalFormatting sqref="G11:G36">
    <cfRule type="cellIs" dxfId="299" priority="2" operator="greaterThan">
      <formula>30</formula>
    </cfRule>
  </conditionalFormatting>
  <conditionalFormatting sqref="I9:I36">
    <cfRule type="cellIs" dxfId="298" priority="1" operator="greaterThan">
      <formula>100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W137"/>
  <sheetViews>
    <sheetView showGridLines="0" zoomScale="90" zoomScaleNormal="90" workbookViewId="0">
      <pane ySplit="9" topLeftCell="A130" activePane="bottomLeft" state="frozenSplit"/>
      <selection pane="bottomLeft" activeCell="A2" sqref="A2"/>
    </sheetView>
  </sheetViews>
  <sheetFormatPr defaultColWidth="9.140625" defaultRowHeight="14.25" x14ac:dyDescent="0.2"/>
  <cols>
    <col min="1" max="1" width="12.28515625" style="1" customWidth="1"/>
    <col min="2" max="2" width="11.85546875" style="1" customWidth="1"/>
    <col min="3" max="3" width="12.7109375" style="1" customWidth="1"/>
    <col min="4" max="4" width="10.5703125" style="1" customWidth="1"/>
    <col min="5" max="5" width="11" style="1" customWidth="1"/>
    <col min="6" max="6" width="10.28515625" style="1" customWidth="1"/>
    <col min="7" max="7" width="25.28515625" style="1" customWidth="1"/>
    <col min="8" max="8" width="3" style="1" customWidth="1"/>
    <col min="9" max="9" width="14.140625" style="1" customWidth="1"/>
    <col min="10" max="10" width="12.5703125" style="1" customWidth="1"/>
    <col min="11" max="11" width="13.7109375" style="1" customWidth="1"/>
    <col min="12" max="12" width="9.28515625" style="1" bestFit="1" customWidth="1"/>
    <col min="13" max="13" width="10.42578125" style="1" customWidth="1"/>
    <col min="14" max="14" width="7.85546875" style="1" customWidth="1"/>
    <col min="15" max="15" width="14.85546875" style="1" bestFit="1" customWidth="1"/>
    <col min="16" max="16" width="4.7109375" style="1" customWidth="1"/>
    <col min="17" max="17" width="12.85546875" style="1" customWidth="1"/>
    <col min="18" max="18" width="12.28515625" style="1" customWidth="1"/>
    <col min="19" max="19" width="12" style="1" customWidth="1"/>
    <col min="20" max="20" width="9.5703125" style="1" customWidth="1"/>
    <col min="21" max="21" width="10.7109375" style="1" customWidth="1"/>
    <col min="22" max="22" width="8.7109375" style="1" customWidth="1"/>
    <col min="23" max="23" width="40.28515625" style="23" customWidth="1"/>
    <col min="24" max="16384" width="9.140625" style="1"/>
  </cols>
  <sheetData>
    <row r="1" spans="1:23" ht="34.5" x14ac:dyDescent="0.5">
      <c r="A1" s="186" t="s">
        <v>1057</v>
      </c>
      <c r="B1" s="186"/>
      <c r="C1" s="186"/>
      <c r="D1" s="186"/>
      <c r="E1" s="186"/>
      <c r="F1" s="186"/>
      <c r="G1" s="186"/>
      <c r="H1" s="186"/>
      <c r="I1" s="186"/>
      <c r="J1" s="186"/>
      <c r="K1" s="186"/>
      <c r="L1" s="186"/>
      <c r="M1" s="186"/>
      <c r="N1" s="186"/>
      <c r="O1" s="186"/>
      <c r="P1" s="186"/>
      <c r="Q1" s="186"/>
      <c r="R1" s="186"/>
      <c r="S1" s="186"/>
      <c r="T1" s="186"/>
      <c r="U1" s="186"/>
      <c r="V1" s="186"/>
      <c r="W1" s="186"/>
    </row>
    <row r="2" spans="1:23" ht="19.5" x14ac:dyDescent="0.3">
      <c r="A2" s="188" t="s">
        <v>45</v>
      </c>
      <c r="B2" s="188"/>
      <c r="C2" s="188"/>
      <c r="D2" s="188"/>
      <c r="E2" s="188"/>
      <c r="F2" s="188"/>
      <c r="G2" s="188"/>
      <c r="H2" s="188"/>
      <c r="I2" s="188"/>
      <c r="J2" s="188"/>
      <c r="K2" s="188"/>
      <c r="L2" s="188"/>
      <c r="M2" s="188"/>
      <c r="N2" s="188"/>
      <c r="O2" s="188"/>
      <c r="P2" s="188"/>
      <c r="Q2" s="188"/>
      <c r="R2" s="188"/>
      <c r="S2" s="188"/>
      <c r="T2" s="188"/>
      <c r="U2" s="188"/>
      <c r="V2" s="188"/>
      <c r="W2" s="188"/>
    </row>
    <row r="3" spans="1:23" x14ac:dyDescent="0.2">
      <c r="A3" s="158"/>
      <c r="B3" s="158"/>
      <c r="C3" s="158"/>
      <c r="D3" s="158"/>
      <c r="E3" s="158"/>
      <c r="F3" s="158"/>
      <c r="G3" s="158"/>
      <c r="H3" s="158"/>
      <c r="I3" s="158"/>
      <c r="J3" s="158"/>
      <c r="K3" s="158"/>
      <c r="L3" s="158"/>
      <c r="M3" s="177"/>
      <c r="N3" s="177"/>
      <c r="O3" s="177"/>
      <c r="P3" s="158"/>
      <c r="Q3" s="158"/>
      <c r="R3" s="158"/>
      <c r="S3" s="158"/>
      <c r="T3" s="158"/>
      <c r="U3" s="158"/>
      <c r="V3" s="158"/>
      <c r="W3" s="216"/>
    </row>
    <row r="4" spans="1:23" ht="15" x14ac:dyDescent="0.25">
      <c r="A4" s="8" t="s">
        <v>46</v>
      </c>
      <c r="B4" s="158"/>
      <c r="C4" s="158"/>
      <c r="D4" s="158"/>
      <c r="E4" s="158"/>
      <c r="F4" s="217"/>
      <c r="G4" s="197" t="s">
        <v>47</v>
      </c>
      <c r="H4" s="158"/>
      <c r="I4" s="158"/>
      <c r="J4" s="158"/>
      <c r="K4" s="158"/>
      <c r="L4" s="158"/>
      <c r="M4" s="158"/>
      <c r="N4" s="158"/>
      <c r="O4" s="158"/>
      <c r="P4" s="158"/>
      <c r="Q4" s="158"/>
      <c r="R4" s="158"/>
      <c r="S4" s="158"/>
      <c r="T4" s="158"/>
      <c r="U4" s="158"/>
      <c r="V4" s="158"/>
      <c r="W4" s="216"/>
    </row>
    <row r="5" spans="1:23" ht="15" x14ac:dyDescent="0.25">
      <c r="A5" s="8" t="s">
        <v>207</v>
      </c>
      <c r="B5" s="158"/>
      <c r="C5" s="158"/>
      <c r="D5" s="158"/>
      <c r="E5" s="158"/>
      <c r="F5" s="218"/>
      <c r="G5" s="197" t="s">
        <v>49</v>
      </c>
      <c r="H5" s="158"/>
      <c r="I5" s="158"/>
      <c r="J5" s="158"/>
      <c r="K5" s="158"/>
      <c r="L5" s="158"/>
      <c r="M5" s="158"/>
      <c r="N5" s="158"/>
      <c r="O5" s="158"/>
      <c r="P5" s="158"/>
      <c r="Q5" s="158"/>
      <c r="R5" s="158"/>
      <c r="S5" s="158"/>
      <c r="T5" s="158"/>
      <c r="U5" s="158"/>
      <c r="V5" s="158"/>
      <c r="W5" s="216"/>
    </row>
    <row r="6" spans="1:23" ht="15" x14ac:dyDescent="0.25">
      <c r="A6" s="8" t="s">
        <v>208</v>
      </c>
      <c r="B6" s="158"/>
      <c r="C6" s="158"/>
      <c r="D6" s="158"/>
      <c r="E6" s="158"/>
      <c r="F6" s="158"/>
      <c r="G6" s="158"/>
      <c r="H6" s="158"/>
      <c r="I6" s="158"/>
      <c r="J6" s="158"/>
      <c r="K6" s="158"/>
      <c r="L6" s="158"/>
      <c r="M6" s="158"/>
      <c r="N6" s="158"/>
      <c r="O6" s="158"/>
      <c r="P6" s="158"/>
      <c r="Q6" s="158"/>
      <c r="R6" s="158"/>
      <c r="S6" s="158"/>
      <c r="T6" s="158"/>
      <c r="U6" s="158"/>
      <c r="V6" s="158"/>
      <c r="W6" s="216"/>
    </row>
    <row r="7" spans="1:23" ht="17.45" customHeight="1" x14ac:dyDescent="0.2">
      <c r="A7" s="8"/>
      <c r="B7" s="158"/>
      <c r="C7" s="158"/>
      <c r="D7" s="158"/>
      <c r="E7" s="158"/>
      <c r="F7" s="158"/>
      <c r="G7" s="158"/>
      <c r="H7" s="158"/>
      <c r="I7" s="158"/>
      <c r="J7" s="158"/>
      <c r="K7" s="158"/>
      <c r="L7" s="158"/>
      <c r="M7" s="158"/>
      <c r="N7" s="158"/>
      <c r="O7" s="158"/>
      <c r="P7" s="158"/>
      <c r="Q7" s="158"/>
      <c r="R7" s="158"/>
      <c r="S7" s="158"/>
      <c r="T7" s="158"/>
      <c r="U7" s="158"/>
      <c r="V7" s="158"/>
      <c r="W7" s="216"/>
    </row>
    <row r="8" spans="1:23" ht="19.5" x14ac:dyDescent="0.3">
      <c r="A8" s="8"/>
      <c r="B8" s="158"/>
      <c r="C8" s="158"/>
      <c r="D8" s="158"/>
      <c r="E8" s="158"/>
      <c r="F8" s="158"/>
      <c r="G8" s="158"/>
      <c r="H8" s="158"/>
      <c r="I8" s="264" t="s">
        <v>209</v>
      </c>
      <c r="J8" s="264"/>
      <c r="K8" s="264"/>
      <c r="L8" s="264"/>
      <c r="M8" s="264"/>
      <c r="N8" s="264"/>
      <c r="O8" s="264"/>
      <c r="P8" s="158"/>
      <c r="Q8" s="264" t="s">
        <v>210</v>
      </c>
      <c r="R8" s="264"/>
      <c r="S8" s="264"/>
      <c r="T8" s="264"/>
      <c r="U8" s="264"/>
      <c r="V8" s="264"/>
      <c r="W8" s="264"/>
    </row>
    <row r="9" spans="1:23" s="16" customFormat="1" ht="45" x14ac:dyDescent="0.25">
      <c r="A9" s="36" t="s">
        <v>51</v>
      </c>
      <c r="B9" s="36" t="s">
        <v>211</v>
      </c>
      <c r="C9" s="36" t="s">
        <v>212</v>
      </c>
      <c r="D9" s="36" t="s">
        <v>213</v>
      </c>
      <c r="E9" s="36" t="s">
        <v>214</v>
      </c>
      <c r="F9" s="36" t="s">
        <v>215</v>
      </c>
      <c r="G9" s="36" t="s">
        <v>73</v>
      </c>
      <c r="H9" s="40"/>
      <c r="I9" s="36" t="s">
        <v>51</v>
      </c>
      <c r="J9" s="36" t="s">
        <v>211</v>
      </c>
      <c r="K9" s="36" t="s">
        <v>212</v>
      </c>
      <c r="L9" s="36" t="s">
        <v>213</v>
      </c>
      <c r="M9" s="36" t="s">
        <v>214</v>
      </c>
      <c r="N9" s="36" t="s">
        <v>215</v>
      </c>
      <c r="O9" s="36" t="s">
        <v>73</v>
      </c>
      <c r="P9" s="40"/>
      <c r="Q9" s="36" t="s">
        <v>51</v>
      </c>
      <c r="R9" s="36" t="s">
        <v>211</v>
      </c>
      <c r="S9" s="36" t="s">
        <v>212</v>
      </c>
      <c r="T9" s="36" t="s">
        <v>213</v>
      </c>
      <c r="U9" s="36" t="s">
        <v>214</v>
      </c>
      <c r="V9" s="36" t="s">
        <v>215</v>
      </c>
      <c r="W9" s="36" t="s">
        <v>73</v>
      </c>
    </row>
    <row r="10" spans="1:23" x14ac:dyDescent="0.2">
      <c r="A10" s="25" t="s">
        <v>74</v>
      </c>
      <c r="B10" s="59">
        <v>41000</v>
      </c>
      <c r="C10" s="44">
        <v>41089</v>
      </c>
      <c r="D10" s="49">
        <v>9.1</v>
      </c>
      <c r="E10" s="49">
        <v>10.199999999999999</v>
      </c>
      <c r="F10" s="49">
        <v>9.1</v>
      </c>
      <c r="G10" s="19" t="s">
        <v>76</v>
      </c>
      <c r="H10" s="41"/>
      <c r="I10" s="25" t="s">
        <v>74</v>
      </c>
      <c r="J10" s="68"/>
      <c r="K10" s="68"/>
      <c r="L10" s="180">
        <v>0</v>
      </c>
      <c r="M10" s="180">
        <v>0</v>
      </c>
      <c r="N10" s="180">
        <v>0</v>
      </c>
      <c r="O10" s="68"/>
      <c r="P10" s="51"/>
      <c r="Q10" s="25" t="s">
        <v>74</v>
      </c>
      <c r="R10" s="68"/>
      <c r="S10" s="180"/>
      <c r="T10" s="180">
        <v>0</v>
      </c>
      <c r="U10" s="180">
        <v>0</v>
      </c>
      <c r="V10" s="180">
        <v>0</v>
      </c>
      <c r="W10" s="83"/>
    </row>
    <row r="11" spans="1:23" x14ac:dyDescent="0.2">
      <c r="A11" s="25" t="s">
        <v>74</v>
      </c>
      <c r="B11" s="59">
        <v>41030</v>
      </c>
      <c r="C11" s="44">
        <v>41089</v>
      </c>
      <c r="D11" s="49">
        <v>8.8000000000000007</v>
      </c>
      <c r="E11" s="49">
        <v>9.6</v>
      </c>
      <c r="F11" s="49">
        <v>9.3000000000000007</v>
      </c>
      <c r="G11" s="19" t="s">
        <v>76</v>
      </c>
      <c r="H11" s="41"/>
      <c r="I11" s="25" t="s">
        <v>74</v>
      </c>
      <c r="J11" s="68"/>
      <c r="K11" s="180"/>
      <c r="L11" s="180">
        <v>0</v>
      </c>
      <c r="M11" s="180">
        <v>0</v>
      </c>
      <c r="N11" s="180">
        <v>0</v>
      </c>
      <c r="O11" s="68"/>
      <c r="P11" s="51"/>
      <c r="Q11" s="25" t="s">
        <v>74</v>
      </c>
      <c r="R11" s="68"/>
      <c r="S11" s="180"/>
      <c r="T11" s="180">
        <v>0</v>
      </c>
      <c r="U11" s="180">
        <v>0</v>
      </c>
      <c r="V11" s="180">
        <v>0</v>
      </c>
      <c r="W11" s="83"/>
    </row>
    <row r="12" spans="1:23" ht="15" thickBot="1" x14ac:dyDescent="0.25">
      <c r="A12" s="56" t="s">
        <v>74</v>
      </c>
      <c r="B12" s="69">
        <v>41061</v>
      </c>
      <c r="C12" s="60">
        <v>41102</v>
      </c>
      <c r="D12" s="55">
        <v>7.6</v>
      </c>
      <c r="E12" s="55">
        <v>9.1999999999999993</v>
      </c>
      <c r="F12" s="55">
        <v>4.9000000000000004</v>
      </c>
      <c r="G12" s="48" t="s">
        <v>76</v>
      </c>
      <c r="H12" s="147"/>
      <c r="I12" s="56" t="s">
        <v>74</v>
      </c>
      <c r="J12" s="100"/>
      <c r="K12" s="181"/>
      <c r="L12" s="181">
        <v>0</v>
      </c>
      <c r="M12" s="181">
        <v>0</v>
      </c>
      <c r="N12" s="181">
        <v>0</v>
      </c>
      <c r="O12" s="100"/>
      <c r="P12" s="148"/>
      <c r="Q12" s="56" t="s">
        <v>74</v>
      </c>
      <c r="R12" s="100"/>
      <c r="S12" s="181"/>
      <c r="T12" s="181">
        <v>0</v>
      </c>
      <c r="U12" s="181">
        <v>0</v>
      </c>
      <c r="V12" s="181">
        <v>0</v>
      </c>
      <c r="W12" s="93"/>
    </row>
    <row r="13" spans="1:23" x14ac:dyDescent="0.2">
      <c r="A13" s="42" t="s">
        <v>79</v>
      </c>
      <c r="B13" s="67">
        <v>41091</v>
      </c>
      <c r="C13" s="54">
        <v>41129</v>
      </c>
      <c r="D13" s="45">
        <v>5.0999999999999996</v>
      </c>
      <c r="E13" s="45">
        <v>6</v>
      </c>
      <c r="F13" s="45">
        <v>4.8</v>
      </c>
      <c r="G13" s="50" t="s">
        <v>76</v>
      </c>
      <c r="H13" s="41"/>
      <c r="I13" s="42" t="s">
        <v>79</v>
      </c>
      <c r="J13" s="97"/>
      <c r="K13" s="182"/>
      <c r="L13" s="182">
        <v>0</v>
      </c>
      <c r="M13" s="182">
        <v>0</v>
      </c>
      <c r="N13" s="182">
        <v>0</v>
      </c>
      <c r="O13" s="97"/>
      <c r="P13" s="51"/>
      <c r="Q13" s="42" t="s">
        <v>79</v>
      </c>
      <c r="R13" s="97"/>
      <c r="S13" s="182"/>
      <c r="T13" s="182">
        <v>0</v>
      </c>
      <c r="U13" s="182">
        <v>0</v>
      </c>
      <c r="V13" s="182">
        <v>0</v>
      </c>
      <c r="W13" s="80"/>
    </row>
    <row r="14" spans="1:23" x14ac:dyDescent="0.2">
      <c r="A14" s="25" t="s">
        <v>79</v>
      </c>
      <c r="B14" s="59">
        <v>41122</v>
      </c>
      <c r="C14" s="44">
        <v>41158</v>
      </c>
      <c r="D14" s="49">
        <v>4.9000000000000004</v>
      </c>
      <c r="E14" s="49">
        <v>8</v>
      </c>
      <c r="F14" s="49">
        <v>3.4</v>
      </c>
      <c r="G14" s="19" t="s">
        <v>76</v>
      </c>
      <c r="H14" s="41"/>
      <c r="I14" s="25" t="s">
        <v>79</v>
      </c>
      <c r="J14" s="68"/>
      <c r="K14" s="180"/>
      <c r="L14" s="180">
        <v>0</v>
      </c>
      <c r="M14" s="180">
        <v>0</v>
      </c>
      <c r="N14" s="180">
        <v>0</v>
      </c>
      <c r="O14" s="68"/>
      <c r="P14" s="51"/>
      <c r="Q14" s="25" t="s">
        <v>79</v>
      </c>
      <c r="R14" s="68"/>
      <c r="S14" s="180"/>
      <c r="T14" s="180">
        <v>0</v>
      </c>
      <c r="U14" s="180">
        <v>0</v>
      </c>
      <c r="V14" s="180">
        <v>0</v>
      </c>
      <c r="W14" s="83"/>
    </row>
    <row r="15" spans="1:23" x14ac:dyDescent="0.2">
      <c r="A15" s="25" t="s">
        <v>79</v>
      </c>
      <c r="B15" s="59">
        <v>41153</v>
      </c>
      <c r="C15" s="44">
        <v>41186</v>
      </c>
      <c r="D15" s="49">
        <v>4.5999999999999996</v>
      </c>
      <c r="E15" s="49">
        <v>5.9</v>
      </c>
      <c r="F15" s="49">
        <v>4.0999999999999996</v>
      </c>
      <c r="G15" s="19" t="s">
        <v>76</v>
      </c>
      <c r="H15" s="41"/>
      <c r="I15" s="25" t="s">
        <v>79</v>
      </c>
      <c r="J15" s="68"/>
      <c r="K15" s="180"/>
      <c r="L15" s="180">
        <v>0</v>
      </c>
      <c r="M15" s="180">
        <v>0</v>
      </c>
      <c r="N15" s="180">
        <v>0</v>
      </c>
      <c r="O15" s="68"/>
      <c r="P15" s="51"/>
      <c r="Q15" s="25" t="s">
        <v>79</v>
      </c>
      <c r="R15" s="68"/>
      <c r="S15" s="180"/>
      <c r="T15" s="180">
        <v>0</v>
      </c>
      <c r="U15" s="180">
        <v>0</v>
      </c>
      <c r="V15" s="180">
        <v>0</v>
      </c>
      <c r="W15" s="83"/>
    </row>
    <row r="16" spans="1:23" x14ac:dyDescent="0.2">
      <c r="A16" s="25" t="s">
        <v>79</v>
      </c>
      <c r="B16" s="59">
        <v>41183</v>
      </c>
      <c r="C16" s="44">
        <v>41228</v>
      </c>
      <c r="D16" s="49">
        <v>4.2</v>
      </c>
      <c r="E16" s="49">
        <v>4.8</v>
      </c>
      <c r="F16" s="49">
        <v>2.7</v>
      </c>
      <c r="G16" s="19" t="s">
        <v>76</v>
      </c>
      <c r="H16" s="41"/>
      <c r="I16" s="25" t="s">
        <v>79</v>
      </c>
      <c r="J16" s="68"/>
      <c r="K16" s="180"/>
      <c r="L16" s="180">
        <v>0</v>
      </c>
      <c r="M16" s="180">
        <v>0</v>
      </c>
      <c r="N16" s="180">
        <v>0</v>
      </c>
      <c r="O16" s="68"/>
      <c r="P16" s="51"/>
      <c r="Q16" s="25" t="s">
        <v>79</v>
      </c>
      <c r="R16" s="68"/>
      <c r="S16" s="180"/>
      <c r="T16" s="180">
        <v>0</v>
      </c>
      <c r="U16" s="180">
        <v>0</v>
      </c>
      <c r="V16" s="180">
        <v>0</v>
      </c>
      <c r="W16" s="83"/>
    </row>
    <row r="17" spans="1:23" x14ac:dyDescent="0.2">
      <c r="A17" s="25" t="s">
        <v>79</v>
      </c>
      <c r="B17" s="59">
        <v>41214</v>
      </c>
      <c r="C17" s="44">
        <v>41256</v>
      </c>
      <c r="D17" s="49">
        <v>3.5</v>
      </c>
      <c r="E17" s="49">
        <v>4.5999999999999996</v>
      </c>
      <c r="F17" s="49">
        <v>2.1</v>
      </c>
      <c r="G17" s="19" t="s">
        <v>76</v>
      </c>
      <c r="H17" s="41"/>
      <c r="I17" s="25" t="s">
        <v>79</v>
      </c>
      <c r="J17" s="68"/>
      <c r="K17" s="180"/>
      <c r="L17" s="180">
        <v>0</v>
      </c>
      <c r="M17" s="180">
        <v>0</v>
      </c>
      <c r="N17" s="180">
        <v>0</v>
      </c>
      <c r="O17" s="68"/>
      <c r="P17" s="51"/>
      <c r="Q17" s="25" t="s">
        <v>79</v>
      </c>
      <c r="R17" s="68"/>
      <c r="S17" s="180"/>
      <c r="T17" s="180">
        <v>0</v>
      </c>
      <c r="U17" s="180">
        <v>0</v>
      </c>
      <c r="V17" s="180">
        <v>0</v>
      </c>
      <c r="W17" s="83"/>
    </row>
    <row r="18" spans="1:23" x14ac:dyDescent="0.2">
      <c r="A18" s="25" t="s">
        <v>79</v>
      </c>
      <c r="B18" s="59">
        <v>41244</v>
      </c>
      <c r="C18" s="44">
        <v>40912</v>
      </c>
      <c r="D18" s="49">
        <v>3.1</v>
      </c>
      <c r="E18" s="49">
        <v>4.9000000000000004</v>
      </c>
      <c r="F18" s="49">
        <v>2.5</v>
      </c>
      <c r="G18" s="19" t="s">
        <v>76</v>
      </c>
      <c r="H18" s="41"/>
      <c r="I18" s="25" t="s">
        <v>79</v>
      </c>
      <c r="J18" s="68"/>
      <c r="K18" s="180"/>
      <c r="L18" s="180">
        <v>0</v>
      </c>
      <c r="M18" s="180">
        <v>0</v>
      </c>
      <c r="N18" s="180">
        <v>0</v>
      </c>
      <c r="O18" s="68"/>
      <c r="P18" s="51"/>
      <c r="Q18" s="25" t="s">
        <v>79</v>
      </c>
      <c r="R18" s="68"/>
      <c r="S18" s="180"/>
      <c r="T18" s="180">
        <v>0</v>
      </c>
      <c r="U18" s="180">
        <v>0</v>
      </c>
      <c r="V18" s="180">
        <v>0</v>
      </c>
      <c r="W18" s="83"/>
    </row>
    <row r="19" spans="1:23" x14ac:dyDescent="0.2">
      <c r="A19" s="25" t="s">
        <v>79</v>
      </c>
      <c r="B19" s="59">
        <v>41275</v>
      </c>
      <c r="C19" s="44">
        <v>41319</v>
      </c>
      <c r="D19" s="49">
        <v>2.9</v>
      </c>
      <c r="E19" s="49">
        <v>4.3</v>
      </c>
      <c r="F19" s="49">
        <v>2.7</v>
      </c>
      <c r="G19" s="19" t="s">
        <v>76</v>
      </c>
      <c r="H19" s="41"/>
      <c r="I19" s="25" t="s">
        <v>79</v>
      </c>
      <c r="J19" s="68"/>
      <c r="K19" s="180"/>
      <c r="L19" s="180">
        <v>0</v>
      </c>
      <c r="M19" s="180">
        <v>0</v>
      </c>
      <c r="N19" s="180">
        <v>0</v>
      </c>
      <c r="O19" s="68"/>
      <c r="P19" s="51"/>
      <c r="Q19" s="25" t="s">
        <v>79</v>
      </c>
      <c r="R19" s="68"/>
      <c r="S19" s="180"/>
      <c r="T19" s="180">
        <v>0</v>
      </c>
      <c r="U19" s="180">
        <v>0</v>
      </c>
      <c r="V19" s="180">
        <v>0</v>
      </c>
      <c r="W19" s="83"/>
    </row>
    <row r="20" spans="1:23" x14ac:dyDescent="0.2">
      <c r="A20" s="25" t="s">
        <v>79</v>
      </c>
      <c r="B20" s="59">
        <v>41306</v>
      </c>
      <c r="C20" s="44">
        <v>41340</v>
      </c>
      <c r="D20" s="49">
        <v>2.7</v>
      </c>
      <c r="E20" s="49">
        <v>4</v>
      </c>
      <c r="F20" s="49">
        <v>1.5</v>
      </c>
      <c r="G20" s="19" t="s">
        <v>76</v>
      </c>
      <c r="H20" s="41"/>
      <c r="I20" s="25" t="s">
        <v>79</v>
      </c>
      <c r="J20" s="68"/>
      <c r="K20" s="180"/>
      <c r="L20" s="180">
        <v>0</v>
      </c>
      <c r="M20" s="180">
        <v>0</v>
      </c>
      <c r="N20" s="180">
        <v>0</v>
      </c>
      <c r="O20" s="68"/>
      <c r="P20" s="51"/>
      <c r="Q20" s="25" t="s">
        <v>79</v>
      </c>
      <c r="R20" s="68"/>
      <c r="S20" s="180"/>
      <c r="T20" s="180">
        <v>0</v>
      </c>
      <c r="U20" s="180">
        <v>0</v>
      </c>
      <c r="V20" s="180">
        <v>0</v>
      </c>
      <c r="W20" s="83"/>
    </row>
    <row r="21" spans="1:23" x14ac:dyDescent="0.2">
      <c r="A21" s="25" t="s">
        <v>79</v>
      </c>
      <c r="B21" s="59">
        <v>41334</v>
      </c>
      <c r="C21" s="44">
        <v>41369</v>
      </c>
      <c r="D21" s="49">
        <v>2.7</v>
      </c>
      <c r="E21" s="49">
        <v>3.3</v>
      </c>
      <c r="F21" s="49">
        <v>2</v>
      </c>
      <c r="G21" s="19" t="s">
        <v>76</v>
      </c>
      <c r="H21" s="41"/>
      <c r="I21" s="25" t="s">
        <v>79</v>
      </c>
      <c r="J21" s="68"/>
      <c r="K21" s="180"/>
      <c r="L21" s="180">
        <v>0</v>
      </c>
      <c r="M21" s="180">
        <v>0</v>
      </c>
      <c r="N21" s="180">
        <v>0</v>
      </c>
      <c r="O21" s="68"/>
      <c r="P21" s="51"/>
      <c r="Q21" s="25" t="s">
        <v>79</v>
      </c>
      <c r="R21" s="68"/>
      <c r="S21" s="180"/>
      <c r="T21" s="180">
        <v>0</v>
      </c>
      <c r="U21" s="180">
        <v>0</v>
      </c>
      <c r="V21" s="180">
        <v>0</v>
      </c>
      <c r="W21" s="83"/>
    </row>
    <row r="22" spans="1:23" x14ac:dyDescent="0.2">
      <c r="A22" s="25" t="s">
        <v>79</v>
      </c>
      <c r="B22" s="59">
        <v>41365</v>
      </c>
      <c r="C22" s="44">
        <v>41396</v>
      </c>
      <c r="D22" s="49">
        <v>5.0999999999999996</v>
      </c>
      <c r="E22" s="49">
        <v>7.3</v>
      </c>
      <c r="F22" s="49">
        <v>3</v>
      </c>
      <c r="G22" s="19" t="s">
        <v>76</v>
      </c>
      <c r="H22" s="41"/>
      <c r="I22" s="25" t="s">
        <v>79</v>
      </c>
      <c r="J22" s="68"/>
      <c r="K22" s="180"/>
      <c r="L22" s="180">
        <v>0</v>
      </c>
      <c r="M22" s="180">
        <v>0</v>
      </c>
      <c r="N22" s="180">
        <v>0</v>
      </c>
      <c r="O22" s="68"/>
      <c r="P22" s="51"/>
      <c r="Q22" s="25" t="s">
        <v>79</v>
      </c>
      <c r="R22" s="68"/>
      <c r="S22" s="180"/>
      <c r="T22" s="180">
        <v>0</v>
      </c>
      <c r="U22" s="180">
        <v>0</v>
      </c>
      <c r="V22" s="180">
        <v>0</v>
      </c>
      <c r="W22" s="83"/>
    </row>
    <row r="23" spans="1:23" x14ac:dyDescent="0.2">
      <c r="A23" s="25" t="s">
        <v>79</v>
      </c>
      <c r="B23" s="59">
        <v>41395</v>
      </c>
      <c r="C23" s="44">
        <v>41438</v>
      </c>
      <c r="D23" s="49">
        <v>5</v>
      </c>
      <c r="E23" s="49">
        <v>6.5</v>
      </c>
      <c r="F23" s="49">
        <v>3.8</v>
      </c>
      <c r="G23" s="19" t="s">
        <v>76</v>
      </c>
      <c r="H23" s="41"/>
      <c r="I23" s="25" t="s">
        <v>79</v>
      </c>
      <c r="J23" s="68"/>
      <c r="K23" s="180"/>
      <c r="L23" s="180">
        <v>0</v>
      </c>
      <c r="M23" s="180">
        <v>0</v>
      </c>
      <c r="N23" s="180">
        <v>0</v>
      </c>
      <c r="O23" s="68"/>
      <c r="P23" s="51"/>
      <c r="Q23" s="25" t="s">
        <v>79</v>
      </c>
      <c r="R23" s="68"/>
      <c r="S23" s="180"/>
      <c r="T23" s="180">
        <v>0</v>
      </c>
      <c r="U23" s="180">
        <v>0</v>
      </c>
      <c r="V23" s="180">
        <v>0</v>
      </c>
      <c r="W23" s="83"/>
    </row>
    <row r="24" spans="1:23" ht="15" thickBot="1" x14ac:dyDescent="0.25">
      <c r="A24" s="56" t="s">
        <v>79</v>
      </c>
      <c r="B24" s="69">
        <v>41426</v>
      </c>
      <c r="C24" s="60">
        <v>41466</v>
      </c>
      <c r="D24" s="55">
        <v>5.4</v>
      </c>
      <c r="E24" s="55">
        <v>7.2</v>
      </c>
      <c r="F24" s="55">
        <v>4.9000000000000004</v>
      </c>
      <c r="G24" s="48" t="s">
        <v>76</v>
      </c>
      <c r="H24" s="147"/>
      <c r="I24" s="56" t="s">
        <v>79</v>
      </c>
      <c r="J24" s="100"/>
      <c r="K24" s="181"/>
      <c r="L24" s="181">
        <v>0</v>
      </c>
      <c r="M24" s="181">
        <v>0</v>
      </c>
      <c r="N24" s="181">
        <v>0</v>
      </c>
      <c r="O24" s="100"/>
      <c r="P24" s="148"/>
      <c r="Q24" s="56" t="s">
        <v>79</v>
      </c>
      <c r="R24" s="100"/>
      <c r="S24" s="181"/>
      <c r="T24" s="181">
        <v>0</v>
      </c>
      <c r="U24" s="181">
        <v>0</v>
      </c>
      <c r="V24" s="181">
        <v>0</v>
      </c>
      <c r="W24" s="93"/>
    </row>
    <row r="25" spans="1:23" x14ac:dyDescent="0.2">
      <c r="A25" s="42" t="s">
        <v>82</v>
      </c>
      <c r="B25" s="67">
        <v>41456</v>
      </c>
      <c r="C25" s="54">
        <v>41494</v>
      </c>
      <c r="D25" s="45">
        <v>5.6909790000000005</v>
      </c>
      <c r="E25" s="45">
        <v>7.1029733333333329</v>
      </c>
      <c r="F25" s="45">
        <v>5.0705133333333334</v>
      </c>
      <c r="G25" s="50" t="s">
        <v>76</v>
      </c>
      <c r="H25" s="41"/>
      <c r="I25" s="42" t="s">
        <v>82</v>
      </c>
      <c r="J25" s="97"/>
      <c r="K25" s="182"/>
      <c r="L25" s="182">
        <v>0</v>
      </c>
      <c r="M25" s="182">
        <v>0</v>
      </c>
      <c r="N25" s="182">
        <v>0</v>
      </c>
      <c r="O25" s="97"/>
      <c r="P25" s="51"/>
      <c r="Q25" s="42" t="s">
        <v>82</v>
      </c>
      <c r="R25" s="97"/>
      <c r="S25" s="182"/>
      <c r="T25" s="182">
        <v>0</v>
      </c>
      <c r="U25" s="182">
        <v>0</v>
      </c>
      <c r="V25" s="182">
        <v>0</v>
      </c>
      <c r="W25" s="80"/>
    </row>
    <row r="26" spans="1:23" x14ac:dyDescent="0.2">
      <c r="A26" s="25" t="s">
        <v>82</v>
      </c>
      <c r="B26" s="59">
        <v>41487</v>
      </c>
      <c r="C26" s="44">
        <v>41522</v>
      </c>
      <c r="D26" s="49">
        <v>5.5</v>
      </c>
      <c r="E26" s="49">
        <v>6.3</v>
      </c>
      <c r="F26" s="49">
        <v>0.2</v>
      </c>
      <c r="G26" s="19" t="s">
        <v>76</v>
      </c>
      <c r="H26" s="41"/>
      <c r="I26" s="25" t="s">
        <v>82</v>
      </c>
      <c r="J26" s="68"/>
      <c r="K26" s="180"/>
      <c r="L26" s="180">
        <v>0</v>
      </c>
      <c r="M26" s="180">
        <v>0</v>
      </c>
      <c r="N26" s="180">
        <v>0</v>
      </c>
      <c r="O26" s="68"/>
      <c r="P26" s="51"/>
      <c r="Q26" s="25" t="s">
        <v>82</v>
      </c>
      <c r="R26" s="68"/>
      <c r="S26" s="180"/>
      <c r="T26" s="180">
        <v>0</v>
      </c>
      <c r="U26" s="180">
        <v>0</v>
      </c>
      <c r="V26" s="180">
        <v>0</v>
      </c>
      <c r="W26" s="83"/>
    </row>
    <row r="27" spans="1:23" x14ac:dyDescent="0.2">
      <c r="A27" s="25" t="s">
        <v>82</v>
      </c>
      <c r="B27" s="59">
        <v>41518</v>
      </c>
      <c r="C27" s="44">
        <v>41550</v>
      </c>
      <c r="D27" s="49">
        <v>5.5</v>
      </c>
      <c r="E27" s="49">
        <v>7.8</v>
      </c>
      <c r="F27" s="49">
        <v>3</v>
      </c>
      <c r="G27" s="19" t="s">
        <v>76</v>
      </c>
      <c r="H27" s="41"/>
      <c r="I27" s="25" t="s">
        <v>82</v>
      </c>
      <c r="J27" s="68"/>
      <c r="K27" s="180"/>
      <c r="L27" s="180">
        <v>0</v>
      </c>
      <c r="M27" s="180">
        <v>0</v>
      </c>
      <c r="N27" s="180">
        <v>0</v>
      </c>
      <c r="O27" s="68"/>
      <c r="P27" s="51"/>
      <c r="Q27" s="25" t="s">
        <v>82</v>
      </c>
      <c r="R27" s="68"/>
      <c r="S27" s="180"/>
      <c r="T27" s="180">
        <v>0</v>
      </c>
      <c r="U27" s="180">
        <v>0</v>
      </c>
      <c r="V27" s="180">
        <v>0</v>
      </c>
      <c r="W27" s="83"/>
    </row>
    <row r="28" spans="1:23" x14ac:dyDescent="0.2">
      <c r="A28" s="25" t="s">
        <v>82</v>
      </c>
      <c r="B28" s="59">
        <v>41548</v>
      </c>
      <c r="C28" s="44">
        <v>41592</v>
      </c>
      <c r="D28" s="49">
        <v>5.0999999999999996</v>
      </c>
      <c r="E28" s="49">
        <v>5.3</v>
      </c>
      <c r="F28" s="49">
        <v>4.8</v>
      </c>
      <c r="G28" s="19" t="s">
        <v>76</v>
      </c>
      <c r="H28" s="41"/>
      <c r="I28" s="25" t="s">
        <v>82</v>
      </c>
      <c r="J28" s="68"/>
      <c r="K28" s="180"/>
      <c r="L28" s="180">
        <v>0</v>
      </c>
      <c r="M28" s="180">
        <v>0</v>
      </c>
      <c r="N28" s="180">
        <v>0</v>
      </c>
      <c r="O28" s="68"/>
      <c r="P28" s="51"/>
      <c r="Q28" s="25" t="s">
        <v>82</v>
      </c>
      <c r="R28" s="68"/>
      <c r="S28" s="180"/>
      <c r="T28" s="180">
        <v>0</v>
      </c>
      <c r="U28" s="180">
        <v>0</v>
      </c>
      <c r="V28" s="180">
        <v>0</v>
      </c>
      <c r="W28" s="83"/>
    </row>
    <row r="29" spans="1:23" x14ac:dyDescent="0.2">
      <c r="A29" s="25" t="s">
        <v>82</v>
      </c>
      <c r="B29" s="59">
        <v>41579</v>
      </c>
      <c r="C29" s="44">
        <v>41620</v>
      </c>
      <c r="D29" s="49">
        <v>5.3</v>
      </c>
      <c r="E29" s="49">
        <v>6.9</v>
      </c>
      <c r="F29" s="49">
        <v>4</v>
      </c>
      <c r="G29" s="19" t="s">
        <v>76</v>
      </c>
      <c r="H29" s="41"/>
      <c r="I29" s="25" t="s">
        <v>82</v>
      </c>
      <c r="J29" s="68"/>
      <c r="K29" s="180"/>
      <c r="L29" s="180">
        <v>0</v>
      </c>
      <c r="M29" s="180">
        <v>0</v>
      </c>
      <c r="N29" s="180">
        <v>0</v>
      </c>
      <c r="O29" s="68"/>
      <c r="P29" s="51"/>
      <c r="Q29" s="25" t="s">
        <v>82</v>
      </c>
      <c r="R29" s="68"/>
      <c r="S29" s="180"/>
      <c r="T29" s="180">
        <v>0</v>
      </c>
      <c r="U29" s="180">
        <v>0</v>
      </c>
      <c r="V29" s="180">
        <v>0</v>
      </c>
      <c r="W29" s="83"/>
    </row>
    <row r="30" spans="1:23" x14ac:dyDescent="0.2">
      <c r="A30" s="25" t="s">
        <v>82</v>
      </c>
      <c r="B30" s="59">
        <v>41609</v>
      </c>
      <c r="C30" s="44">
        <v>41655</v>
      </c>
      <c r="D30" s="49">
        <v>5.9</v>
      </c>
      <c r="E30" s="49">
        <v>9.5</v>
      </c>
      <c r="F30" s="49">
        <v>4</v>
      </c>
      <c r="G30" s="19" t="s">
        <v>76</v>
      </c>
      <c r="H30" s="41"/>
      <c r="I30" s="25" t="s">
        <v>82</v>
      </c>
      <c r="J30" s="68"/>
      <c r="K30" s="180"/>
      <c r="L30" s="180">
        <v>0</v>
      </c>
      <c r="M30" s="180">
        <v>0</v>
      </c>
      <c r="N30" s="180">
        <v>0</v>
      </c>
      <c r="O30" s="68"/>
      <c r="P30" s="51"/>
      <c r="Q30" s="25" t="s">
        <v>82</v>
      </c>
      <c r="R30" s="68"/>
      <c r="S30" s="180"/>
      <c r="T30" s="180">
        <v>0</v>
      </c>
      <c r="U30" s="180">
        <v>0</v>
      </c>
      <c r="V30" s="180">
        <v>0</v>
      </c>
      <c r="W30" s="83"/>
    </row>
    <row r="31" spans="1:23" ht="27.75" customHeight="1" x14ac:dyDescent="0.2">
      <c r="A31" s="25" t="s">
        <v>82</v>
      </c>
      <c r="B31" s="59">
        <v>41640</v>
      </c>
      <c r="C31" s="44">
        <v>41683</v>
      </c>
      <c r="D31" s="49">
        <v>8</v>
      </c>
      <c r="E31" s="49">
        <v>9.9</v>
      </c>
      <c r="F31" s="49">
        <v>5.5</v>
      </c>
      <c r="G31" s="46" t="s">
        <v>216</v>
      </c>
      <c r="H31" s="41"/>
      <c r="I31" s="25" t="s">
        <v>82</v>
      </c>
      <c r="J31" s="68"/>
      <c r="K31" s="180"/>
      <c r="L31" s="180">
        <v>0</v>
      </c>
      <c r="M31" s="180">
        <v>0</v>
      </c>
      <c r="N31" s="180">
        <v>0</v>
      </c>
      <c r="O31" s="68"/>
      <c r="P31" s="51"/>
      <c r="Q31" s="25" t="s">
        <v>82</v>
      </c>
      <c r="R31" s="68"/>
      <c r="S31" s="180"/>
      <c r="T31" s="180">
        <v>0</v>
      </c>
      <c r="U31" s="180">
        <v>0</v>
      </c>
      <c r="V31" s="180">
        <v>0</v>
      </c>
      <c r="W31" s="83"/>
    </row>
    <row r="32" spans="1:23" x14ac:dyDescent="0.2">
      <c r="A32" s="25" t="s">
        <v>82</v>
      </c>
      <c r="B32" s="59">
        <v>41671</v>
      </c>
      <c r="C32" s="44">
        <v>41711</v>
      </c>
      <c r="D32" s="49">
        <v>3.48</v>
      </c>
      <c r="E32" s="49">
        <v>6.07</v>
      </c>
      <c r="F32" s="49">
        <v>0.16</v>
      </c>
      <c r="G32" s="43" t="s">
        <v>76</v>
      </c>
      <c r="H32" s="41"/>
      <c r="I32" s="25" t="s">
        <v>82</v>
      </c>
      <c r="J32" s="68"/>
      <c r="K32" s="180"/>
      <c r="L32" s="180">
        <v>0</v>
      </c>
      <c r="M32" s="180">
        <v>0</v>
      </c>
      <c r="N32" s="180">
        <v>0</v>
      </c>
      <c r="O32" s="68"/>
      <c r="P32" s="51"/>
      <c r="Q32" s="25" t="s">
        <v>82</v>
      </c>
      <c r="R32" s="68"/>
      <c r="S32" s="180"/>
      <c r="T32" s="180">
        <v>0</v>
      </c>
      <c r="U32" s="180">
        <v>0</v>
      </c>
      <c r="V32" s="180">
        <v>0</v>
      </c>
      <c r="W32" s="83"/>
    </row>
    <row r="33" spans="1:23" x14ac:dyDescent="0.2">
      <c r="A33" s="25" t="s">
        <v>82</v>
      </c>
      <c r="B33" s="59">
        <v>41699</v>
      </c>
      <c r="C33" s="44">
        <v>41739</v>
      </c>
      <c r="D33" s="49">
        <v>9</v>
      </c>
      <c r="E33" s="49">
        <v>9.1</v>
      </c>
      <c r="F33" s="49">
        <v>1.3</v>
      </c>
      <c r="G33" s="43" t="s">
        <v>76</v>
      </c>
      <c r="H33" s="41"/>
      <c r="I33" s="25" t="s">
        <v>82</v>
      </c>
      <c r="J33" s="68"/>
      <c r="K33" s="180"/>
      <c r="L33" s="180">
        <v>0</v>
      </c>
      <c r="M33" s="180">
        <v>0</v>
      </c>
      <c r="N33" s="180">
        <v>0</v>
      </c>
      <c r="O33" s="68"/>
      <c r="P33" s="51"/>
      <c r="Q33" s="25" t="s">
        <v>82</v>
      </c>
      <c r="R33" s="68"/>
      <c r="S33" s="180"/>
      <c r="T33" s="180">
        <v>0</v>
      </c>
      <c r="U33" s="180">
        <v>0</v>
      </c>
      <c r="V33" s="180">
        <v>0</v>
      </c>
      <c r="W33" s="83"/>
    </row>
    <row r="34" spans="1:23" x14ac:dyDescent="0.2">
      <c r="A34" s="25" t="s">
        <v>82</v>
      </c>
      <c r="B34" s="59">
        <v>41730</v>
      </c>
      <c r="C34" s="44">
        <v>41766</v>
      </c>
      <c r="D34" s="49">
        <v>5.9</v>
      </c>
      <c r="E34" s="49">
        <v>8.1</v>
      </c>
      <c r="F34" s="49">
        <v>0.2</v>
      </c>
      <c r="G34" s="43" t="s">
        <v>76</v>
      </c>
      <c r="H34" s="41"/>
      <c r="I34" s="25" t="s">
        <v>82</v>
      </c>
      <c r="J34" s="68"/>
      <c r="K34" s="180"/>
      <c r="L34" s="180">
        <v>0</v>
      </c>
      <c r="M34" s="180">
        <v>0</v>
      </c>
      <c r="N34" s="180">
        <v>0</v>
      </c>
      <c r="O34" s="68"/>
      <c r="P34" s="51"/>
      <c r="Q34" s="25" t="s">
        <v>82</v>
      </c>
      <c r="R34" s="68"/>
      <c r="S34" s="180"/>
      <c r="T34" s="180">
        <v>0</v>
      </c>
      <c r="U34" s="180">
        <v>0</v>
      </c>
      <c r="V34" s="180">
        <v>0</v>
      </c>
      <c r="W34" s="83"/>
    </row>
    <row r="35" spans="1:23" x14ac:dyDescent="0.2">
      <c r="A35" s="25" t="s">
        <v>82</v>
      </c>
      <c r="B35" s="59">
        <v>41760</v>
      </c>
      <c r="C35" s="44">
        <v>41802</v>
      </c>
      <c r="D35" s="49">
        <v>6.5568762339999997</v>
      </c>
      <c r="E35" s="49">
        <v>9.2818377040000009</v>
      </c>
      <c r="F35" s="49">
        <v>4.5497628209999998</v>
      </c>
      <c r="G35" s="43" t="s">
        <v>76</v>
      </c>
      <c r="H35" s="41"/>
      <c r="I35" s="25" t="s">
        <v>82</v>
      </c>
      <c r="J35" s="59">
        <v>41760</v>
      </c>
      <c r="K35" s="44">
        <v>41802</v>
      </c>
      <c r="L35" s="49">
        <v>6.2884037729999998</v>
      </c>
      <c r="M35" s="49">
        <v>7.0887590339999997</v>
      </c>
      <c r="N35" s="49">
        <v>4.5497628209999998</v>
      </c>
      <c r="O35" s="43" t="s">
        <v>76</v>
      </c>
      <c r="P35" s="51"/>
      <c r="Q35" s="25" t="s">
        <v>82</v>
      </c>
      <c r="R35" s="59">
        <v>41760</v>
      </c>
      <c r="S35" s="44">
        <v>41802</v>
      </c>
      <c r="T35" s="49">
        <v>1.664529256</v>
      </c>
      <c r="U35" s="49">
        <v>2.4299659650000001</v>
      </c>
      <c r="V35" s="49">
        <v>0.93594459780000006</v>
      </c>
      <c r="W35" s="64" t="s">
        <v>76</v>
      </c>
    </row>
    <row r="36" spans="1:23" ht="15" thickBot="1" x14ac:dyDescent="0.25">
      <c r="A36" s="56" t="s">
        <v>82</v>
      </c>
      <c r="B36" s="69">
        <v>41791</v>
      </c>
      <c r="C36" s="60">
        <v>41823</v>
      </c>
      <c r="D36" s="55">
        <v>6.684201292</v>
      </c>
      <c r="E36" s="55">
        <v>8.3619847840000006</v>
      </c>
      <c r="F36" s="55">
        <v>4.9292214190000001</v>
      </c>
      <c r="G36" s="52" t="s">
        <v>76</v>
      </c>
      <c r="H36" s="147"/>
      <c r="I36" s="56" t="s">
        <v>82</v>
      </c>
      <c r="J36" s="69">
        <v>41791</v>
      </c>
      <c r="K36" s="60">
        <v>41823</v>
      </c>
      <c r="L36" s="55">
        <v>6.5629741040000003</v>
      </c>
      <c r="M36" s="55">
        <v>7.0919829659999998</v>
      </c>
      <c r="N36" s="55">
        <v>4.9292214190000001</v>
      </c>
      <c r="O36" s="52" t="s">
        <v>76</v>
      </c>
      <c r="P36" s="148"/>
      <c r="Q36" s="56" t="s">
        <v>82</v>
      </c>
      <c r="R36" s="69">
        <v>41791</v>
      </c>
      <c r="S36" s="60">
        <v>41823</v>
      </c>
      <c r="T36" s="55">
        <v>0.45460195409999998</v>
      </c>
      <c r="U36" s="55">
        <v>1.4296197989999999</v>
      </c>
      <c r="V36" s="55">
        <v>1.2443278380000001E-2</v>
      </c>
      <c r="W36" s="53" t="s">
        <v>76</v>
      </c>
    </row>
    <row r="37" spans="1:23" ht="27.75" customHeight="1" x14ac:dyDescent="0.2">
      <c r="A37" s="42" t="s">
        <v>84</v>
      </c>
      <c r="B37" s="67">
        <v>41821</v>
      </c>
      <c r="C37" s="54">
        <v>41866</v>
      </c>
      <c r="D37" s="45">
        <v>6.3534197299999997</v>
      </c>
      <c r="E37" s="45">
        <v>6.4906575210000002</v>
      </c>
      <c r="F37" s="45">
        <v>6.055905611</v>
      </c>
      <c r="G37" s="58" t="s">
        <v>76</v>
      </c>
      <c r="H37" s="41"/>
      <c r="I37" s="42" t="s">
        <v>84</v>
      </c>
      <c r="J37" s="67">
        <v>41821</v>
      </c>
      <c r="K37" s="54">
        <v>41866</v>
      </c>
      <c r="L37" s="45">
        <v>6.3534197299999997</v>
      </c>
      <c r="M37" s="45">
        <v>6.4906575210000002</v>
      </c>
      <c r="N37" s="45">
        <v>6.055905611</v>
      </c>
      <c r="O37" s="58" t="s">
        <v>76</v>
      </c>
      <c r="P37" s="51"/>
      <c r="Q37" s="42" t="s">
        <v>84</v>
      </c>
      <c r="R37" s="67">
        <v>41821</v>
      </c>
      <c r="S37" s="54">
        <v>41866</v>
      </c>
      <c r="T37" s="45">
        <v>0</v>
      </c>
      <c r="U37" s="45">
        <v>0</v>
      </c>
      <c r="V37" s="45">
        <v>0</v>
      </c>
      <c r="W37" s="61" t="s">
        <v>217</v>
      </c>
    </row>
    <row r="38" spans="1:23" x14ac:dyDescent="0.2">
      <c r="A38" s="25" t="s">
        <v>84</v>
      </c>
      <c r="B38" s="59">
        <v>41852</v>
      </c>
      <c r="C38" s="44">
        <v>41893</v>
      </c>
      <c r="D38" s="49">
        <v>6.7464308900000001</v>
      </c>
      <c r="E38" s="49">
        <v>7.9473843830000002</v>
      </c>
      <c r="F38" s="49">
        <v>5.9435030180000004</v>
      </c>
      <c r="G38" s="43" t="s">
        <v>76</v>
      </c>
      <c r="H38" s="41"/>
      <c r="I38" s="25" t="s">
        <v>84</v>
      </c>
      <c r="J38" s="59">
        <v>41852</v>
      </c>
      <c r="K38" s="44">
        <v>41893</v>
      </c>
      <c r="L38" s="49">
        <v>6.0656062410000002</v>
      </c>
      <c r="M38" s="49">
        <v>6.2250388780000003</v>
      </c>
      <c r="N38" s="49">
        <v>5.9383778390000002</v>
      </c>
      <c r="O38" s="43" t="s">
        <v>76</v>
      </c>
      <c r="P38" s="51"/>
      <c r="Q38" s="25" t="s">
        <v>84</v>
      </c>
      <c r="R38" s="59">
        <v>41852</v>
      </c>
      <c r="S38" s="44">
        <v>41893</v>
      </c>
      <c r="T38" s="49">
        <v>1.5075401129999999</v>
      </c>
      <c r="U38" s="49">
        <v>1.945631935</v>
      </c>
      <c r="V38" s="49">
        <v>0.92582559929999997</v>
      </c>
      <c r="W38" s="64" t="s">
        <v>76</v>
      </c>
    </row>
    <row r="39" spans="1:23" x14ac:dyDescent="0.2">
      <c r="A39" s="25" t="s">
        <v>84</v>
      </c>
      <c r="B39" s="59">
        <v>41883</v>
      </c>
      <c r="C39" s="44">
        <v>41892</v>
      </c>
      <c r="D39" s="49">
        <v>6.13</v>
      </c>
      <c r="E39" s="49">
        <v>6.53</v>
      </c>
      <c r="F39" s="49">
        <v>4.26</v>
      </c>
      <c r="G39" s="43" t="s">
        <v>76</v>
      </c>
      <c r="H39" s="41"/>
      <c r="I39" s="25" t="s">
        <v>84</v>
      </c>
      <c r="J39" s="59">
        <v>41883</v>
      </c>
      <c r="K39" s="44">
        <v>41892</v>
      </c>
      <c r="L39" s="49">
        <v>6.12</v>
      </c>
      <c r="M39" s="49">
        <v>6.51</v>
      </c>
      <c r="N39" s="49">
        <v>4.26</v>
      </c>
      <c r="O39" s="43" t="s">
        <v>76</v>
      </c>
      <c r="P39" s="51"/>
      <c r="Q39" s="25" t="s">
        <v>84</v>
      </c>
      <c r="R39" s="59">
        <v>41883</v>
      </c>
      <c r="S39" s="44">
        <v>41892</v>
      </c>
      <c r="T39" s="49">
        <v>0.53</v>
      </c>
      <c r="U39" s="49">
        <v>0.53</v>
      </c>
      <c r="V39" s="49">
        <v>0.53</v>
      </c>
      <c r="W39" s="64" t="s">
        <v>76</v>
      </c>
    </row>
    <row r="40" spans="1:23" x14ac:dyDescent="0.2">
      <c r="A40" s="25" t="s">
        <v>84</v>
      </c>
      <c r="B40" s="59">
        <v>41913</v>
      </c>
      <c r="C40" s="44">
        <v>41949</v>
      </c>
      <c r="D40" s="49">
        <v>6.58</v>
      </c>
      <c r="E40" s="49">
        <v>7.55</v>
      </c>
      <c r="F40" s="49">
        <v>5.74</v>
      </c>
      <c r="G40" s="43" t="s">
        <v>76</v>
      </c>
      <c r="H40" s="41"/>
      <c r="I40" s="25" t="s">
        <v>84</v>
      </c>
      <c r="J40" s="59">
        <v>41913</v>
      </c>
      <c r="K40" s="44">
        <v>41949</v>
      </c>
      <c r="L40" s="49">
        <v>6.54</v>
      </c>
      <c r="M40" s="49">
        <v>6.7</v>
      </c>
      <c r="N40" s="49">
        <v>5.74</v>
      </c>
      <c r="O40" s="43" t="s">
        <v>76</v>
      </c>
      <c r="P40" s="51"/>
      <c r="Q40" s="25" t="s">
        <v>84</v>
      </c>
      <c r="R40" s="59">
        <v>41913</v>
      </c>
      <c r="S40" s="44">
        <v>41949</v>
      </c>
      <c r="T40" s="49">
        <v>0.74</v>
      </c>
      <c r="U40" s="49">
        <v>0.91</v>
      </c>
      <c r="V40" s="49">
        <v>0.57999999999999996</v>
      </c>
      <c r="W40" s="64" t="s">
        <v>76</v>
      </c>
    </row>
    <row r="41" spans="1:23" ht="29.25" customHeight="1" x14ac:dyDescent="0.2">
      <c r="A41" s="25" t="s">
        <v>84</v>
      </c>
      <c r="B41" s="59">
        <v>41944</v>
      </c>
      <c r="C41" s="44">
        <v>41977</v>
      </c>
      <c r="D41" s="49">
        <v>6.2435596999999996</v>
      </c>
      <c r="E41" s="49">
        <v>6.4739592000000004</v>
      </c>
      <c r="F41" s="49">
        <v>5.0275547999999999</v>
      </c>
      <c r="G41" s="43" t="s">
        <v>76</v>
      </c>
      <c r="H41" s="41"/>
      <c r="I41" s="25" t="s">
        <v>84</v>
      </c>
      <c r="J41" s="59">
        <v>41944</v>
      </c>
      <c r="K41" s="44">
        <v>41977</v>
      </c>
      <c r="L41" s="49">
        <v>6.2435596999999996</v>
      </c>
      <c r="M41" s="49">
        <v>6.4739592000000004</v>
      </c>
      <c r="N41" s="49">
        <v>5.0275547999999999</v>
      </c>
      <c r="O41" s="43" t="s">
        <v>76</v>
      </c>
      <c r="P41" s="51"/>
      <c r="Q41" s="25" t="s">
        <v>84</v>
      </c>
      <c r="R41" s="59">
        <v>41944</v>
      </c>
      <c r="S41" s="44">
        <v>41977</v>
      </c>
      <c r="T41" s="49">
        <v>0</v>
      </c>
      <c r="U41" s="49">
        <v>0</v>
      </c>
      <c r="V41" s="49">
        <v>0</v>
      </c>
      <c r="W41" s="64" t="s">
        <v>218</v>
      </c>
    </row>
    <row r="42" spans="1:23" x14ac:dyDescent="0.2">
      <c r="A42" s="25" t="s">
        <v>84</v>
      </c>
      <c r="B42" s="59">
        <v>41974</v>
      </c>
      <c r="C42" s="44">
        <v>42019</v>
      </c>
      <c r="D42" s="49">
        <v>6.45</v>
      </c>
      <c r="E42" s="49">
        <v>8.25</v>
      </c>
      <c r="F42" s="49">
        <v>4.0599999999999996</v>
      </c>
      <c r="G42" s="43" t="s">
        <v>76</v>
      </c>
      <c r="H42" s="41"/>
      <c r="I42" s="25" t="s">
        <v>84</v>
      </c>
      <c r="J42" s="59">
        <v>41974</v>
      </c>
      <c r="K42" s="44">
        <v>42019</v>
      </c>
      <c r="L42" s="49">
        <v>6.27</v>
      </c>
      <c r="M42" s="49">
        <v>6.65</v>
      </c>
      <c r="N42" s="49">
        <v>4.0599999999999996</v>
      </c>
      <c r="O42" s="43" t="s">
        <v>76</v>
      </c>
      <c r="P42" s="51"/>
      <c r="Q42" s="25" t="s">
        <v>84</v>
      </c>
      <c r="R42" s="59">
        <v>41974</v>
      </c>
      <c r="S42" s="44">
        <v>42019</v>
      </c>
      <c r="T42" s="49">
        <v>1.1100000000000001</v>
      </c>
      <c r="U42" s="49">
        <v>1.72</v>
      </c>
      <c r="V42" s="49">
        <v>0.34</v>
      </c>
      <c r="W42" s="64" t="s">
        <v>75</v>
      </c>
    </row>
    <row r="43" spans="1:23" x14ac:dyDescent="0.2">
      <c r="A43" s="25" t="s">
        <v>84</v>
      </c>
      <c r="B43" s="59">
        <v>42005</v>
      </c>
      <c r="C43" s="44">
        <v>42047</v>
      </c>
      <c r="D43" s="49">
        <v>6.25</v>
      </c>
      <c r="E43" s="49">
        <v>7.49</v>
      </c>
      <c r="F43" s="49">
        <v>4.0999999999999996</v>
      </c>
      <c r="G43" s="43" t="s">
        <v>76</v>
      </c>
      <c r="H43" s="41"/>
      <c r="I43" s="25" t="s">
        <v>84</v>
      </c>
      <c r="J43" s="59">
        <v>42005</v>
      </c>
      <c r="K43" s="44">
        <v>42047</v>
      </c>
      <c r="L43" s="49">
        <v>6.04</v>
      </c>
      <c r="M43" s="49">
        <v>6.41</v>
      </c>
      <c r="N43" s="49">
        <v>3.81</v>
      </c>
      <c r="O43" s="43" t="s">
        <v>76</v>
      </c>
      <c r="P43" s="51"/>
      <c r="Q43" s="25" t="s">
        <v>84</v>
      </c>
      <c r="R43" s="59">
        <v>42005</v>
      </c>
      <c r="S43" s="44">
        <v>42047</v>
      </c>
      <c r="T43" s="49">
        <v>0.65</v>
      </c>
      <c r="U43" s="49">
        <v>1.29</v>
      </c>
      <c r="V43" s="49">
        <v>0.18</v>
      </c>
      <c r="W43" s="64" t="s">
        <v>75</v>
      </c>
    </row>
    <row r="44" spans="1:23" x14ac:dyDescent="0.2">
      <c r="A44" s="25" t="s">
        <v>84</v>
      </c>
      <c r="B44" s="59">
        <v>42036</v>
      </c>
      <c r="C44" s="44">
        <v>42090</v>
      </c>
      <c r="D44" s="49">
        <v>5.99</v>
      </c>
      <c r="E44" s="49">
        <v>7.32</v>
      </c>
      <c r="F44" s="49">
        <v>5.21</v>
      </c>
      <c r="G44" s="43" t="s">
        <v>76</v>
      </c>
      <c r="H44" s="41"/>
      <c r="I44" s="25" t="s">
        <v>84</v>
      </c>
      <c r="J44" s="59">
        <v>42036</v>
      </c>
      <c r="K44" s="44">
        <v>42090</v>
      </c>
      <c r="L44" s="49">
        <v>5.74</v>
      </c>
      <c r="M44" s="49">
        <v>6.01</v>
      </c>
      <c r="N44" s="49">
        <v>5.21</v>
      </c>
      <c r="O44" s="43" t="s">
        <v>76</v>
      </c>
      <c r="P44" s="51"/>
      <c r="Q44" s="25" t="s">
        <v>84</v>
      </c>
      <c r="R44" s="59">
        <v>42036</v>
      </c>
      <c r="S44" s="44">
        <v>42090</v>
      </c>
      <c r="T44" s="49">
        <v>0.51</v>
      </c>
      <c r="U44" s="49">
        <v>1.54</v>
      </c>
      <c r="V44" s="49">
        <v>0.18</v>
      </c>
      <c r="W44" s="64" t="s">
        <v>75</v>
      </c>
    </row>
    <row r="45" spans="1:23" x14ac:dyDescent="0.2">
      <c r="A45" s="25" t="s">
        <v>84</v>
      </c>
      <c r="B45" s="59">
        <v>42064</v>
      </c>
      <c r="C45" s="44">
        <v>42104</v>
      </c>
      <c r="D45" s="49">
        <v>5.61</v>
      </c>
      <c r="E45" s="49">
        <v>7.11</v>
      </c>
      <c r="F45" s="49">
        <v>5.37</v>
      </c>
      <c r="G45" s="43" t="s">
        <v>76</v>
      </c>
      <c r="H45" s="41"/>
      <c r="I45" s="25" t="s">
        <v>84</v>
      </c>
      <c r="J45" s="59">
        <v>42064</v>
      </c>
      <c r="K45" s="44">
        <v>42104</v>
      </c>
      <c r="L45" s="49">
        <v>5.53</v>
      </c>
      <c r="M45" s="49">
        <v>5.65</v>
      </c>
      <c r="N45" s="49">
        <v>5.37</v>
      </c>
      <c r="O45" s="43" t="s">
        <v>76</v>
      </c>
      <c r="P45" s="51"/>
      <c r="Q45" s="25" t="s">
        <v>84</v>
      </c>
      <c r="R45" s="59">
        <v>42064</v>
      </c>
      <c r="S45" s="44">
        <v>42104</v>
      </c>
      <c r="T45" s="49">
        <v>0.88</v>
      </c>
      <c r="U45" s="49">
        <v>1.49</v>
      </c>
      <c r="V45" s="49">
        <v>0.54</v>
      </c>
      <c r="W45" s="64" t="s">
        <v>75</v>
      </c>
    </row>
    <row r="46" spans="1:23" x14ac:dyDescent="0.2">
      <c r="A46" s="25" t="s">
        <v>84</v>
      </c>
      <c r="B46" s="59">
        <v>42095</v>
      </c>
      <c r="C46" s="44">
        <v>42131</v>
      </c>
      <c r="D46" s="49">
        <v>5.94</v>
      </c>
      <c r="E46" s="49">
        <v>7.96</v>
      </c>
      <c r="F46" s="49">
        <v>4.08</v>
      </c>
      <c r="G46" s="43" t="s">
        <v>76</v>
      </c>
      <c r="H46" s="41"/>
      <c r="I46" s="25" t="s">
        <v>84</v>
      </c>
      <c r="J46" s="59">
        <v>42095</v>
      </c>
      <c r="K46" s="44">
        <v>42131</v>
      </c>
      <c r="L46" s="49">
        <v>5.1100000000000003</v>
      </c>
      <c r="M46" s="49">
        <v>5.5</v>
      </c>
      <c r="N46" s="49">
        <v>3.6</v>
      </c>
      <c r="O46" s="43" t="s">
        <v>76</v>
      </c>
      <c r="P46" s="51"/>
      <c r="Q46" s="25" t="s">
        <v>84</v>
      </c>
      <c r="R46" s="59">
        <v>42095</v>
      </c>
      <c r="S46" s="44">
        <v>42131</v>
      </c>
      <c r="T46" s="49">
        <v>1.1299999999999999</v>
      </c>
      <c r="U46" s="49">
        <v>2.98</v>
      </c>
      <c r="V46" s="49">
        <v>0.21</v>
      </c>
      <c r="W46" s="64" t="s">
        <v>75</v>
      </c>
    </row>
    <row r="47" spans="1:23" x14ac:dyDescent="0.2">
      <c r="A47" s="25" t="s">
        <v>84</v>
      </c>
      <c r="B47" s="59">
        <v>42125</v>
      </c>
      <c r="C47" s="44">
        <v>42159</v>
      </c>
      <c r="D47" s="49">
        <v>6.57</v>
      </c>
      <c r="E47" s="49">
        <v>7.46</v>
      </c>
      <c r="F47" s="49">
        <v>5.4</v>
      </c>
      <c r="G47" s="43" t="s">
        <v>76</v>
      </c>
      <c r="H47" s="41"/>
      <c r="I47" s="25" t="s">
        <v>84</v>
      </c>
      <c r="J47" s="59">
        <v>42125</v>
      </c>
      <c r="K47" s="44">
        <v>42159</v>
      </c>
      <c r="L47" s="49">
        <v>6.24</v>
      </c>
      <c r="M47" s="49">
        <v>7.46</v>
      </c>
      <c r="N47" s="49">
        <v>5.35</v>
      </c>
      <c r="O47" s="43" t="s">
        <v>76</v>
      </c>
      <c r="P47" s="51"/>
      <c r="Q47" s="25" t="s">
        <v>84</v>
      </c>
      <c r="R47" s="59">
        <v>42125</v>
      </c>
      <c r="S47" s="44">
        <v>42159</v>
      </c>
      <c r="T47" s="49">
        <v>0.6</v>
      </c>
      <c r="U47" s="49">
        <v>0.67</v>
      </c>
      <c r="V47" s="49">
        <v>0.36</v>
      </c>
      <c r="W47" s="64" t="s">
        <v>75</v>
      </c>
    </row>
    <row r="48" spans="1:23" ht="15" thickBot="1" x14ac:dyDescent="0.25">
      <c r="A48" s="56" t="s">
        <v>84</v>
      </c>
      <c r="B48" s="69">
        <v>42156</v>
      </c>
      <c r="C48" s="60">
        <v>42201</v>
      </c>
      <c r="D48" s="55">
        <v>7.65</v>
      </c>
      <c r="E48" s="55">
        <v>7.84</v>
      </c>
      <c r="F48" s="55">
        <v>7.5</v>
      </c>
      <c r="G48" s="52" t="s">
        <v>76</v>
      </c>
      <c r="H48" s="147"/>
      <c r="I48" s="56" t="s">
        <v>84</v>
      </c>
      <c r="J48" s="69">
        <v>42156</v>
      </c>
      <c r="K48" s="60">
        <v>42201</v>
      </c>
      <c r="L48" s="55">
        <v>7.65</v>
      </c>
      <c r="M48" s="55">
        <v>7.84</v>
      </c>
      <c r="N48" s="55">
        <v>7.5</v>
      </c>
      <c r="O48" s="52" t="s">
        <v>76</v>
      </c>
      <c r="P48" s="148"/>
      <c r="Q48" s="56" t="s">
        <v>84</v>
      </c>
      <c r="R48" s="69">
        <v>42156</v>
      </c>
      <c r="S48" s="60">
        <v>42201</v>
      </c>
      <c r="T48" s="55">
        <v>0</v>
      </c>
      <c r="U48" s="55">
        <v>0</v>
      </c>
      <c r="V48" s="55">
        <v>0</v>
      </c>
      <c r="W48" s="53" t="s">
        <v>75</v>
      </c>
    </row>
    <row r="49" spans="1:23" x14ac:dyDescent="0.2">
      <c r="A49" s="42" t="s">
        <v>95</v>
      </c>
      <c r="B49" s="67">
        <v>42186</v>
      </c>
      <c r="C49" s="54">
        <v>42229</v>
      </c>
      <c r="D49" s="45">
        <v>7.9940699999999998</v>
      </c>
      <c r="E49" s="45">
        <v>8.5374730000000003</v>
      </c>
      <c r="F49" s="45">
        <v>7.6254860000000004</v>
      </c>
      <c r="G49" s="58" t="s">
        <v>75</v>
      </c>
      <c r="H49" s="41"/>
      <c r="I49" s="42" t="s">
        <v>95</v>
      </c>
      <c r="J49" s="67">
        <v>42186</v>
      </c>
      <c r="K49" s="54">
        <v>42229</v>
      </c>
      <c r="L49" s="45">
        <v>7.9939999999999998</v>
      </c>
      <c r="M49" s="45">
        <v>8.5374730000000003</v>
      </c>
      <c r="N49" s="45">
        <v>7.6254860000000004</v>
      </c>
      <c r="O49" s="58" t="s">
        <v>75</v>
      </c>
      <c r="P49" s="51"/>
      <c r="Q49" s="42" t="s">
        <v>95</v>
      </c>
      <c r="R49" s="67">
        <v>42186</v>
      </c>
      <c r="S49" s="54">
        <v>42229</v>
      </c>
      <c r="T49" s="45">
        <v>1.0749999999999999E-2</v>
      </c>
      <c r="U49" s="45">
        <v>2.15E-3</v>
      </c>
      <c r="V49" s="45">
        <v>0</v>
      </c>
      <c r="W49" s="61" t="s">
        <v>75</v>
      </c>
    </row>
    <row r="50" spans="1:23" x14ac:dyDescent="0.2">
      <c r="A50" s="42" t="s">
        <v>95</v>
      </c>
      <c r="B50" s="67">
        <v>42217</v>
      </c>
      <c r="C50" s="54">
        <v>42258</v>
      </c>
      <c r="D50" s="45">
        <v>7.36</v>
      </c>
      <c r="E50" s="45">
        <v>7.62</v>
      </c>
      <c r="F50" s="45">
        <v>7.03</v>
      </c>
      <c r="G50" s="58" t="s">
        <v>75</v>
      </c>
      <c r="H50" s="41"/>
      <c r="I50" s="42" t="s">
        <v>95</v>
      </c>
      <c r="J50" s="67">
        <v>42217</v>
      </c>
      <c r="K50" s="54">
        <v>42258</v>
      </c>
      <c r="L50" s="45">
        <v>7.36</v>
      </c>
      <c r="M50" s="45">
        <v>7.62</v>
      </c>
      <c r="N50" s="45">
        <v>7.03</v>
      </c>
      <c r="O50" s="58" t="s">
        <v>75</v>
      </c>
      <c r="P50" s="51"/>
      <c r="Q50" s="42" t="s">
        <v>95</v>
      </c>
      <c r="R50" s="67">
        <v>42217</v>
      </c>
      <c r="S50" s="54">
        <v>42258</v>
      </c>
      <c r="T50" s="45">
        <v>0.01</v>
      </c>
      <c r="U50" s="45">
        <v>0.33</v>
      </c>
      <c r="V50" s="45">
        <v>0</v>
      </c>
      <c r="W50" s="61" t="s">
        <v>75</v>
      </c>
    </row>
    <row r="51" spans="1:23" x14ac:dyDescent="0.2">
      <c r="A51" s="42" t="s">
        <v>95</v>
      </c>
      <c r="B51" s="67">
        <v>42248</v>
      </c>
      <c r="C51" s="54">
        <v>42299</v>
      </c>
      <c r="D51" s="45">
        <v>7.42</v>
      </c>
      <c r="E51" s="45">
        <v>7.72</v>
      </c>
      <c r="F51" s="45">
        <v>6.86</v>
      </c>
      <c r="G51" s="58" t="s">
        <v>75</v>
      </c>
      <c r="H51" s="41"/>
      <c r="I51" s="42" t="s">
        <v>95</v>
      </c>
      <c r="J51" s="67">
        <v>42248</v>
      </c>
      <c r="K51" s="54">
        <v>42299</v>
      </c>
      <c r="L51" s="45">
        <v>7.42</v>
      </c>
      <c r="M51" s="45">
        <v>7.72</v>
      </c>
      <c r="N51" s="45">
        <v>6.86</v>
      </c>
      <c r="O51" s="58" t="s">
        <v>75</v>
      </c>
      <c r="P51" s="51"/>
      <c r="Q51" s="42" t="s">
        <v>95</v>
      </c>
      <c r="R51" s="67">
        <v>42248</v>
      </c>
      <c r="S51" s="54">
        <v>42299</v>
      </c>
      <c r="T51" s="45">
        <v>0.02</v>
      </c>
      <c r="U51" s="45">
        <v>1.1599999999999999</v>
      </c>
      <c r="V51" s="45">
        <v>0.01</v>
      </c>
      <c r="W51" s="61" t="s">
        <v>75</v>
      </c>
    </row>
    <row r="52" spans="1:23" x14ac:dyDescent="0.2">
      <c r="A52" s="42" t="s">
        <v>95</v>
      </c>
      <c r="B52" s="67">
        <v>42278</v>
      </c>
      <c r="C52" s="54">
        <v>42328</v>
      </c>
      <c r="D52" s="45">
        <v>8.16</v>
      </c>
      <c r="E52" s="45">
        <v>9.3000000000000007</v>
      </c>
      <c r="F52" s="45">
        <v>5.86</v>
      </c>
      <c r="G52" s="58" t="s">
        <v>75</v>
      </c>
      <c r="H52" s="41"/>
      <c r="I52" s="42" t="s">
        <v>95</v>
      </c>
      <c r="J52" s="67">
        <v>42278</v>
      </c>
      <c r="K52" s="54">
        <v>42328</v>
      </c>
      <c r="L52" s="45">
        <v>7.94</v>
      </c>
      <c r="M52" s="45">
        <v>9.0299999999999994</v>
      </c>
      <c r="N52" s="45">
        <v>5.86</v>
      </c>
      <c r="O52" s="58" t="s">
        <v>75</v>
      </c>
      <c r="P52" s="51"/>
      <c r="Q52" s="42" t="s">
        <v>95</v>
      </c>
      <c r="R52" s="67">
        <v>42278</v>
      </c>
      <c r="S52" s="54">
        <v>42328</v>
      </c>
      <c r="T52" s="45">
        <v>0.55000000000000004</v>
      </c>
      <c r="U52" s="45">
        <v>1.3</v>
      </c>
      <c r="V52" s="45">
        <v>0</v>
      </c>
      <c r="W52" s="61" t="s">
        <v>75</v>
      </c>
    </row>
    <row r="53" spans="1:23" x14ac:dyDescent="0.2">
      <c r="A53" s="42" t="s">
        <v>95</v>
      </c>
      <c r="B53" s="67">
        <v>42309</v>
      </c>
      <c r="C53" s="54">
        <v>42361</v>
      </c>
      <c r="D53" s="45">
        <v>8.41</v>
      </c>
      <c r="E53" s="45">
        <v>9.6</v>
      </c>
      <c r="F53" s="45">
        <v>7.93</v>
      </c>
      <c r="G53" s="58" t="s">
        <v>76</v>
      </c>
      <c r="H53" s="150"/>
      <c r="I53" s="42" t="s">
        <v>95</v>
      </c>
      <c r="J53" s="67">
        <v>42309</v>
      </c>
      <c r="K53" s="54">
        <v>42361</v>
      </c>
      <c r="L53" s="45">
        <v>8</v>
      </c>
      <c r="M53" s="45">
        <v>8.18</v>
      </c>
      <c r="N53" s="45">
        <v>7.75</v>
      </c>
      <c r="O53" s="58" t="s">
        <v>76</v>
      </c>
      <c r="P53" s="150"/>
      <c r="Q53" s="42" t="s">
        <v>95</v>
      </c>
      <c r="R53" s="67">
        <v>42309</v>
      </c>
      <c r="S53" s="54">
        <v>42361</v>
      </c>
      <c r="T53" s="45">
        <v>1.24</v>
      </c>
      <c r="U53" s="45">
        <v>1.42</v>
      </c>
      <c r="V53" s="45">
        <v>0.48</v>
      </c>
      <c r="W53" s="61" t="s">
        <v>76</v>
      </c>
    </row>
    <row r="54" spans="1:23" x14ac:dyDescent="0.2">
      <c r="A54" s="42" t="s">
        <v>95</v>
      </c>
      <c r="B54" s="67">
        <v>42339</v>
      </c>
      <c r="C54" s="54">
        <v>42390</v>
      </c>
      <c r="D54" s="45">
        <v>7.92</v>
      </c>
      <c r="E54" s="45">
        <v>9.08</v>
      </c>
      <c r="F54" s="45">
        <v>7.5</v>
      </c>
      <c r="G54" s="58" t="s">
        <v>75</v>
      </c>
      <c r="H54" s="158"/>
      <c r="I54" s="42" t="s">
        <v>95</v>
      </c>
      <c r="J54" s="67">
        <v>42339</v>
      </c>
      <c r="K54" s="54">
        <v>42390</v>
      </c>
      <c r="L54" s="45">
        <v>7.76</v>
      </c>
      <c r="M54" s="45">
        <v>7.91</v>
      </c>
      <c r="N54" s="45">
        <v>7.5</v>
      </c>
      <c r="O54" s="58" t="s">
        <v>75</v>
      </c>
      <c r="P54" s="158"/>
      <c r="Q54" s="42" t="s">
        <v>95</v>
      </c>
      <c r="R54" s="67">
        <v>42339</v>
      </c>
      <c r="S54" s="54">
        <v>42390</v>
      </c>
      <c r="T54" s="45">
        <v>1.24</v>
      </c>
      <c r="U54" s="45">
        <v>1.4</v>
      </c>
      <c r="V54" s="45">
        <v>0.18</v>
      </c>
      <c r="W54" s="61" t="s">
        <v>75</v>
      </c>
    </row>
    <row r="55" spans="1:23" x14ac:dyDescent="0.2">
      <c r="A55" s="42" t="s">
        <v>95</v>
      </c>
      <c r="B55" s="67">
        <v>42370</v>
      </c>
      <c r="C55" s="54">
        <v>42404</v>
      </c>
      <c r="D55" s="45">
        <v>7.82</v>
      </c>
      <c r="E55" s="45">
        <v>8.98</v>
      </c>
      <c r="F55" s="45">
        <v>6.23</v>
      </c>
      <c r="G55" s="58" t="s">
        <v>75</v>
      </c>
      <c r="H55" s="158"/>
      <c r="I55" s="42" t="s">
        <v>95</v>
      </c>
      <c r="J55" s="67">
        <v>42370</v>
      </c>
      <c r="K55" s="54">
        <v>42404</v>
      </c>
      <c r="L55" s="45">
        <v>7.4</v>
      </c>
      <c r="M55" s="45">
        <v>7.66</v>
      </c>
      <c r="N55" s="45">
        <v>6.23</v>
      </c>
      <c r="O55" s="58" t="s">
        <v>75</v>
      </c>
      <c r="P55" s="158"/>
      <c r="Q55" s="42" t="s">
        <v>95</v>
      </c>
      <c r="R55" s="67">
        <v>42370</v>
      </c>
      <c r="S55" s="54">
        <v>42404</v>
      </c>
      <c r="T55" s="45">
        <v>1.07</v>
      </c>
      <c r="U55" s="45">
        <v>1.42</v>
      </c>
      <c r="V55" s="45">
        <v>0.25</v>
      </c>
      <c r="W55" s="61" t="s">
        <v>75</v>
      </c>
    </row>
    <row r="56" spans="1:23" x14ac:dyDescent="0.2">
      <c r="A56" s="42" t="s">
        <v>95</v>
      </c>
      <c r="B56" s="67">
        <v>42401</v>
      </c>
      <c r="C56" s="54">
        <v>42433</v>
      </c>
      <c r="D56" s="45">
        <v>7.19</v>
      </c>
      <c r="E56" s="45">
        <v>8.41</v>
      </c>
      <c r="F56" s="45">
        <v>6.12</v>
      </c>
      <c r="G56" s="58" t="s">
        <v>75</v>
      </c>
      <c r="H56" s="158"/>
      <c r="I56" s="42" t="s">
        <v>95</v>
      </c>
      <c r="J56" s="67">
        <v>42401</v>
      </c>
      <c r="K56" s="54">
        <v>42433</v>
      </c>
      <c r="L56" s="45">
        <v>6.74</v>
      </c>
      <c r="M56" s="45">
        <v>7.21</v>
      </c>
      <c r="N56" s="45">
        <v>6.09</v>
      </c>
      <c r="O56" s="58" t="s">
        <v>75</v>
      </c>
      <c r="P56" s="158"/>
      <c r="Q56" s="42" t="s">
        <v>95</v>
      </c>
      <c r="R56" s="67">
        <v>42401</v>
      </c>
      <c r="S56" s="54">
        <v>42433</v>
      </c>
      <c r="T56" s="45">
        <v>1.06</v>
      </c>
      <c r="U56" s="45">
        <v>1.36</v>
      </c>
      <c r="V56" s="45">
        <v>0.55000000000000004</v>
      </c>
      <c r="W56" s="61" t="s">
        <v>75</v>
      </c>
    </row>
    <row r="57" spans="1:23" x14ac:dyDescent="0.2">
      <c r="A57" s="42" t="s">
        <v>95</v>
      </c>
      <c r="B57" s="67">
        <v>42430</v>
      </c>
      <c r="C57" s="54">
        <v>42474</v>
      </c>
      <c r="D57" s="45">
        <v>6.64</v>
      </c>
      <c r="E57" s="45">
        <v>7.64</v>
      </c>
      <c r="F57" s="45">
        <v>4.3</v>
      </c>
      <c r="G57" s="58" t="s">
        <v>75</v>
      </c>
      <c r="H57" s="158"/>
      <c r="I57" s="42" t="s">
        <v>95</v>
      </c>
      <c r="J57" s="67">
        <v>42430</v>
      </c>
      <c r="K57" s="54">
        <v>42474</v>
      </c>
      <c r="L57" s="45">
        <v>6.36</v>
      </c>
      <c r="M57" s="45">
        <v>7.11</v>
      </c>
      <c r="N57" s="45">
        <v>3.4</v>
      </c>
      <c r="O57" s="58" t="s">
        <v>75</v>
      </c>
      <c r="P57" s="158"/>
      <c r="Q57" s="42" t="s">
        <v>95</v>
      </c>
      <c r="R57" s="67">
        <v>42430</v>
      </c>
      <c r="S57" s="54">
        <v>42474</v>
      </c>
      <c r="T57" s="45">
        <v>0.86</v>
      </c>
      <c r="U57" s="45">
        <v>1.1299999999999999</v>
      </c>
      <c r="V57" s="45">
        <v>0.44</v>
      </c>
      <c r="W57" s="61" t="s">
        <v>75</v>
      </c>
    </row>
    <row r="58" spans="1:23" x14ac:dyDescent="0.2">
      <c r="A58" s="42" t="s">
        <v>95</v>
      </c>
      <c r="B58" s="67">
        <v>42461</v>
      </c>
      <c r="C58" s="54">
        <v>42502</v>
      </c>
      <c r="D58" s="45">
        <v>6.36</v>
      </c>
      <c r="E58" s="45">
        <v>7.09</v>
      </c>
      <c r="F58" s="45">
        <v>5.94</v>
      </c>
      <c r="G58" s="58" t="s">
        <v>75</v>
      </c>
      <c r="H58" s="158"/>
      <c r="I58" s="42" t="s">
        <v>95</v>
      </c>
      <c r="J58" s="67">
        <v>42461</v>
      </c>
      <c r="K58" s="54">
        <v>42502</v>
      </c>
      <c r="L58" s="45">
        <v>6.31</v>
      </c>
      <c r="M58" s="45">
        <v>7.09</v>
      </c>
      <c r="N58" s="45">
        <v>5.94</v>
      </c>
      <c r="O58" s="58" t="s">
        <v>75</v>
      </c>
      <c r="P58" s="158"/>
      <c r="Q58" s="42" t="s">
        <v>95</v>
      </c>
      <c r="R58" s="67">
        <v>42461</v>
      </c>
      <c r="S58" s="54">
        <v>42502</v>
      </c>
      <c r="T58" s="45">
        <v>0.35</v>
      </c>
      <c r="U58" s="45">
        <v>0.06</v>
      </c>
      <c r="V58" s="45">
        <v>0.59</v>
      </c>
      <c r="W58" s="61" t="s">
        <v>75</v>
      </c>
    </row>
    <row r="59" spans="1:23" x14ac:dyDescent="0.2">
      <c r="A59" s="42" t="s">
        <v>95</v>
      </c>
      <c r="B59" s="67">
        <v>42491</v>
      </c>
      <c r="C59" s="54">
        <v>42529</v>
      </c>
      <c r="D59" s="45">
        <v>4.62</v>
      </c>
      <c r="E59" s="45">
        <v>6.36</v>
      </c>
      <c r="F59" s="45">
        <v>2.0499999999999998</v>
      </c>
      <c r="G59" s="58" t="s">
        <v>75</v>
      </c>
      <c r="H59" s="158"/>
      <c r="I59" s="42" t="s">
        <v>95</v>
      </c>
      <c r="J59" s="67">
        <v>42491</v>
      </c>
      <c r="K59" s="54">
        <v>42529</v>
      </c>
      <c r="L59" s="45">
        <v>4.62</v>
      </c>
      <c r="M59" s="45">
        <v>6.36</v>
      </c>
      <c r="N59" s="45">
        <v>2.0499999999999998</v>
      </c>
      <c r="O59" s="58" t="s">
        <v>75</v>
      </c>
      <c r="P59" s="158"/>
      <c r="Q59" s="42" t="s">
        <v>95</v>
      </c>
      <c r="R59" s="67">
        <v>42491</v>
      </c>
      <c r="S59" s="54">
        <v>42529</v>
      </c>
      <c r="T59" s="45">
        <v>0</v>
      </c>
      <c r="U59" s="45">
        <v>0</v>
      </c>
      <c r="V59" s="45">
        <v>0</v>
      </c>
      <c r="W59" s="61" t="s">
        <v>75</v>
      </c>
    </row>
    <row r="60" spans="1:23" ht="15" thickBot="1" x14ac:dyDescent="0.25">
      <c r="A60" s="151" t="s">
        <v>95</v>
      </c>
      <c r="B60" s="152">
        <v>42522</v>
      </c>
      <c r="C60" s="153">
        <v>42558</v>
      </c>
      <c r="D60" s="154">
        <v>6.26</v>
      </c>
      <c r="E60" s="154">
        <v>8.5299999999999994</v>
      </c>
      <c r="F60" s="154">
        <v>5.44</v>
      </c>
      <c r="G60" s="155" t="s">
        <v>75</v>
      </c>
      <c r="H60" s="219"/>
      <c r="I60" s="151" t="s">
        <v>95</v>
      </c>
      <c r="J60" s="152">
        <v>42522</v>
      </c>
      <c r="K60" s="153">
        <v>42558</v>
      </c>
      <c r="L60" s="154">
        <v>5.51</v>
      </c>
      <c r="M60" s="154">
        <v>5.66</v>
      </c>
      <c r="N60" s="154">
        <v>5.42</v>
      </c>
      <c r="O60" s="155" t="s">
        <v>75</v>
      </c>
      <c r="P60" s="219"/>
      <c r="Q60" s="151" t="s">
        <v>95</v>
      </c>
      <c r="R60" s="152">
        <v>42522</v>
      </c>
      <c r="S60" s="153">
        <v>42558</v>
      </c>
      <c r="T60" s="154">
        <v>1.88</v>
      </c>
      <c r="U60" s="154">
        <v>3.07</v>
      </c>
      <c r="V60" s="154">
        <v>0.62</v>
      </c>
      <c r="W60" s="156" t="s">
        <v>75</v>
      </c>
    </row>
    <row r="61" spans="1:23" x14ac:dyDescent="0.2">
      <c r="A61" s="42" t="s">
        <v>111</v>
      </c>
      <c r="B61" s="67">
        <v>42552</v>
      </c>
      <c r="C61" s="54">
        <v>42600</v>
      </c>
      <c r="D61" s="45">
        <v>5.6760000000000002</v>
      </c>
      <c r="E61" s="45">
        <v>7.1079999999999997</v>
      </c>
      <c r="F61" s="45">
        <v>3.3940000000000001</v>
      </c>
      <c r="G61" s="58" t="s">
        <v>75</v>
      </c>
      <c r="H61" s="158"/>
      <c r="I61" s="42" t="s">
        <v>111</v>
      </c>
      <c r="J61" s="67">
        <v>42552</v>
      </c>
      <c r="K61" s="54">
        <v>42600</v>
      </c>
      <c r="L61" s="45">
        <v>5.5540000000000003</v>
      </c>
      <c r="M61" s="45">
        <v>6.2720000000000002</v>
      </c>
      <c r="N61" s="45">
        <v>3.3940000000000001</v>
      </c>
      <c r="O61" s="58" t="s">
        <v>75</v>
      </c>
      <c r="P61" s="158"/>
      <c r="Q61" s="42" t="s">
        <v>111</v>
      </c>
      <c r="R61" s="67">
        <v>42552</v>
      </c>
      <c r="S61" s="54">
        <v>42600</v>
      </c>
      <c r="T61" s="45">
        <v>0.75700000000000001</v>
      </c>
      <c r="U61" s="45">
        <v>1.127</v>
      </c>
      <c r="V61" s="45">
        <v>0.19400000000000001</v>
      </c>
      <c r="W61" s="61" t="s">
        <v>75</v>
      </c>
    </row>
    <row r="62" spans="1:23" x14ac:dyDescent="0.2">
      <c r="A62" s="42" t="s">
        <v>111</v>
      </c>
      <c r="B62" s="67">
        <v>42583</v>
      </c>
      <c r="C62" s="54">
        <v>42628</v>
      </c>
      <c r="D62" s="45">
        <v>6.53</v>
      </c>
      <c r="E62" s="45">
        <v>7.35</v>
      </c>
      <c r="F62" s="45">
        <v>4.1500000000000004</v>
      </c>
      <c r="G62" s="58" t="s">
        <v>75</v>
      </c>
      <c r="H62" s="158"/>
      <c r="I62" s="42" t="s">
        <v>111</v>
      </c>
      <c r="J62" s="67">
        <v>42583</v>
      </c>
      <c r="K62" s="54">
        <v>42628</v>
      </c>
      <c r="L62" s="45">
        <v>6.5</v>
      </c>
      <c r="M62" s="45">
        <v>7.35</v>
      </c>
      <c r="N62" s="45">
        <v>4.1500000000000004</v>
      </c>
      <c r="O62" s="58" t="s">
        <v>75</v>
      </c>
      <c r="P62" s="158"/>
      <c r="Q62" s="42" t="s">
        <v>111</v>
      </c>
      <c r="R62" s="67">
        <v>42583</v>
      </c>
      <c r="S62" s="54">
        <v>42628</v>
      </c>
      <c r="T62" s="45">
        <v>0.73</v>
      </c>
      <c r="U62" s="45">
        <v>0.73</v>
      </c>
      <c r="V62" s="45">
        <v>0.73</v>
      </c>
      <c r="W62" s="58" t="s">
        <v>75</v>
      </c>
    </row>
    <row r="63" spans="1:23" x14ac:dyDescent="0.2">
      <c r="A63" s="42" t="s">
        <v>111</v>
      </c>
      <c r="B63" s="67">
        <v>42614</v>
      </c>
      <c r="C63" s="54">
        <v>42670</v>
      </c>
      <c r="D63" s="45">
        <v>7.29</v>
      </c>
      <c r="E63" s="45">
        <v>8.08</v>
      </c>
      <c r="F63" s="45">
        <v>4.59</v>
      </c>
      <c r="G63" s="58" t="s">
        <v>75</v>
      </c>
      <c r="H63" s="158"/>
      <c r="I63" s="42" t="s">
        <v>111</v>
      </c>
      <c r="J63" s="67">
        <v>42614</v>
      </c>
      <c r="K63" s="54">
        <v>42670</v>
      </c>
      <c r="L63" s="45">
        <v>7.17</v>
      </c>
      <c r="M63" s="45">
        <v>7.89</v>
      </c>
      <c r="N63" s="45">
        <v>4.59</v>
      </c>
      <c r="O63" s="58" t="s">
        <v>75</v>
      </c>
      <c r="P63" s="158"/>
      <c r="Q63" s="42" t="s">
        <v>111</v>
      </c>
      <c r="R63" s="67">
        <v>42614</v>
      </c>
      <c r="S63" s="54">
        <v>42670</v>
      </c>
      <c r="T63" s="45">
        <v>1.1399999999999999</v>
      </c>
      <c r="U63" s="45">
        <v>1.19</v>
      </c>
      <c r="V63" s="45">
        <v>1.1000000000000001</v>
      </c>
      <c r="W63" s="58" t="s">
        <v>75</v>
      </c>
    </row>
    <row r="64" spans="1:23" x14ac:dyDescent="0.2">
      <c r="A64" s="42" t="s">
        <v>111</v>
      </c>
      <c r="B64" s="67">
        <v>42644</v>
      </c>
      <c r="C64" s="54">
        <v>42684</v>
      </c>
      <c r="D64" s="45">
        <v>6.77</v>
      </c>
      <c r="E64" s="45">
        <v>7.78</v>
      </c>
      <c r="F64" s="45">
        <v>6.37</v>
      </c>
      <c r="G64" s="58" t="s">
        <v>75</v>
      </c>
      <c r="H64" s="158"/>
      <c r="I64" s="42" t="s">
        <v>111</v>
      </c>
      <c r="J64" s="67">
        <v>42644</v>
      </c>
      <c r="K64" s="54">
        <v>42684</v>
      </c>
      <c r="L64" s="45">
        <v>6.77</v>
      </c>
      <c r="M64" s="45">
        <v>7.78</v>
      </c>
      <c r="N64" s="45">
        <v>6.37</v>
      </c>
      <c r="O64" s="58" t="s">
        <v>75</v>
      </c>
      <c r="P64" s="158"/>
      <c r="Q64" s="42" t="s">
        <v>111</v>
      </c>
      <c r="R64" s="67">
        <v>42644</v>
      </c>
      <c r="S64" s="54">
        <v>42684</v>
      </c>
      <c r="T64" s="45">
        <v>0</v>
      </c>
      <c r="U64" s="45">
        <v>0</v>
      </c>
      <c r="V64" s="45">
        <v>0</v>
      </c>
      <c r="W64" s="58" t="s">
        <v>75</v>
      </c>
    </row>
    <row r="65" spans="1:23" x14ac:dyDescent="0.2">
      <c r="A65" s="42" t="s">
        <v>111</v>
      </c>
      <c r="B65" s="67">
        <v>42675</v>
      </c>
      <c r="C65" s="54">
        <v>42712</v>
      </c>
      <c r="D65" s="45">
        <v>6.44</v>
      </c>
      <c r="E65" s="45">
        <v>7.71</v>
      </c>
      <c r="F65" s="45">
        <v>4.9000000000000004</v>
      </c>
      <c r="G65" s="58" t="s">
        <v>75</v>
      </c>
      <c r="H65" s="158"/>
      <c r="I65" s="42" t="s">
        <v>111</v>
      </c>
      <c r="J65" s="67">
        <v>42675</v>
      </c>
      <c r="K65" s="54">
        <v>42712</v>
      </c>
      <c r="L65" s="45">
        <v>6.39</v>
      </c>
      <c r="M65" s="45">
        <v>6.6</v>
      </c>
      <c r="N65" s="45">
        <v>4.9000000000000004</v>
      </c>
      <c r="O65" s="58" t="s">
        <v>75</v>
      </c>
      <c r="P65" s="158"/>
      <c r="Q65" s="42" t="s">
        <v>111</v>
      </c>
      <c r="R65" s="67">
        <v>42675</v>
      </c>
      <c r="S65" s="54">
        <v>42712</v>
      </c>
      <c r="T65" s="45">
        <v>0.69</v>
      </c>
      <c r="U65" s="45">
        <v>1.1299999999999999</v>
      </c>
      <c r="V65" s="45">
        <v>0.25</v>
      </c>
      <c r="W65" s="58" t="s">
        <v>75</v>
      </c>
    </row>
    <row r="66" spans="1:23" x14ac:dyDescent="0.2">
      <c r="A66" s="42" t="s">
        <v>111</v>
      </c>
      <c r="B66" s="67">
        <v>42705</v>
      </c>
      <c r="C66" s="54">
        <v>42768</v>
      </c>
      <c r="D66" s="45">
        <v>6.19</v>
      </c>
      <c r="E66" s="45">
        <v>6.38</v>
      </c>
      <c r="F66" s="45">
        <v>5.0599999999999996</v>
      </c>
      <c r="G66" s="58" t="s">
        <v>75</v>
      </c>
      <c r="H66" s="158"/>
      <c r="I66" s="42" t="s">
        <v>111</v>
      </c>
      <c r="J66" s="67">
        <v>42705</v>
      </c>
      <c r="K66" s="54">
        <v>42768</v>
      </c>
      <c r="L66" s="45">
        <v>6.19</v>
      </c>
      <c r="M66" s="45">
        <v>6.38</v>
      </c>
      <c r="N66" s="45">
        <v>5.0599999999999996</v>
      </c>
      <c r="O66" s="58" t="s">
        <v>75</v>
      </c>
      <c r="P66" s="158"/>
      <c r="Q66" s="42" t="s">
        <v>111</v>
      </c>
      <c r="R66" s="67">
        <v>42705</v>
      </c>
      <c r="S66" s="54">
        <v>42768</v>
      </c>
      <c r="T66" s="45">
        <v>0</v>
      </c>
      <c r="U66" s="45">
        <v>0</v>
      </c>
      <c r="V66" s="45">
        <v>0</v>
      </c>
      <c r="W66" s="58" t="s">
        <v>75</v>
      </c>
    </row>
    <row r="67" spans="1:23" x14ac:dyDescent="0.2">
      <c r="A67" s="42" t="s">
        <v>111</v>
      </c>
      <c r="B67" s="67">
        <v>42736</v>
      </c>
      <c r="C67" s="54">
        <v>42768</v>
      </c>
      <c r="D67" s="45">
        <v>6.18</v>
      </c>
      <c r="E67" s="45">
        <v>7.14</v>
      </c>
      <c r="F67" s="45">
        <v>5.31</v>
      </c>
      <c r="G67" s="58" t="s">
        <v>75</v>
      </c>
      <c r="H67" s="158"/>
      <c r="I67" s="42" t="s">
        <v>111</v>
      </c>
      <c r="J67" s="67">
        <v>42736</v>
      </c>
      <c r="K67" s="54">
        <v>42768</v>
      </c>
      <c r="L67" s="45">
        <v>6.15</v>
      </c>
      <c r="M67" s="45">
        <v>6.32</v>
      </c>
      <c r="N67" s="45">
        <v>5.31</v>
      </c>
      <c r="O67" s="58" t="s">
        <v>75</v>
      </c>
      <c r="P67" s="158"/>
      <c r="Q67" s="42" t="s">
        <v>111</v>
      </c>
      <c r="R67" s="67">
        <v>42736</v>
      </c>
      <c r="S67" s="54">
        <v>42768</v>
      </c>
      <c r="T67" s="45">
        <v>1.1000000000000001</v>
      </c>
      <c r="U67" s="45">
        <v>1.1000000000000001</v>
      </c>
      <c r="V67" s="45">
        <v>1.1000000000000001</v>
      </c>
      <c r="W67" s="58" t="s">
        <v>75</v>
      </c>
    </row>
    <row r="68" spans="1:23" x14ac:dyDescent="0.2">
      <c r="A68" s="42" t="s">
        <v>111</v>
      </c>
      <c r="B68" s="67">
        <v>42767</v>
      </c>
      <c r="C68" s="54">
        <v>42810</v>
      </c>
      <c r="D68" s="45">
        <v>6.27</v>
      </c>
      <c r="E68" s="45">
        <v>8.4499999999999993</v>
      </c>
      <c r="F68" s="45">
        <v>5.82</v>
      </c>
      <c r="G68" s="58" t="s">
        <v>75</v>
      </c>
      <c r="H68" s="158"/>
      <c r="I68" s="42" t="s">
        <v>111</v>
      </c>
      <c r="J68" s="67">
        <v>42767</v>
      </c>
      <c r="K68" s="54">
        <v>42810</v>
      </c>
      <c r="L68" s="45">
        <v>5.9</v>
      </c>
      <c r="M68" s="45">
        <v>6.03</v>
      </c>
      <c r="N68" s="45">
        <v>5.82</v>
      </c>
      <c r="O68" s="58" t="s">
        <v>75</v>
      </c>
      <c r="P68" s="158"/>
      <c r="Q68" s="42" t="s">
        <v>111</v>
      </c>
      <c r="R68" s="67">
        <v>42767</v>
      </c>
      <c r="S68" s="54">
        <v>42810</v>
      </c>
      <c r="T68" s="45">
        <v>1.05</v>
      </c>
      <c r="U68" s="45">
        <v>2.62</v>
      </c>
      <c r="V68" s="45">
        <v>0.2</v>
      </c>
      <c r="W68" s="58" t="s">
        <v>75</v>
      </c>
    </row>
    <row r="69" spans="1:23" x14ac:dyDescent="0.2">
      <c r="A69" s="42" t="s">
        <v>111</v>
      </c>
      <c r="B69" s="67">
        <v>42795</v>
      </c>
      <c r="C69" s="54">
        <v>42838</v>
      </c>
      <c r="D69" s="45">
        <v>6.87</v>
      </c>
      <c r="E69" s="45">
        <v>9.2799999999999994</v>
      </c>
      <c r="F69" s="45">
        <v>5.5229999999999997</v>
      </c>
      <c r="G69" s="58" t="s">
        <v>75</v>
      </c>
      <c r="H69" s="158"/>
      <c r="I69" s="42" t="s">
        <v>111</v>
      </c>
      <c r="J69" s="67">
        <v>42795</v>
      </c>
      <c r="K69" s="54">
        <v>42838</v>
      </c>
      <c r="L69" s="45">
        <v>5.8490000000000002</v>
      </c>
      <c r="M69" s="45">
        <v>5.9690000000000003</v>
      </c>
      <c r="N69" s="45">
        <v>5.5229999999999997</v>
      </c>
      <c r="O69" s="58" t="s">
        <v>75</v>
      </c>
      <c r="P69" s="158"/>
      <c r="Q69" s="42" t="s">
        <v>111</v>
      </c>
      <c r="R69" s="67">
        <v>42795</v>
      </c>
      <c r="S69" s="54">
        <v>42838</v>
      </c>
      <c r="T69" s="45">
        <v>1.38</v>
      </c>
      <c r="U69" s="45">
        <v>3.42</v>
      </c>
      <c r="V69" s="45">
        <v>0.44</v>
      </c>
      <c r="W69" s="58" t="s">
        <v>75</v>
      </c>
    </row>
    <row r="70" spans="1:23" ht="15" thickBot="1" x14ac:dyDescent="0.25">
      <c r="A70" s="151" t="s">
        <v>111</v>
      </c>
      <c r="B70" s="152">
        <v>42826</v>
      </c>
      <c r="C70" s="153">
        <v>42866</v>
      </c>
      <c r="D70" s="154">
        <v>6.95</v>
      </c>
      <c r="E70" s="154">
        <v>7.31</v>
      </c>
      <c r="F70" s="154">
        <v>6.34</v>
      </c>
      <c r="G70" s="155" t="s">
        <v>75</v>
      </c>
      <c r="H70" s="219"/>
      <c r="I70" s="151" t="s">
        <v>111</v>
      </c>
      <c r="J70" s="152">
        <v>42826</v>
      </c>
      <c r="K70" s="153">
        <v>42866</v>
      </c>
      <c r="L70" s="154">
        <v>6.54</v>
      </c>
      <c r="M70" s="154">
        <v>7.02</v>
      </c>
      <c r="N70" s="154">
        <v>5.74</v>
      </c>
      <c r="O70" s="155" t="s">
        <v>75</v>
      </c>
      <c r="P70" s="219"/>
      <c r="Q70" s="151" t="s">
        <v>111</v>
      </c>
      <c r="R70" s="152">
        <v>42826</v>
      </c>
      <c r="S70" s="153">
        <v>42866</v>
      </c>
      <c r="T70" s="154">
        <v>0.57999999999999996</v>
      </c>
      <c r="U70" s="154">
        <v>0.69</v>
      </c>
      <c r="V70" s="154">
        <v>0.23</v>
      </c>
      <c r="W70" s="155" t="s">
        <v>75</v>
      </c>
    </row>
    <row r="71" spans="1:23" x14ac:dyDescent="0.2">
      <c r="A71" s="42" t="s">
        <v>111</v>
      </c>
      <c r="B71" s="67">
        <v>42856</v>
      </c>
      <c r="C71" s="54">
        <v>42936</v>
      </c>
      <c r="D71" s="45">
        <v>7.52</v>
      </c>
      <c r="E71" s="45">
        <v>9</v>
      </c>
      <c r="F71" s="45">
        <v>5.56</v>
      </c>
      <c r="G71" s="58" t="s">
        <v>75</v>
      </c>
      <c r="H71" s="158"/>
      <c r="I71" s="42" t="s">
        <v>111</v>
      </c>
      <c r="J71" s="67">
        <v>42856</v>
      </c>
      <c r="K71" s="54">
        <v>42936</v>
      </c>
      <c r="L71" s="45">
        <v>7.5</v>
      </c>
      <c r="M71" s="45">
        <v>8.6999999999999993</v>
      </c>
      <c r="N71" s="45">
        <v>5.56</v>
      </c>
      <c r="O71" s="58" t="s">
        <v>75</v>
      </c>
      <c r="P71" s="158"/>
      <c r="Q71" s="42" t="s">
        <v>111</v>
      </c>
      <c r="R71" s="67">
        <v>42856</v>
      </c>
      <c r="S71" s="54">
        <v>42936</v>
      </c>
      <c r="T71" s="45">
        <v>0.3</v>
      </c>
      <c r="U71" s="45">
        <v>0.31</v>
      </c>
      <c r="V71" s="45">
        <v>0.28999999999999998</v>
      </c>
      <c r="W71" s="58" t="s">
        <v>75</v>
      </c>
    </row>
    <row r="72" spans="1:23" x14ac:dyDescent="0.2">
      <c r="A72" s="42" t="s">
        <v>111</v>
      </c>
      <c r="B72" s="67">
        <v>42887</v>
      </c>
      <c r="C72" s="54">
        <v>42936</v>
      </c>
      <c r="D72" s="45">
        <v>6.63</v>
      </c>
      <c r="E72" s="45">
        <v>7.72</v>
      </c>
      <c r="F72" s="45">
        <v>5.09</v>
      </c>
      <c r="G72" s="58" t="s">
        <v>75</v>
      </c>
      <c r="H72" s="158"/>
      <c r="I72" s="42" t="s">
        <v>111</v>
      </c>
      <c r="J72" s="67">
        <v>42887</v>
      </c>
      <c r="K72" s="54">
        <v>42936</v>
      </c>
      <c r="L72" s="45">
        <v>6.51</v>
      </c>
      <c r="M72" s="45">
        <v>7.72</v>
      </c>
      <c r="N72" s="45">
        <v>5.09</v>
      </c>
      <c r="O72" s="58" t="s">
        <v>75</v>
      </c>
      <c r="P72" s="158"/>
      <c r="Q72" s="42" t="s">
        <v>111</v>
      </c>
      <c r="R72" s="67">
        <v>42887</v>
      </c>
      <c r="S72" s="54">
        <v>42936</v>
      </c>
      <c r="T72" s="45">
        <v>0.45</v>
      </c>
      <c r="U72" s="45">
        <v>0.59</v>
      </c>
      <c r="V72" s="45">
        <v>0.16</v>
      </c>
      <c r="W72" s="58" t="s">
        <v>75</v>
      </c>
    </row>
    <row r="73" spans="1:23" x14ac:dyDescent="0.2">
      <c r="A73" s="42" t="s">
        <v>124</v>
      </c>
      <c r="B73" s="67">
        <v>42917</v>
      </c>
      <c r="C73" s="54">
        <v>43006</v>
      </c>
      <c r="D73" s="45">
        <v>7.03</v>
      </c>
      <c r="E73" s="45">
        <v>7.14</v>
      </c>
      <c r="F73" s="45">
        <v>6.28</v>
      </c>
      <c r="G73" s="58" t="s">
        <v>75</v>
      </c>
      <c r="H73" s="158"/>
      <c r="I73" s="42" t="s">
        <v>124</v>
      </c>
      <c r="J73" s="67">
        <v>42917</v>
      </c>
      <c r="K73" s="54">
        <v>43006</v>
      </c>
      <c r="L73" s="45">
        <v>7.03</v>
      </c>
      <c r="M73" s="45">
        <v>7.14</v>
      </c>
      <c r="N73" s="45">
        <v>6.28</v>
      </c>
      <c r="O73" s="58" t="s">
        <v>75</v>
      </c>
      <c r="P73" s="158"/>
      <c r="Q73" s="42" t="s">
        <v>124</v>
      </c>
      <c r="R73" s="67">
        <v>42917</v>
      </c>
      <c r="S73" s="54">
        <v>43006</v>
      </c>
      <c r="T73" s="45">
        <v>0</v>
      </c>
      <c r="U73" s="45">
        <v>0</v>
      </c>
      <c r="V73" s="45">
        <v>0</v>
      </c>
      <c r="W73" s="58" t="s">
        <v>75</v>
      </c>
    </row>
    <row r="74" spans="1:23" x14ac:dyDescent="0.2">
      <c r="A74" s="42" t="s">
        <v>124</v>
      </c>
      <c r="B74" s="67">
        <v>42948</v>
      </c>
      <c r="C74" s="54">
        <v>43006</v>
      </c>
      <c r="D74" s="45">
        <v>5.67</v>
      </c>
      <c r="E74" s="45">
        <v>6.82</v>
      </c>
      <c r="F74" s="45">
        <v>4.05</v>
      </c>
      <c r="G74" s="58" t="s">
        <v>75</v>
      </c>
      <c r="H74" s="158"/>
      <c r="I74" s="42" t="s">
        <v>124</v>
      </c>
      <c r="J74" s="67">
        <v>42948</v>
      </c>
      <c r="K74" s="54">
        <v>43006</v>
      </c>
      <c r="L74" s="45">
        <v>5.67</v>
      </c>
      <c r="M74" s="45">
        <v>6.82</v>
      </c>
      <c r="N74" s="45">
        <v>4.05</v>
      </c>
      <c r="O74" s="58" t="s">
        <v>75</v>
      </c>
      <c r="P74" s="158"/>
      <c r="Q74" s="42" t="s">
        <v>124</v>
      </c>
      <c r="R74" s="67">
        <v>42948</v>
      </c>
      <c r="S74" s="54">
        <v>43006</v>
      </c>
      <c r="T74" s="45">
        <v>0</v>
      </c>
      <c r="U74" s="45">
        <v>0</v>
      </c>
      <c r="V74" s="45">
        <v>0</v>
      </c>
      <c r="W74" s="58" t="s">
        <v>75</v>
      </c>
    </row>
    <row r="75" spans="1:23" x14ac:dyDescent="0.2">
      <c r="A75" s="42" t="s">
        <v>124</v>
      </c>
      <c r="B75" s="67">
        <v>42979</v>
      </c>
      <c r="C75" s="54">
        <v>43020</v>
      </c>
      <c r="D75" s="45">
        <v>6.35</v>
      </c>
      <c r="E75" s="45">
        <v>6.44</v>
      </c>
      <c r="F75" s="45">
        <v>6.13</v>
      </c>
      <c r="G75" s="58" t="s">
        <v>75</v>
      </c>
      <c r="H75" s="158"/>
      <c r="I75" s="42" t="s">
        <v>124</v>
      </c>
      <c r="J75" s="67">
        <v>42979</v>
      </c>
      <c r="K75" s="54">
        <v>43020</v>
      </c>
      <c r="L75" s="45">
        <v>6.35</v>
      </c>
      <c r="M75" s="45">
        <v>6.44</v>
      </c>
      <c r="N75" s="45">
        <v>6.13</v>
      </c>
      <c r="O75" s="58" t="s">
        <v>75</v>
      </c>
      <c r="P75" s="158"/>
      <c r="Q75" s="42" t="s">
        <v>124</v>
      </c>
      <c r="R75" s="67">
        <v>42979</v>
      </c>
      <c r="S75" s="54">
        <v>43020</v>
      </c>
      <c r="T75" s="45">
        <v>0</v>
      </c>
      <c r="U75" s="45">
        <v>0</v>
      </c>
      <c r="V75" s="45">
        <v>0</v>
      </c>
      <c r="W75" s="58" t="s">
        <v>75</v>
      </c>
    </row>
    <row r="76" spans="1:23" x14ac:dyDescent="0.2">
      <c r="A76" s="42" t="s">
        <v>124</v>
      </c>
      <c r="B76" s="67">
        <v>43009</v>
      </c>
      <c r="C76" s="54">
        <v>43048</v>
      </c>
      <c r="D76" s="45">
        <v>6.25</v>
      </c>
      <c r="E76" s="45">
        <v>6.64</v>
      </c>
      <c r="F76" s="45">
        <v>5.69</v>
      </c>
      <c r="G76" s="58" t="s">
        <v>75</v>
      </c>
      <c r="H76" s="158"/>
      <c r="I76" s="42" t="s">
        <v>124</v>
      </c>
      <c r="J76" s="67">
        <v>43009</v>
      </c>
      <c r="K76" s="54">
        <v>43048</v>
      </c>
      <c r="L76" s="45">
        <v>6.25</v>
      </c>
      <c r="M76" s="45">
        <v>6.64</v>
      </c>
      <c r="N76" s="45">
        <v>5.69</v>
      </c>
      <c r="O76" s="58" t="s">
        <v>75</v>
      </c>
      <c r="P76" s="158"/>
      <c r="Q76" s="42" t="s">
        <v>124</v>
      </c>
      <c r="R76" s="67">
        <v>43009</v>
      </c>
      <c r="S76" s="54">
        <v>43048</v>
      </c>
      <c r="T76" s="45">
        <v>0</v>
      </c>
      <c r="U76" s="45">
        <v>0</v>
      </c>
      <c r="V76" s="45">
        <v>0</v>
      </c>
      <c r="W76" s="58" t="s">
        <v>75</v>
      </c>
    </row>
    <row r="77" spans="1:23" x14ac:dyDescent="0.2">
      <c r="A77" s="42" t="s">
        <v>124</v>
      </c>
      <c r="B77" s="67">
        <v>43040</v>
      </c>
      <c r="C77" s="54">
        <v>43090</v>
      </c>
      <c r="D77" s="45">
        <v>6.81</v>
      </c>
      <c r="E77" s="45">
        <v>7.45</v>
      </c>
      <c r="F77" s="45">
        <v>6.09</v>
      </c>
      <c r="G77" s="58" t="s">
        <v>75</v>
      </c>
      <c r="H77" s="158"/>
      <c r="I77" s="42" t="s">
        <v>124</v>
      </c>
      <c r="J77" s="67">
        <v>43040</v>
      </c>
      <c r="K77" s="54">
        <v>43090</v>
      </c>
      <c r="L77" s="45">
        <v>6.61</v>
      </c>
      <c r="M77" s="45">
        <v>6.87</v>
      </c>
      <c r="N77" s="45">
        <v>5.77</v>
      </c>
      <c r="O77" s="58" t="s">
        <v>75</v>
      </c>
      <c r="P77" s="158"/>
      <c r="Q77" s="42" t="s">
        <v>124</v>
      </c>
      <c r="R77" s="67">
        <v>43040</v>
      </c>
      <c r="S77" s="54">
        <v>43090</v>
      </c>
      <c r="T77" s="45">
        <v>0.5</v>
      </c>
      <c r="U77" s="45">
        <v>0.59</v>
      </c>
      <c r="V77" s="45">
        <v>0.4</v>
      </c>
      <c r="W77" s="58" t="s">
        <v>75</v>
      </c>
    </row>
    <row r="78" spans="1:23" x14ac:dyDescent="0.2">
      <c r="A78" s="25" t="s">
        <v>124</v>
      </c>
      <c r="B78" s="59">
        <v>43070</v>
      </c>
      <c r="C78" s="44">
        <v>43201</v>
      </c>
      <c r="D78" s="49">
        <v>6.8141094596478213</v>
      </c>
      <c r="E78" s="49">
        <v>7.4395416743840013</v>
      </c>
      <c r="F78" s="49">
        <v>3.4085131173119971</v>
      </c>
      <c r="G78" s="43" t="s">
        <v>75</v>
      </c>
      <c r="H78" s="158"/>
      <c r="I78" s="25" t="s">
        <v>124</v>
      </c>
      <c r="J78" s="59">
        <v>43070</v>
      </c>
      <c r="K78" s="44">
        <v>43201</v>
      </c>
      <c r="L78" s="49">
        <v>6.5423674611884675</v>
      </c>
      <c r="M78" s="49">
        <v>6.8809586636160081</v>
      </c>
      <c r="N78" s="49">
        <v>2.8589253923519977</v>
      </c>
      <c r="O78" s="43" t="s">
        <v>75</v>
      </c>
      <c r="P78" s="158"/>
      <c r="Q78" s="25" t="s">
        <v>124</v>
      </c>
      <c r="R78" s="59">
        <v>43070</v>
      </c>
      <c r="S78" s="44">
        <v>43201</v>
      </c>
      <c r="T78" s="49">
        <v>0.49552952660235317</v>
      </c>
      <c r="U78" s="49">
        <v>0.64158519496000022</v>
      </c>
      <c r="V78" s="49">
        <v>0.23637258951999982</v>
      </c>
      <c r="W78" s="43" t="s">
        <v>75</v>
      </c>
    </row>
    <row r="79" spans="1:23" x14ac:dyDescent="0.2">
      <c r="A79" s="25" t="s">
        <v>124</v>
      </c>
      <c r="B79" s="59">
        <v>43101</v>
      </c>
      <c r="C79" s="44">
        <v>43201</v>
      </c>
      <c r="D79" s="49">
        <v>6.0929121624244686</v>
      </c>
      <c r="E79" s="49">
        <v>7.3786220315040092</v>
      </c>
      <c r="F79" s="49">
        <v>4.7039216682239999</v>
      </c>
      <c r="G79" s="43" t="s">
        <v>75</v>
      </c>
      <c r="H79" s="158"/>
      <c r="I79" s="25" t="s">
        <v>124</v>
      </c>
      <c r="J79" s="59">
        <v>43101</v>
      </c>
      <c r="K79" s="44">
        <v>43201</v>
      </c>
      <c r="L79" s="49">
        <v>5.994025164568983</v>
      </c>
      <c r="M79" s="49">
        <v>6.8865927405120493</v>
      </c>
      <c r="N79" s="49">
        <v>4.7039216682239999</v>
      </c>
      <c r="O79" s="43" t="s">
        <v>75</v>
      </c>
      <c r="P79" s="158"/>
      <c r="Q79" s="25" t="s">
        <v>124</v>
      </c>
      <c r="R79" s="59">
        <v>43101</v>
      </c>
      <c r="S79" s="44">
        <v>43201</v>
      </c>
      <c r="T79" s="49">
        <v>0.43792813336000003</v>
      </c>
      <c r="U79" s="49">
        <v>0.54385924904000005</v>
      </c>
      <c r="V79" s="49">
        <v>0.25003535096000012</v>
      </c>
      <c r="W79" s="43" t="s">
        <v>75</v>
      </c>
    </row>
    <row r="80" spans="1:23" x14ac:dyDescent="0.2">
      <c r="A80" s="25" t="s">
        <v>124</v>
      </c>
      <c r="B80" s="59">
        <v>43132</v>
      </c>
      <c r="C80" s="44">
        <v>43201</v>
      </c>
      <c r="D80" s="49">
        <v>4.9848977593131423</v>
      </c>
      <c r="E80" s="49">
        <v>6.9749883575999947</v>
      </c>
      <c r="F80" s="49">
        <v>3.646181590848014</v>
      </c>
      <c r="G80" s="43" t="s">
        <v>75</v>
      </c>
      <c r="H80" s="158"/>
      <c r="I80" s="25" t="s">
        <v>138</v>
      </c>
      <c r="J80" s="59">
        <v>43132</v>
      </c>
      <c r="K80" s="44">
        <v>43201</v>
      </c>
      <c r="L80" s="49">
        <v>4.9848977593131423</v>
      </c>
      <c r="M80" s="49">
        <v>6.9749883575999947</v>
      </c>
      <c r="N80" s="49">
        <v>3.646181590848014</v>
      </c>
      <c r="O80" s="43" t="s">
        <v>75</v>
      </c>
      <c r="P80" s="158"/>
      <c r="Q80" s="25" t="s">
        <v>138</v>
      </c>
      <c r="R80" s="59">
        <v>43132</v>
      </c>
      <c r="S80" s="44">
        <v>43201</v>
      </c>
      <c r="T80" s="49">
        <v>0</v>
      </c>
      <c r="U80" s="49">
        <v>0</v>
      </c>
      <c r="V80" s="49">
        <v>0</v>
      </c>
      <c r="W80" s="43" t="s">
        <v>75</v>
      </c>
    </row>
    <row r="81" spans="1:23" x14ac:dyDescent="0.2">
      <c r="A81" s="25" t="s">
        <v>124</v>
      </c>
      <c r="B81" s="59">
        <v>43160</v>
      </c>
      <c r="C81" s="44">
        <v>43201</v>
      </c>
      <c r="D81" s="49">
        <v>8.4040491446313954</v>
      </c>
      <c r="E81" s="49">
        <v>9.7479526780480015</v>
      </c>
      <c r="F81" s="49">
        <v>6.107990183712003</v>
      </c>
      <c r="G81" s="43" t="s">
        <v>75</v>
      </c>
      <c r="H81" s="158"/>
      <c r="I81" s="25" t="s">
        <v>138</v>
      </c>
      <c r="J81" s="59">
        <v>43160</v>
      </c>
      <c r="K81" s="44">
        <v>43201</v>
      </c>
      <c r="L81" s="49">
        <v>8.1565831562313953</v>
      </c>
      <c r="M81" s="49">
        <v>9.2033513340480013</v>
      </c>
      <c r="N81" s="49">
        <v>6.107990183712003</v>
      </c>
      <c r="O81" s="43" t="s">
        <v>75</v>
      </c>
      <c r="P81" s="158"/>
      <c r="Q81" s="25" t="s">
        <v>138</v>
      </c>
      <c r="R81" s="59">
        <v>43160</v>
      </c>
      <c r="S81" s="44">
        <v>43201</v>
      </c>
      <c r="T81" s="49">
        <v>0.54796040288571446</v>
      </c>
      <c r="U81" s="49">
        <v>0.58348221224000019</v>
      </c>
      <c r="V81" s="49">
        <v>0.37456694392000001</v>
      </c>
      <c r="W81" s="43" t="s">
        <v>75</v>
      </c>
    </row>
    <row r="82" spans="1:23" ht="15" thickBot="1" x14ac:dyDescent="0.25">
      <c r="A82" s="56" t="s">
        <v>124</v>
      </c>
      <c r="B82" s="69">
        <v>43191</v>
      </c>
      <c r="C82" s="60">
        <v>43235</v>
      </c>
      <c r="D82" s="55">
        <v>8.09</v>
      </c>
      <c r="E82" s="55">
        <v>8.9600000000000009</v>
      </c>
      <c r="F82" s="55">
        <v>7.53</v>
      </c>
      <c r="G82" s="52" t="s">
        <v>76</v>
      </c>
      <c r="H82" s="219"/>
      <c r="I82" s="56" t="s">
        <v>124</v>
      </c>
      <c r="J82" s="69">
        <v>43191</v>
      </c>
      <c r="K82" s="60">
        <v>43235</v>
      </c>
      <c r="L82" s="55">
        <v>7.94</v>
      </c>
      <c r="M82" s="55">
        <v>8.3800000000000008</v>
      </c>
      <c r="N82" s="55">
        <v>7.53</v>
      </c>
      <c r="O82" s="52" t="s">
        <v>219</v>
      </c>
      <c r="P82" s="219"/>
      <c r="Q82" s="56" t="s">
        <v>124</v>
      </c>
      <c r="R82" s="69">
        <v>43191</v>
      </c>
      <c r="S82" s="60">
        <v>43235</v>
      </c>
      <c r="T82" s="55">
        <v>0.46</v>
      </c>
      <c r="U82" s="55">
        <v>0.6</v>
      </c>
      <c r="V82" s="55">
        <v>0.27</v>
      </c>
      <c r="W82" s="52" t="s">
        <v>76</v>
      </c>
    </row>
    <row r="83" spans="1:23" x14ac:dyDescent="0.2">
      <c r="A83" s="42" t="s">
        <v>124</v>
      </c>
      <c r="B83" s="67">
        <v>43221</v>
      </c>
      <c r="C83" s="54">
        <v>43327</v>
      </c>
      <c r="D83" s="45">
        <v>7.63</v>
      </c>
      <c r="E83" s="45">
        <v>8.0299999999999994</v>
      </c>
      <c r="F83" s="45">
        <v>7.12</v>
      </c>
      <c r="G83" s="58" t="s">
        <v>76</v>
      </c>
      <c r="H83" s="158"/>
      <c r="I83" s="42" t="s">
        <v>124</v>
      </c>
      <c r="J83" s="67">
        <v>43221</v>
      </c>
      <c r="K83" s="54">
        <v>43327</v>
      </c>
      <c r="L83" s="45">
        <v>7.51</v>
      </c>
      <c r="M83" s="45">
        <v>7.75</v>
      </c>
      <c r="N83" s="45">
        <v>7.12</v>
      </c>
      <c r="O83" s="58" t="s">
        <v>76</v>
      </c>
      <c r="P83" s="158"/>
      <c r="Q83" s="42" t="s">
        <v>124</v>
      </c>
      <c r="R83" s="67">
        <v>43221</v>
      </c>
      <c r="S83" s="54">
        <v>43327</v>
      </c>
      <c r="T83" s="45">
        <v>0.44</v>
      </c>
      <c r="U83" s="45">
        <v>0.51</v>
      </c>
      <c r="V83" s="45">
        <v>0.28999999999999998</v>
      </c>
      <c r="W83" s="58" t="s">
        <v>76</v>
      </c>
    </row>
    <row r="84" spans="1:23" x14ac:dyDescent="0.2">
      <c r="A84" s="25" t="s">
        <v>124</v>
      </c>
      <c r="B84" s="59">
        <v>43252</v>
      </c>
      <c r="C84" s="44">
        <v>43327</v>
      </c>
      <c r="D84" s="49">
        <v>6.96</v>
      </c>
      <c r="E84" s="49">
        <v>7.49</v>
      </c>
      <c r="F84" s="49">
        <v>6.15</v>
      </c>
      <c r="G84" s="43" t="s">
        <v>76</v>
      </c>
      <c r="H84" s="158"/>
      <c r="I84" s="25" t="s">
        <v>124</v>
      </c>
      <c r="J84" s="59">
        <v>43252</v>
      </c>
      <c r="K84" s="44">
        <v>43327</v>
      </c>
      <c r="L84" s="49">
        <v>6.77</v>
      </c>
      <c r="M84" s="49">
        <v>7.08</v>
      </c>
      <c r="N84" s="49">
        <v>5.71</v>
      </c>
      <c r="O84" s="43" t="s">
        <v>76</v>
      </c>
      <c r="P84" s="158"/>
      <c r="Q84" s="25" t="s">
        <v>124</v>
      </c>
      <c r="R84" s="59">
        <v>43252</v>
      </c>
      <c r="S84" s="44">
        <v>43327</v>
      </c>
      <c r="T84" s="49">
        <v>0.45</v>
      </c>
      <c r="U84" s="49">
        <v>0.53</v>
      </c>
      <c r="V84" s="49">
        <v>0.13</v>
      </c>
      <c r="W84" s="43" t="s">
        <v>76</v>
      </c>
    </row>
    <row r="85" spans="1:23" x14ac:dyDescent="0.2">
      <c r="A85" s="25" t="s">
        <v>138</v>
      </c>
      <c r="B85" s="59">
        <v>43282</v>
      </c>
      <c r="C85" s="44">
        <v>43341</v>
      </c>
      <c r="D85" s="49">
        <v>6.33</v>
      </c>
      <c r="E85" s="49">
        <v>6.79</v>
      </c>
      <c r="F85" s="49">
        <v>5.39</v>
      </c>
      <c r="G85" s="43" t="s">
        <v>76</v>
      </c>
      <c r="H85" s="158"/>
      <c r="I85" s="25" t="s">
        <v>138</v>
      </c>
      <c r="J85" s="59">
        <v>43282</v>
      </c>
      <c r="K85" s="44">
        <v>43341</v>
      </c>
      <c r="L85" s="49">
        <v>6.25</v>
      </c>
      <c r="M85" s="49">
        <v>6.49</v>
      </c>
      <c r="N85" s="49">
        <v>5.39</v>
      </c>
      <c r="O85" s="43" t="s">
        <v>76</v>
      </c>
      <c r="P85" s="158"/>
      <c r="Q85" s="25" t="s">
        <v>138</v>
      </c>
      <c r="R85" s="59">
        <v>43282</v>
      </c>
      <c r="S85" s="44">
        <v>43341</v>
      </c>
      <c r="T85" s="49">
        <v>7.9000000000000001E-2</v>
      </c>
      <c r="U85" s="49">
        <v>0.49</v>
      </c>
      <c r="V85" s="49">
        <v>0</v>
      </c>
      <c r="W85" s="43" t="s">
        <v>76</v>
      </c>
    </row>
    <row r="86" spans="1:23" x14ac:dyDescent="0.2">
      <c r="A86" s="25" t="s">
        <v>138</v>
      </c>
      <c r="B86" s="59">
        <v>43313</v>
      </c>
      <c r="C86" s="44">
        <v>43369</v>
      </c>
      <c r="D86" s="49">
        <v>5.98</v>
      </c>
      <c r="E86" s="49">
        <v>6.15</v>
      </c>
      <c r="F86" s="49">
        <v>5.87</v>
      </c>
      <c r="G86" s="43" t="s">
        <v>76</v>
      </c>
      <c r="H86" s="158"/>
      <c r="I86" s="25" t="s">
        <v>138</v>
      </c>
      <c r="J86" s="59">
        <v>43313</v>
      </c>
      <c r="K86" s="44">
        <v>43369</v>
      </c>
      <c r="L86" s="49">
        <v>5.98</v>
      </c>
      <c r="M86" s="49">
        <v>6.15</v>
      </c>
      <c r="N86" s="49">
        <v>5.87</v>
      </c>
      <c r="O86" s="43" t="s">
        <v>76</v>
      </c>
      <c r="P86" s="158"/>
      <c r="Q86" s="25" t="s">
        <v>138</v>
      </c>
      <c r="R86" s="59">
        <v>43313</v>
      </c>
      <c r="S86" s="44">
        <v>43369</v>
      </c>
      <c r="T86" s="49">
        <v>0</v>
      </c>
      <c r="U86" s="49">
        <v>0</v>
      </c>
      <c r="V86" s="49">
        <v>0</v>
      </c>
      <c r="W86" s="64" t="s">
        <v>76</v>
      </c>
    </row>
    <row r="87" spans="1:23" x14ac:dyDescent="0.2">
      <c r="A87" s="25" t="s">
        <v>138</v>
      </c>
      <c r="B87" s="59">
        <v>43344</v>
      </c>
      <c r="C87" s="44">
        <v>43383</v>
      </c>
      <c r="D87" s="49">
        <v>5.7309999999999999</v>
      </c>
      <c r="E87" s="49">
        <v>6.2370000000000001</v>
      </c>
      <c r="F87" s="49">
        <v>3.5990000000000002</v>
      </c>
      <c r="G87" s="43" t="s">
        <v>76</v>
      </c>
      <c r="H87" s="158"/>
      <c r="I87" s="25" t="s">
        <v>138</v>
      </c>
      <c r="J87" s="59">
        <v>43344</v>
      </c>
      <c r="K87" s="44">
        <v>43383</v>
      </c>
      <c r="L87" s="49">
        <v>5.6059999999999999</v>
      </c>
      <c r="M87" s="49">
        <v>5.9279999999999999</v>
      </c>
      <c r="N87" s="49">
        <v>3.5990000000000002</v>
      </c>
      <c r="O87" s="43" t="s">
        <v>76</v>
      </c>
      <c r="P87" s="158"/>
      <c r="Q87" s="25" t="s">
        <v>138</v>
      </c>
      <c r="R87" s="59">
        <v>43344</v>
      </c>
      <c r="S87" s="44">
        <v>43383</v>
      </c>
      <c r="T87" s="49">
        <v>0.124</v>
      </c>
      <c r="U87" s="49">
        <v>0.51400000000000001</v>
      </c>
      <c r="V87" s="49">
        <v>0</v>
      </c>
      <c r="W87" s="64" t="s">
        <v>76</v>
      </c>
    </row>
    <row r="88" spans="1:23" x14ac:dyDescent="0.2">
      <c r="A88" s="25" t="s">
        <v>138</v>
      </c>
      <c r="B88" s="59">
        <v>43374</v>
      </c>
      <c r="C88" s="44">
        <v>43439</v>
      </c>
      <c r="D88" s="49">
        <v>5.6529999999999996</v>
      </c>
      <c r="E88" s="49">
        <v>5.8979999999999997</v>
      </c>
      <c r="F88" s="49">
        <v>5.226</v>
      </c>
      <c r="G88" s="43" t="s">
        <v>76</v>
      </c>
      <c r="H88" s="158"/>
      <c r="I88" s="25" t="s">
        <v>138</v>
      </c>
      <c r="J88" s="59">
        <v>43374</v>
      </c>
      <c r="K88" s="44">
        <v>43439</v>
      </c>
      <c r="L88" s="49">
        <v>5.3609999999999998</v>
      </c>
      <c r="M88" s="49">
        <v>5.5019999999999998</v>
      </c>
      <c r="N88" s="49">
        <v>5.226</v>
      </c>
      <c r="O88" s="43" t="s">
        <v>76</v>
      </c>
      <c r="P88" s="158"/>
      <c r="Q88" s="25" t="s">
        <v>138</v>
      </c>
      <c r="R88" s="59">
        <v>43374</v>
      </c>
      <c r="S88" s="44">
        <v>43439</v>
      </c>
      <c r="T88" s="49">
        <v>0.29099999999999998</v>
      </c>
      <c r="U88" s="49">
        <v>0.56000000000000005</v>
      </c>
      <c r="V88" s="49">
        <v>0</v>
      </c>
      <c r="W88" s="64" t="s">
        <v>76</v>
      </c>
    </row>
    <row r="89" spans="1:23" x14ac:dyDescent="0.2">
      <c r="A89" s="25" t="s">
        <v>138</v>
      </c>
      <c r="B89" s="59">
        <v>43405</v>
      </c>
      <c r="C89" s="44">
        <v>43439</v>
      </c>
      <c r="D89" s="49">
        <v>5.5940000000000003</v>
      </c>
      <c r="E89" s="49">
        <v>7.0359999999999996</v>
      </c>
      <c r="F89" s="49">
        <v>3.6549999999999998</v>
      </c>
      <c r="G89" s="43" t="s">
        <v>76</v>
      </c>
      <c r="H89" s="158"/>
      <c r="I89" s="25" t="s">
        <v>138</v>
      </c>
      <c r="J89" s="59">
        <v>43405</v>
      </c>
      <c r="K89" s="44">
        <v>43439</v>
      </c>
      <c r="L89" s="49">
        <v>5.51</v>
      </c>
      <c r="M89" s="49">
        <v>7.0359999999999996</v>
      </c>
      <c r="N89" s="49">
        <v>3.6549999999999998</v>
      </c>
      <c r="O89" s="43" t="s">
        <v>76</v>
      </c>
      <c r="P89" s="158"/>
      <c r="Q89" s="25" t="s">
        <v>138</v>
      </c>
      <c r="R89" s="59">
        <v>43405</v>
      </c>
      <c r="S89" s="44">
        <v>43439</v>
      </c>
      <c r="T89" s="49">
        <v>8.4000000000000005E-2</v>
      </c>
      <c r="U89" s="49">
        <v>0.52</v>
      </c>
      <c r="V89" s="49">
        <v>0</v>
      </c>
      <c r="W89" s="64" t="s">
        <v>76</v>
      </c>
    </row>
    <row r="90" spans="1:23" x14ac:dyDescent="0.2">
      <c r="A90" s="25" t="s">
        <v>138</v>
      </c>
      <c r="B90" s="59">
        <v>43435</v>
      </c>
      <c r="C90" s="44">
        <v>43467</v>
      </c>
      <c r="D90" s="49">
        <v>5.99</v>
      </c>
      <c r="E90" s="49">
        <v>7.68</v>
      </c>
      <c r="F90" s="49">
        <v>5.31</v>
      </c>
      <c r="G90" s="43" t="s">
        <v>76</v>
      </c>
      <c r="H90" s="158"/>
      <c r="I90" s="25" t="s">
        <v>138</v>
      </c>
      <c r="J90" s="59">
        <v>43435</v>
      </c>
      <c r="K90" s="44">
        <v>43467</v>
      </c>
      <c r="L90" s="49">
        <v>5.72</v>
      </c>
      <c r="M90" s="49">
        <v>7.21</v>
      </c>
      <c r="N90" s="49">
        <v>5.31</v>
      </c>
      <c r="O90" s="43" t="s">
        <v>76</v>
      </c>
      <c r="P90" s="158"/>
      <c r="Q90" s="25" t="s">
        <v>138</v>
      </c>
      <c r="R90" s="59">
        <v>43435</v>
      </c>
      <c r="S90" s="44">
        <v>43467</v>
      </c>
      <c r="T90" s="49">
        <v>0.27</v>
      </c>
      <c r="U90" s="49">
        <v>0.55000000000000004</v>
      </c>
      <c r="V90" s="49">
        <v>0</v>
      </c>
      <c r="W90" s="64" t="s">
        <v>76</v>
      </c>
    </row>
    <row r="91" spans="1:23" x14ac:dyDescent="0.2">
      <c r="A91" s="25" t="s">
        <v>138</v>
      </c>
      <c r="B91" s="59">
        <v>43466</v>
      </c>
      <c r="C91" s="44">
        <v>43641</v>
      </c>
      <c r="D91" s="49">
        <v>6.11</v>
      </c>
      <c r="E91" s="49">
        <v>7.75</v>
      </c>
      <c r="F91" s="49">
        <v>5.05</v>
      </c>
      <c r="G91" s="43" t="s">
        <v>76</v>
      </c>
      <c r="H91" s="158"/>
      <c r="I91" s="25" t="s">
        <v>138</v>
      </c>
      <c r="J91" s="59">
        <v>43466</v>
      </c>
      <c r="K91" s="44">
        <v>43641</v>
      </c>
      <c r="L91" s="49">
        <v>5.62</v>
      </c>
      <c r="M91" s="49">
        <v>5.81</v>
      </c>
      <c r="N91" s="49">
        <v>3.71</v>
      </c>
      <c r="O91" s="43" t="s">
        <v>76</v>
      </c>
      <c r="P91" s="158"/>
      <c r="Q91" s="25" t="s">
        <v>138</v>
      </c>
      <c r="R91" s="59">
        <v>43466</v>
      </c>
      <c r="S91" s="44">
        <v>43641</v>
      </c>
      <c r="T91" s="49">
        <v>0.51</v>
      </c>
      <c r="U91" s="49">
        <v>1.99</v>
      </c>
      <c r="V91" s="49">
        <v>0</v>
      </c>
      <c r="W91" s="43" t="s">
        <v>76</v>
      </c>
    </row>
    <row r="92" spans="1:23" x14ac:dyDescent="0.2">
      <c r="A92" s="25" t="s">
        <v>138</v>
      </c>
      <c r="B92" s="59">
        <v>43497</v>
      </c>
      <c r="C92" s="44">
        <v>43641</v>
      </c>
      <c r="D92" s="49">
        <v>5.34</v>
      </c>
      <c r="E92" s="49">
        <v>5.77</v>
      </c>
      <c r="F92" s="49">
        <v>4.88</v>
      </c>
      <c r="G92" s="43" t="s">
        <v>76</v>
      </c>
      <c r="H92" s="158"/>
      <c r="I92" s="25" t="s">
        <v>138</v>
      </c>
      <c r="J92" s="59">
        <v>43497</v>
      </c>
      <c r="K92" s="44">
        <v>43641</v>
      </c>
      <c r="L92" s="49">
        <v>5.34</v>
      </c>
      <c r="M92" s="49">
        <v>5.77</v>
      </c>
      <c r="N92" s="49">
        <v>4.88</v>
      </c>
      <c r="O92" s="43" t="s">
        <v>76</v>
      </c>
      <c r="P92" s="158"/>
      <c r="Q92" s="25" t="s">
        <v>138</v>
      </c>
      <c r="R92" s="59">
        <v>43497</v>
      </c>
      <c r="S92" s="44">
        <v>43641</v>
      </c>
      <c r="T92" s="49">
        <v>0</v>
      </c>
      <c r="U92" s="49">
        <v>0</v>
      </c>
      <c r="V92" s="49">
        <v>0</v>
      </c>
      <c r="W92" s="43" t="s">
        <v>76</v>
      </c>
    </row>
    <row r="93" spans="1:23" x14ac:dyDescent="0.2">
      <c r="A93" s="25" t="s">
        <v>138</v>
      </c>
      <c r="B93" s="59">
        <v>43525</v>
      </c>
      <c r="C93" s="44">
        <v>43641</v>
      </c>
      <c r="D93" s="49">
        <v>4.53</v>
      </c>
      <c r="E93" s="49">
        <v>4.84</v>
      </c>
      <c r="F93" s="49">
        <v>2.9</v>
      </c>
      <c r="G93" s="43" t="s">
        <v>76</v>
      </c>
      <c r="H93" s="158"/>
      <c r="I93" s="25" t="s">
        <v>138</v>
      </c>
      <c r="J93" s="59">
        <v>43525</v>
      </c>
      <c r="K93" s="44">
        <v>43641</v>
      </c>
      <c r="L93" s="49">
        <v>4.5</v>
      </c>
      <c r="M93" s="49">
        <v>4.84</v>
      </c>
      <c r="N93" s="49">
        <v>2.4500000000000002</v>
      </c>
      <c r="O93" s="43" t="s">
        <v>76</v>
      </c>
      <c r="P93" s="158"/>
      <c r="Q93" s="25" t="s">
        <v>138</v>
      </c>
      <c r="R93" s="59">
        <v>43525</v>
      </c>
      <c r="S93" s="44">
        <v>43641</v>
      </c>
      <c r="T93" s="49">
        <v>0.03</v>
      </c>
      <c r="U93" s="49">
        <v>0.52</v>
      </c>
      <c r="V93" s="49">
        <v>0</v>
      </c>
      <c r="W93" s="43" t="s">
        <v>76</v>
      </c>
    </row>
    <row r="94" spans="1:23" x14ac:dyDescent="0.2">
      <c r="A94" s="25" t="s">
        <v>138</v>
      </c>
      <c r="B94" s="59">
        <v>43556</v>
      </c>
      <c r="C94" s="44">
        <v>43641</v>
      </c>
      <c r="D94" s="49">
        <v>5.01</v>
      </c>
      <c r="E94" s="49">
        <v>5.61</v>
      </c>
      <c r="F94" s="49">
        <v>3.75</v>
      </c>
      <c r="G94" s="43" t="s">
        <v>76</v>
      </c>
      <c r="H94" s="158"/>
      <c r="I94" s="25" t="s">
        <v>138</v>
      </c>
      <c r="J94" s="59">
        <v>43556</v>
      </c>
      <c r="K94" s="44">
        <v>43641</v>
      </c>
      <c r="L94" s="49">
        <v>5.01</v>
      </c>
      <c r="M94" s="49">
        <v>5.61</v>
      </c>
      <c r="N94" s="49">
        <v>3.75</v>
      </c>
      <c r="O94" s="43" t="s">
        <v>76</v>
      </c>
      <c r="P94" s="158"/>
      <c r="Q94" s="25" t="s">
        <v>138</v>
      </c>
      <c r="R94" s="59">
        <v>43556</v>
      </c>
      <c r="S94" s="44">
        <v>43641</v>
      </c>
      <c r="T94" s="49">
        <v>0</v>
      </c>
      <c r="U94" s="49">
        <v>0</v>
      </c>
      <c r="V94" s="49">
        <v>0</v>
      </c>
      <c r="W94" s="43" t="s">
        <v>76</v>
      </c>
    </row>
    <row r="95" spans="1:23" ht="15" thickBot="1" x14ac:dyDescent="0.25">
      <c r="A95" s="56" t="s">
        <v>138</v>
      </c>
      <c r="B95" s="69">
        <v>43586</v>
      </c>
      <c r="C95" s="60">
        <v>43641</v>
      </c>
      <c r="D95" s="55">
        <v>5.74</v>
      </c>
      <c r="E95" s="55">
        <v>7.05</v>
      </c>
      <c r="F95" s="55">
        <v>4.43</v>
      </c>
      <c r="G95" s="52" t="s">
        <v>76</v>
      </c>
      <c r="H95" s="219"/>
      <c r="I95" s="56" t="s">
        <v>138</v>
      </c>
      <c r="J95" s="69">
        <v>43586</v>
      </c>
      <c r="K95" s="60">
        <v>43641</v>
      </c>
      <c r="L95" s="55">
        <v>5.74</v>
      </c>
      <c r="M95" s="55">
        <v>7.05</v>
      </c>
      <c r="N95" s="55">
        <v>4.43</v>
      </c>
      <c r="O95" s="52" t="s">
        <v>76</v>
      </c>
      <c r="P95" s="219"/>
      <c r="Q95" s="56" t="s">
        <v>138</v>
      </c>
      <c r="R95" s="69">
        <v>43586</v>
      </c>
      <c r="S95" s="60">
        <v>43641</v>
      </c>
      <c r="T95" s="55">
        <v>0.03</v>
      </c>
      <c r="U95" s="55">
        <v>0.8</v>
      </c>
      <c r="V95" s="55">
        <v>0</v>
      </c>
      <c r="W95" s="52" t="s">
        <v>76</v>
      </c>
    </row>
    <row r="96" spans="1:23" x14ac:dyDescent="0.2">
      <c r="A96" s="42" t="s">
        <v>158</v>
      </c>
      <c r="B96" s="67">
        <v>43617</v>
      </c>
      <c r="C96" s="54">
        <v>43651</v>
      </c>
      <c r="D96" s="45">
        <v>5.87</v>
      </c>
      <c r="E96" s="45">
        <v>6.98</v>
      </c>
      <c r="F96" s="45">
        <v>5.24</v>
      </c>
      <c r="G96" s="58" t="s">
        <v>76</v>
      </c>
      <c r="H96" s="158"/>
      <c r="I96" s="42" t="s">
        <v>158</v>
      </c>
      <c r="J96" s="67">
        <v>43617</v>
      </c>
      <c r="K96" s="54">
        <v>43651</v>
      </c>
      <c r="L96" s="45">
        <v>5.76</v>
      </c>
      <c r="M96" s="45">
        <v>5.92</v>
      </c>
      <c r="N96" s="45">
        <v>5.24</v>
      </c>
      <c r="O96" s="58" t="s">
        <v>76</v>
      </c>
      <c r="P96" s="158"/>
      <c r="Q96" s="42" t="s">
        <v>158</v>
      </c>
      <c r="R96" s="67">
        <v>43617</v>
      </c>
      <c r="S96" s="54">
        <v>43651</v>
      </c>
      <c r="T96" s="45">
        <v>0.11</v>
      </c>
      <c r="U96" s="45">
        <v>1.07</v>
      </c>
      <c r="V96" s="45">
        <v>0</v>
      </c>
      <c r="W96" s="58" t="s">
        <v>75</v>
      </c>
    </row>
    <row r="97" spans="1:23" x14ac:dyDescent="0.2">
      <c r="A97" s="42" t="s">
        <v>158</v>
      </c>
      <c r="B97" s="67">
        <v>43647</v>
      </c>
      <c r="C97" s="54">
        <v>43679</v>
      </c>
      <c r="D97" s="45">
        <v>5.84971</v>
      </c>
      <c r="E97" s="45">
        <v>6.8313899999999999</v>
      </c>
      <c r="F97" s="45">
        <v>5.4911000000000003</v>
      </c>
      <c r="G97" s="58" t="s">
        <v>76</v>
      </c>
      <c r="H97" s="158"/>
      <c r="I97" s="42" t="s">
        <v>158</v>
      </c>
      <c r="J97" s="67">
        <v>43647</v>
      </c>
      <c r="K97" s="54">
        <v>43679</v>
      </c>
      <c r="L97" s="45">
        <v>5.7134600000000004</v>
      </c>
      <c r="M97" s="45">
        <v>5.9793599999999998</v>
      </c>
      <c r="N97" s="45">
        <v>5.4911000000000003</v>
      </c>
      <c r="O97" s="58" t="s">
        <v>76</v>
      </c>
      <c r="P97" s="158"/>
      <c r="Q97" s="42" t="s">
        <v>158</v>
      </c>
      <c r="R97" s="67">
        <v>43647</v>
      </c>
      <c r="S97" s="54">
        <v>43679</v>
      </c>
      <c r="T97" s="45">
        <v>0.13625000000000001</v>
      </c>
      <c r="U97" s="45">
        <v>1.14337</v>
      </c>
      <c r="V97" s="45">
        <v>0</v>
      </c>
      <c r="W97" s="58" t="s">
        <v>75</v>
      </c>
    </row>
    <row r="98" spans="1:23" x14ac:dyDescent="0.2">
      <c r="A98" s="42" t="s">
        <v>158</v>
      </c>
      <c r="B98" s="67">
        <v>43678</v>
      </c>
      <c r="C98" s="54">
        <v>43721</v>
      </c>
      <c r="D98" s="45">
        <v>3.6890000000000001</v>
      </c>
      <c r="E98" s="45">
        <v>5.73</v>
      </c>
      <c r="F98" s="45">
        <v>0.85</v>
      </c>
      <c r="G98" s="58" t="s">
        <v>76</v>
      </c>
      <c r="H98" s="158"/>
      <c r="I98" s="42" t="s">
        <v>158</v>
      </c>
      <c r="J98" s="67">
        <v>43678</v>
      </c>
      <c r="K98" s="54">
        <v>43721</v>
      </c>
      <c r="L98" s="45">
        <v>3.6890000000000001</v>
      </c>
      <c r="M98" s="45">
        <v>5.73</v>
      </c>
      <c r="N98" s="45">
        <v>0.85</v>
      </c>
      <c r="O98" s="58" t="s">
        <v>76</v>
      </c>
      <c r="P98" s="158"/>
      <c r="Q98" s="42" t="s">
        <v>158</v>
      </c>
      <c r="R98" s="67">
        <v>43678</v>
      </c>
      <c r="S98" s="54">
        <v>43721</v>
      </c>
      <c r="T98" s="45">
        <v>0</v>
      </c>
      <c r="U98" s="45">
        <v>0</v>
      </c>
      <c r="V98" s="45">
        <v>0</v>
      </c>
      <c r="W98" s="58" t="s">
        <v>76</v>
      </c>
    </row>
    <row r="99" spans="1:23" x14ac:dyDescent="0.2">
      <c r="A99" s="42" t="s">
        <v>158</v>
      </c>
      <c r="B99" s="67">
        <v>43709</v>
      </c>
      <c r="C99" s="54">
        <v>43749</v>
      </c>
      <c r="D99" s="45">
        <v>4.12</v>
      </c>
      <c r="E99" s="45">
        <v>4.9400000000000004</v>
      </c>
      <c r="F99" s="45">
        <v>3.59</v>
      </c>
      <c r="G99" s="58" t="s">
        <v>76</v>
      </c>
      <c r="H99" s="158"/>
      <c r="I99" s="42" t="s">
        <v>158</v>
      </c>
      <c r="J99" s="67">
        <v>43709</v>
      </c>
      <c r="K99" s="54">
        <v>43749</v>
      </c>
      <c r="L99" s="45">
        <v>3.94</v>
      </c>
      <c r="M99" s="45">
        <v>4.29</v>
      </c>
      <c r="N99" s="45">
        <v>3.54</v>
      </c>
      <c r="O99" s="58" t="s">
        <v>76</v>
      </c>
      <c r="P99" s="158"/>
      <c r="Q99" s="42" t="s">
        <v>158</v>
      </c>
      <c r="R99" s="67">
        <v>43709</v>
      </c>
      <c r="S99" s="54">
        <v>43749</v>
      </c>
      <c r="T99" s="45">
        <v>0.18</v>
      </c>
      <c r="U99" s="45">
        <v>1.03</v>
      </c>
      <c r="V99" s="45">
        <v>0</v>
      </c>
      <c r="W99" s="58" t="s">
        <v>76</v>
      </c>
    </row>
    <row r="100" spans="1:23" x14ac:dyDescent="0.2">
      <c r="A100" s="42" t="s">
        <v>158</v>
      </c>
      <c r="B100" s="67">
        <v>43739</v>
      </c>
      <c r="C100" s="54">
        <v>43777</v>
      </c>
      <c r="D100" s="45">
        <v>4.8070700000000004</v>
      </c>
      <c r="E100" s="45">
        <v>6.3242399999999996</v>
      </c>
      <c r="F100" s="45">
        <v>0.21215999999999999</v>
      </c>
      <c r="G100" s="58" t="s">
        <v>76</v>
      </c>
      <c r="H100" s="158"/>
      <c r="I100" s="42" t="s">
        <v>158</v>
      </c>
      <c r="J100" s="67">
        <v>43739</v>
      </c>
      <c r="K100" s="54">
        <v>43777</v>
      </c>
      <c r="L100" s="45">
        <v>4.8070700000000004</v>
      </c>
      <c r="M100" s="45">
        <v>6.3242399999999996</v>
      </c>
      <c r="N100" s="45">
        <v>0.21215999999999999</v>
      </c>
      <c r="O100" s="58" t="s">
        <v>76</v>
      </c>
      <c r="P100" s="158"/>
      <c r="Q100" s="42" t="s">
        <v>158</v>
      </c>
      <c r="R100" s="67">
        <v>43739</v>
      </c>
      <c r="S100" s="54">
        <v>43777</v>
      </c>
      <c r="T100" s="49">
        <v>0</v>
      </c>
      <c r="U100" s="49">
        <v>0</v>
      </c>
      <c r="V100" s="49">
        <v>0</v>
      </c>
      <c r="W100" s="58" t="s">
        <v>76</v>
      </c>
    </row>
    <row r="101" spans="1:23" x14ac:dyDescent="0.2">
      <c r="A101" s="42" t="s">
        <v>158</v>
      </c>
      <c r="B101" s="67">
        <v>43770</v>
      </c>
      <c r="C101" s="54">
        <v>43805</v>
      </c>
      <c r="D101" s="45">
        <f>2.86307*2</f>
        <v>5.72614</v>
      </c>
      <c r="E101" s="45">
        <f>4.2897*2</f>
        <v>8.5793999999999997</v>
      </c>
      <c r="F101" s="45">
        <f>1.36623*2</f>
        <v>2.7324600000000001</v>
      </c>
      <c r="G101" s="58" t="s">
        <v>220</v>
      </c>
      <c r="H101" s="158"/>
      <c r="I101" s="42" t="s">
        <v>158</v>
      </c>
      <c r="J101" s="67">
        <v>43770</v>
      </c>
      <c r="K101" s="54">
        <v>43805</v>
      </c>
      <c r="L101" s="45">
        <f>2.86307*2</f>
        <v>5.72614</v>
      </c>
      <c r="M101" s="45">
        <f>4.2897*2</f>
        <v>8.5793999999999997</v>
      </c>
      <c r="N101" s="45">
        <f>1.36623*2</f>
        <v>2.7324600000000001</v>
      </c>
      <c r="O101" s="58" t="s">
        <v>220</v>
      </c>
      <c r="P101" s="158"/>
      <c r="Q101" s="42" t="s">
        <v>158</v>
      </c>
      <c r="R101" s="67">
        <v>43770</v>
      </c>
      <c r="S101" s="54">
        <v>43805</v>
      </c>
      <c r="T101" s="49">
        <v>0</v>
      </c>
      <c r="U101" s="49">
        <v>0</v>
      </c>
      <c r="V101" s="49">
        <v>0</v>
      </c>
      <c r="W101" s="58" t="s">
        <v>221</v>
      </c>
    </row>
    <row r="102" spans="1:23" x14ac:dyDescent="0.2">
      <c r="A102" s="25" t="s">
        <v>158</v>
      </c>
      <c r="B102" s="59">
        <v>43800</v>
      </c>
      <c r="C102" s="44">
        <v>43837</v>
      </c>
      <c r="D102" s="49">
        <f>2.522487*2</f>
        <v>5.0449739999999998</v>
      </c>
      <c r="E102" s="49">
        <f>3.678922*2</f>
        <v>7.3578440000000001</v>
      </c>
      <c r="F102" s="49">
        <f>1.898944*2</f>
        <v>3.7978879999999999</v>
      </c>
      <c r="G102" s="58" t="s">
        <v>220</v>
      </c>
      <c r="H102" s="158"/>
      <c r="I102" s="25" t="s">
        <v>158</v>
      </c>
      <c r="J102" s="59">
        <v>43800</v>
      </c>
      <c r="K102" s="44">
        <v>43837</v>
      </c>
      <c r="L102" s="49">
        <f>2.522487*2</f>
        <v>5.0449739999999998</v>
      </c>
      <c r="M102" s="49">
        <f>3.678922*2</f>
        <v>7.3578440000000001</v>
      </c>
      <c r="N102" s="49">
        <f>1.898944*2</f>
        <v>3.7978879999999999</v>
      </c>
      <c r="O102" s="58" t="s">
        <v>220</v>
      </c>
      <c r="P102" s="158"/>
      <c r="Q102" s="25" t="s">
        <v>158</v>
      </c>
      <c r="R102" s="59">
        <v>43800</v>
      </c>
      <c r="S102" s="44">
        <v>43837</v>
      </c>
      <c r="T102" s="49">
        <v>0</v>
      </c>
      <c r="U102" s="49">
        <v>0</v>
      </c>
      <c r="V102" s="49">
        <v>0</v>
      </c>
      <c r="W102" s="43" t="s">
        <v>221</v>
      </c>
    </row>
    <row r="103" spans="1:23" x14ac:dyDescent="0.2">
      <c r="A103" s="25" t="s">
        <v>158</v>
      </c>
      <c r="B103" s="59">
        <v>43831</v>
      </c>
      <c r="C103" s="44">
        <v>43875</v>
      </c>
      <c r="D103" s="49">
        <v>6.3295700000000004</v>
      </c>
      <c r="E103" s="49">
        <v>7.8262260000000001</v>
      </c>
      <c r="F103" s="49">
        <v>3.519218</v>
      </c>
      <c r="G103" s="43" t="s">
        <v>75</v>
      </c>
      <c r="H103" s="158"/>
      <c r="I103" s="25" t="s">
        <v>158</v>
      </c>
      <c r="J103" s="59">
        <v>43831</v>
      </c>
      <c r="K103" s="44">
        <v>43875</v>
      </c>
      <c r="L103" s="49">
        <v>6.1834730000000002</v>
      </c>
      <c r="M103" s="49">
        <v>7.0589880000000003</v>
      </c>
      <c r="N103" s="49">
        <v>3.519218</v>
      </c>
      <c r="O103" s="43" t="s">
        <v>75</v>
      </c>
      <c r="P103" s="158"/>
      <c r="Q103" s="25" t="s">
        <v>158</v>
      </c>
      <c r="R103" s="59">
        <v>43831</v>
      </c>
      <c r="S103" s="44">
        <v>43875</v>
      </c>
      <c r="T103" s="49">
        <v>0.146097</v>
      </c>
      <c r="U103" s="49">
        <v>0.89969469999999996</v>
      </c>
      <c r="V103" s="49">
        <v>0</v>
      </c>
      <c r="W103" s="43" t="s">
        <v>75</v>
      </c>
    </row>
    <row r="104" spans="1:23" x14ac:dyDescent="0.2">
      <c r="A104" s="25" t="s">
        <v>158</v>
      </c>
      <c r="B104" s="59">
        <v>43862</v>
      </c>
      <c r="C104" s="44">
        <v>43903</v>
      </c>
      <c r="D104" s="49">
        <v>6.5424550000000004</v>
      </c>
      <c r="E104" s="49">
        <v>8.5679540000000003</v>
      </c>
      <c r="F104" s="49">
        <v>1.673571E-3</v>
      </c>
      <c r="G104" s="43" t="s">
        <v>75</v>
      </c>
      <c r="H104" s="158"/>
      <c r="I104" s="25" t="s">
        <v>158</v>
      </c>
      <c r="J104" s="59">
        <v>43862</v>
      </c>
      <c r="K104" s="44">
        <v>43903</v>
      </c>
      <c r="L104" s="49">
        <v>5.7329689999999998</v>
      </c>
      <c r="M104" s="49">
        <v>7.017309</v>
      </c>
      <c r="N104" s="49">
        <v>1.673571E-3</v>
      </c>
      <c r="O104" s="43" t="s">
        <v>75</v>
      </c>
      <c r="P104" s="158"/>
      <c r="Q104" s="25" t="s">
        <v>158</v>
      </c>
      <c r="R104" s="59">
        <v>43862</v>
      </c>
      <c r="S104" s="44">
        <v>43903</v>
      </c>
      <c r="T104" s="49">
        <v>0.80948690000000001</v>
      </c>
      <c r="U104" s="49">
        <v>2.0275810000000001</v>
      </c>
      <c r="V104" s="49">
        <v>0</v>
      </c>
      <c r="W104" s="43" t="s">
        <v>75</v>
      </c>
    </row>
    <row r="105" spans="1:23" x14ac:dyDescent="0.2">
      <c r="A105" s="25" t="s">
        <v>158</v>
      </c>
      <c r="B105" s="59">
        <v>43891</v>
      </c>
      <c r="C105" s="44">
        <v>43930</v>
      </c>
      <c r="D105" s="49">
        <v>6.473662</v>
      </c>
      <c r="E105" s="49">
        <v>7.3489469999999999</v>
      </c>
      <c r="F105" s="49">
        <v>3.2014230000000001</v>
      </c>
      <c r="G105" s="43" t="s">
        <v>75</v>
      </c>
      <c r="H105" s="158"/>
      <c r="I105" s="25" t="s">
        <v>158</v>
      </c>
      <c r="J105" s="59">
        <v>43891</v>
      </c>
      <c r="K105" s="44">
        <v>43930</v>
      </c>
      <c r="L105" s="49">
        <v>6.3506869999999997</v>
      </c>
      <c r="M105" s="49">
        <v>6.8575359999999996</v>
      </c>
      <c r="N105" s="49">
        <v>3.2014230000000001</v>
      </c>
      <c r="O105" s="43" t="s">
        <v>75</v>
      </c>
      <c r="P105" s="158"/>
      <c r="Q105" s="25" t="s">
        <v>158</v>
      </c>
      <c r="R105" s="59">
        <v>43891</v>
      </c>
      <c r="S105" s="44">
        <v>43930</v>
      </c>
      <c r="T105" s="49">
        <v>0.12297470000000001</v>
      </c>
      <c r="U105" s="49">
        <v>1.0059499999999999</v>
      </c>
      <c r="V105" s="49">
        <v>0</v>
      </c>
      <c r="W105" s="43" t="s">
        <v>75</v>
      </c>
    </row>
    <row r="106" spans="1:23" x14ac:dyDescent="0.2">
      <c r="A106" s="25" t="s">
        <v>158</v>
      </c>
      <c r="B106" s="59">
        <v>43922</v>
      </c>
      <c r="C106" s="44">
        <v>43959</v>
      </c>
      <c r="D106" s="49">
        <v>7.1125090000000002</v>
      </c>
      <c r="E106" s="49">
        <v>7.6386719999999997</v>
      </c>
      <c r="F106" s="49">
        <v>3.314025</v>
      </c>
      <c r="G106" s="43" t="s">
        <v>75</v>
      </c>
      <c r="H106" s="158"/>
      <c r="I106" s="25" t="s">
        <v>158</v>
      </c>
      <c r="J106" s="59">
        <v>43922</v>
      </c>
      <c r="K106" s="44">
        <v>43959</v>
      </c>
      <c r="L106" s="49">
        <v>7.0678369999999999</v>
      </c>
      <c r="M106" s="49">
        <v>7.6386719999999997</v>
      </c>
      <c r="N106" s="49">
        <v>3.314025</v>
      </c>
      <c r="O106" s="43" t="s">
        <v>75</v>
      </c>
      <c r="P106" s="158"/>
      <c r="Q106" s="25" t="s">
        <v>158</v>
      </c>
      <c r="R106" s="59">
        <v>43922</v>
      </c>
      <c r="S106" s="44">
        <v>43959</v>
      </c>
      <c r="T106" s="49">
        <v>4.467285E-2</v>
      </c>
      <c r="U106" s="49">
        <v>0.68934229999999996</v>
      </c>
      <c r="V106" s="49">
        <v>0</v>
      </c>
      <c r="W106" s="43" t="s">
        <v>75</v>
      </c>
    </row>
    <row r="107" spans="1:23" x14ac:dyDescent="0.2">
      <c r="A107" s="25" t="s">
        <v>158</v>
      </c>
      <c r="B107" s="59">
        <v>43952</v>
      </c>
      <c r="C107" s="44">
        <v>43987</v>
      </c>
      <c r="D107" s="49">
        <v>7.8436339999999998</v>
      </c>
      <c r="E107" s="49">
        <v>8.5576889999999999</v>
      </c>
      <c r="F107" s="49">
        <v>7.3191129999999998</v>
      </c>
      <c r="G107" s="43" t="s">
        <v>75</v>
      </c>
      <c r="H107" s="158"/>
      <c r="I107" s="25" t="s">
        <v>158</v>
      </c>
      <c r="J107" s="59">
        <v>43952</v>
      </c>
      <c r="K107" s="44">
        <v>43987</v>
      </c>
      <c r="L107" s="49">
        <v>7.9560269999999997</v>
      </c>
      <c r="M107" s="49">
        <v>7.6705030000000001</v>
      </c>
      <c r="N107" s="49">
        <v>7.0985180000000003</v>
      </c>
      <c r="O107" s="43" t="s">
        <v>75</v>
      </c>
      <c r="P107" s="158"/>
      <c r="Q107" s="25" t="s">
        <v>158</v>
      </c>
      <c r="R107" s="59">
        <v>43952</v>
      </c>
      <c r="S107" s="44">
        <v>43987</v>
      </c>
      <c r="T107" s="49">
        <v>0.17313020000000001</v>
      </c>
      <c r="U107" s="49">
        <v>0.62945989999999996</v>
      </c>
      <c r="V107" s="49">
        <v>0</v>
      </c>
      <c r="W107" s="43" t="s">
        <v>75</v>
      </c>
    </row>
    <row r="108" spans="1:23" x14ac:dyDescent="0.2">
      <c r="A108" s="25" t="s">
        <v>158</v>
      </c>
      <c r="B108" s="59">
        <v>43983</v>
      </c>
      <c r="C108" s="44">
        <v>44015</v>
      </c>
      <c r="D108" s="49">
        <v>7.3575299999999997</v>
      </c>
      <c r="E108" s="49">
        <v>8.1653929999999999</v>
      </c>
      <c r="F108" s="49">
        <v>6.6882820000000001</v>
      </c>
      <c r="G108" s="43" t="s">
        <v>75</v>
      </c>
      <c r="H108" s="158"/>
      <c r="I108" s="25" t="s">
        <v>158</v>
      </c>
      <c r="J108" s="59">
        <v>43983</v>
      </c>
      <c r="K108" s="44">
        <v>44015</v>
      </c>
      <c r="L108" s="49">
        <v>7.3049989999999996</v>
      </c>
      <c r="M108" s="49">
        <v>7.8647369999999999</v>
      </c>
      <c r="N108" s="49">
        <v>6.6882820000000001</v>
      </c>
      <c r="O108" s="43" t="s">
        <v>75</v>
      </c>
      <c r="P108" s="158"/>
      <c r="Q108" s="25" t="s">
        <v>158</v>
      </c>
      <c r="R108" s="59">
        <v>43983</v>
      </c>
      <c r="S108" s="44">
        <v>44015</v>
      </c>
      <c r="T108" s="49">
        <v>5.2530309999999997E-2</v>
      </c>
      <c r="U108" s="49">
        <v>0.4817322</v>
      </c>
      <c r="V108" s="49">
        <v>0</v>
      </c>
      <c r="W108" s="43" t="s">
        <v>75</v>
      </c>
    </row>
    <row r="109" spans="1:23" x14ac:dyDescent="0.2">
      <c r="A109" s="25" t="s">
        <v>222</v>
      </c>
      <c r="B109" s="59">
        <v>44013</v>
      </c>
      <c r="C109" s="44">
        <v>44057</v>
      </c>
      <c r="D109" s="49">
        <v>6.44</v>
      </c>
      <c r="E109" s="49">
        <v>7.25</v>
      </c>
      <c r="F109" s="49">
        <v>4.87</v>
      </c>
      <c r="G109" s="43" t="s">
        <v>76</v>
      </c>
      <c r="H109" s="158"/>
      <c r="I109" s="25" t="s">
        <v>222</v>
      </c>
      <c r="J109" s="59">
        <v>44013</v>
      </c>
      <c r="K109" s="44">
        <v>44057</v>
      </c>
      <c r="L109" s="49">
        <v>6.24</v>
      </c>
      <c r="M109" s="49">
        <v>6.61</v>
      </c>
      <c r="N109" s="49">
        <v>4.87</v>
      </c>
      <c r="O109" s="43" t="s">
        <v>76</v>
      </c>
      <c r="P109" s="158"/>
      <c r="Q109" s="25" t="s">
        <v>222</v>
      </c>
      <c r="R109" s="59">
        <v>44013</v>
      </c>
      <c r="S109" s="44">
        <v>44057</v>
      </c>
      <c r="T109" s="49">
        <v>0.2</v>
      </c>
      <c r="U109" s="49">
        <v>1.2</v>
      </c>
      <c r="V109" s="49">
        <v>0</v>
      </c>
      <c r="W109" s="43" t="s">
        <v>76</v>
      </c>
    </row>
    <row r="110" spans="1:23" x14ac:dyDescent="0.2">
      <c r="A110" s="25" t="s">
        <v>222</v>
      </c>
      <c r="B110" s="59">
        <v>44044</v>
      </c>
      <c r="C110" s="44">
        <v>44085</v>
      </c>
      <c r="D110" s="49">
        <v>5.89</v>
      </c>
      <c r="E110" s="49">
        <v>6.6</v>
      </c>
      <c r="F110" s="49">
        <v>3.6</v>
      </c>
      <c r="G110" s="43" t="s">
        <v>75</v>
      </c>
      <c r="H110" s="158"/>
      <c r="I110" s="25" t="s">
        <v>222</v>
      </c>
      <c r="J110" s="59">
        <v>44044</v>
      </c>
      <c r="K110" s="44">
        <v>44085</v>
      </c>
      <c r="L110" s="49">
        <v>5.61</v>
      </c>
      <c r="M110" s="49">
        <v>6.03</v>
      </c>
      <c r="N110" s="49">
        <v>3.39</v>
      </c>
      <c r="O110" s="43" t="s">
        <v>75</v>
      </c>
      <c r="P110" s="158"/>
      <c r="Q110" s="25" t="s">
        <v>222</v>
      </c>
      <c r="R110" s="59">
        <v>44044</v>
      </c>
      <c r="S110" s="44">
        <v>44085</v>
      </c>
      <c r="T110" s="49">
        <v>0.28000000000000003</v>
      </c>
      <c r="U110" s="49">
        <v>1.27</v>
      </c>
      <c r="V110" s="49">
        <v>0</v>
      </c>
      <c r="W110" s="43" t="s">
        <v>75</v>
      </c>
    </row>
    <row r="111" spans="1:23" x14ac:dyDescent="0.2">
      <c r="A111" s="25" t="s">
        <v>222</v>
      </c>
      <c r="B111" s="59">
        <v>44075</v>
      </c>
      <c r="C111" s="44">
        <v>44113</v>
      </c>
      <c r="D111" s="49">
        <v>6.0978260000000004</v>
      </c>
      <c r="E111" s="49">
        <v>6.6866560000000002</v>
      </c>
      <c r="F111" s="49">
        <v>4.2428369999999997</v>
      </c>
      <c r="G111" s="43" t="s">
        <v>75</v>
      </c>
      <c r="H111" s="158"/>
      <c r="I111" s="25" t="s">
        <v>222</v>
      </c>
      <c r="J111" s="59">
        <v>44075</v>
      </c>
      <c r="K111" s="44">
        <v>44113</v>
      </c>
      <c r="L111" s="49">
        <v>6.0354190000000001</v>
      </c>
      <c r="M111" s="49">
        <v>6.4344580000000002</v>
      </c>
      <c r="N111" s="49">
        <v>4.0749500000000003</v>
      </c>
      <c r="O111" s="43" t="s">
        <v>75</v>
      </c>
      <c r="P111" s="158"/>
      <c r="Q111" s="25" t="s">
        <v>222</v>
      </c>
      <c r="R111" s="59">
        <v>44075</v>
      </c>
      <c r="S111" s="44">
        <v>44113</v>
      </c>
      <c r="T111" s="49">
        <v>6.24071E-2</v>
      </c>
      <c r="U111" s="49">
        <v>0.34203460000000002</v>
      </c>
      <c r="V111" s="49">
        <v>0</v>
      </c>
      <c r="W111" s="43" t="s">
        <v>75</v>
      </c>
    </row>
    <row r="112" spans="1:23" x14ac:dyDescent="0.2">
      <c r="A112" s="25" t="s">
        <v>222</v>
      </c>
      <c r="B112" s="59">
        <v>44105</v>
      </c>
      <c r="C112" s="44">
        <v>44141</v>
      </c>
      <c r="D112" s="49">
        <v>6.4151590000000001</v>
      </c>
      <c r="E112" s="49">
        <v>7.6059710000000003</v>
      </c>
      <c r="F112" s="49">
        <v>2.3223389999999999</v>
      </c>
      <c r="G112" s="43" t="s">
        <v>75</v>
      </c>
      <c r="H112" s="158"/>
      <c r="I112" s="25" t="s">
        <v>222</v>
      </c>
      <c r="J112" s="59">
        <v>44105</v>
      </c>
      <c r="K112" s="44">
        <v>44141</v>
      </c>
      <c r="L112" s="49">
        <v>6.2033120000000004</v>
      </c>
      <c r="M112" s="49">
        <v>6.4855590000000003</v>
      </c>
      <c r="N112" s="49">
        <v>2.3223389999999999</v>
      </c>
      <c r="O112" s="43" t="s">
        <v>75</v>
      </c>
      <c r="P112" s="158"/>
      <c r="Q112" s="25" t="s">
        <v>222</v>
      </c>
      <c r="R112" s="59">
        <v>44105</v>
      </c>
      <c r="S112" s="44">
        <v>44141</v>
      </c>
      <c r="T112" s="49">
        <v>0.21184710000000001</v>
      </c>
      <c r="U112" s="49">
        <v>1.3073969999999999</v>
      </c>
      <c r="V112" s="49">
        <v>0</v>
      </c>
      <c r="W112" s="43" t="s">
        <v>75</v>
      </c>
    </row>
    <row r="113" spans="1:23" x14ac:dyDescent="0.2">
      <c r="A113" s="25" t="s">
        <v>222</v>
      </c>
      <c r="B113" s="59">
        <v>44136</v>
      </c>
      <c r="C113" s="44">
        <v>44169</v>
      </c>
      <c r="D113" s="49">
        <v>6.48</v>
      </c>
      <c r="E113" s="49">
        <v>8.09</v>
      </c>
      <c r="F113" s="49">
        <v>4.04</v>
      </c>
      <c r="G113" s="43" t="s">
        <v>76</v>
      </c>
      <c r="H113" s="158"/>
      <c r="I113" s="25" t="s">
        <v>222</v>
      </c>
      <c r="J113" s="59">
        <v>44136</v>
      </c>
      <c r="K113" s="44">
        <v>44169</v>
      </c>
      <c r="L113" s="49">
        <v>6.17</v>
      </c>
      <c r="M113" s="49">
        <v>6.46</v>
      </c>
      <c r="N113" s="49">
        <v>3.34</v>
      </c>
      <c r="O113" s="43" t="s">
        <v>76</v>
      </c>
      <c r="P113" s="158"/>
      <c r="Q113" s="25" t="s">
        <v>222</v>
      </c>
      <c r="R113" s="59">
        <v>44136</v>
      </c>
      <c r="S113" s="44">
        <v>44169</v>
      </c>
      <c r="T113" s="49">
        <v>0.32</v>
      </c>
      <c r="U113" s="49">
        <v>1.8</v>
      </c>
      <c r="V113" s="49">
        <v>0</v>
      </c>
      <c r="W113" s="43" t="s">
        <v>76</v>
      </c>
    </row>
    <row r="114" spans="1:23" x14ac:dyDescent="0.2">
      <c r="A114" s="25" t="s">
        <v>222</v>
      </c>
      <c r="B114" s="59">
        <v>44166</v>
      </c>
      <c r="C114" s="44">
        <v>44211</v>
      </c>
      <c r="D114" s="49">
        <v>6.4524811584872346</v>
      </c>
      <c r="E114" s="49">
        <v>6.9960515642236087</v>
      </c>
      <c r="F114" s="49">
        <v>6.0003418437865363</v>
      </c>
      <c r="G114" s="43" t="s">
        <v>76</v>
      </c>
      <c r="H114" s="158"/>
      <c r="I114" s="25" t="s">
        <v>222</v>
      </c>
      <c r="J114" s="59">
        <v>44166</v>
      </c>
      <c r="K114" s="44">
        <v>44211</v>
      </c>
      <c r="L114" s="49">
        <v>6.34</v>
      </c>
      <c r="M114" s="49">
        <v>6.47</v>
      </c>
      <c r="N114" s="49">
        <v>6</v>
      </c>
      <c r="O114" s="43" t="s">
        <v>76</v>
      </c>
      <c r="P114" s="158"/>
      <c r="Q114" s="25" t="s">
        <v>222</v>
      </c>
      <c r="R114" s="59">
        <v>44166</v>
      </c>
      <c r="S114" s="44">
        <v>44211</v>
      </c>
      <c r="T114" s="49">
        <v>0.11</v>
      </c>
      <c r="U114" s="49">
        <v>0.62</v>
      </c>
      <c r="V114" s="49">
        <v>0</v>
      </c>
      <c r="W114" s="43" t="s">
        <v>76</v>
      </c>
    </row>
    <row r="115" spans="1:23" x14ac:dyDescent="0.2">
      <c r="A115" s="25" t="s">
        <v>222</v>
      </c>
      <c r="B115" s="59">
        <v>44197</v>
      </c>
      <c r="C115" s="44">
        <v>44242</v>
      </c>
      <c r="D115" s="49">
        <v>6.45</v>
      </c>
      <c r="E115" s="49">
        <v>6.99</v>
      </c>
      <c r="F115" s="49">
        <v>2.96</v>
      </c>
      <c r="G115" s="43" t="s">
        <v>76</v>
      </c>
      <c r="H115" s="158"/>
      <c r="I115" s="25" t="s">
        <v>222</v>
      </c>
      <c r="J115" s="59">
        <v>44197</v>
      </c>
      <c r="K115" s="44">
        <v>44242</v>
      </c>
      <c r="L115" s="49">
        <v>6.18</v>
      </c>
      <c r="M115" s="49">
        <v>6.45</v>
      </c>
      <c r="N115" s="49">
        <v>2.96</v>
      </c>
      <c r="O115" s="43" t="s">
        <v>76</v>
      </c>
      <c r="P115" s="158"/>
      <c r="Q115" s="25" t="s">
        <v>222</v>
      </c>
      <c r="R115" s="59">
        <v>44197</v>
      </c>
      <c r="S115" s="44">
        <v>44242</v>
      </c>
      <c r="T115" s="49">
        <v>0.27</v>
      </c>
      <c r="U115" s="49">
        <v>0.64</v>
      </c>
      <c r="V115" s="49">
        <v>0</v>
      </c>
      <c r="W115" s="43" t="s">
        <v>76</v>
      </c>
    </row>
    <row r="116" spans="1:23" x14ac:dyDescent="0.2">
      <c r="A116" s="25" t="s">
        <v>222</v>
      </c>
      <c r="B116" s="59">
        <v>44228</v>
      </c>
      <c r="C116" s="44">
        <v>44267</v>
      </c>
      <c r="D116" s="49">
        <v>6.7499419999999999</v>
      </c>
      <c r="E116" s="49">
        <v>7.103593</v>
      </c>
      <c r="F116" s="49">
        <v>6.1931849999999997</v>
      </c>
      <c r="G116" s="43" t="s">
        <v>76</v>
      </c>
      <c r="H116" s="158"/>
      <c r="I116" s="25" t="s">
        <v>222</v>
      </c>
      <c r="J116" s="59">
        <v>44228</v>
      </c>
      <c r="K116" s="44">
        <v>44267</v>
      </c>
      <c r="L116" s="49">
        <v>6.3556549999999996</v>
      </c>
      <c r="M116" s="49">
        <v>6.4766880000000002</v>
      </c>
      <c r="N116" s="49">
        <v>6.1931849999999997</v>
      </c>
      <c r="O116" s="43" t="s">
        <v>76</v>
      </c>
      <c r="P116" s="158"/>
      <c r="Q116" s="25" t="s">
        <v>222</v>
      </c>
      <c r="R116" s="59">
        <v>44228</v>
      </c>
      <c r="S116" s="44">
        <v>44267</v>
      </c>
      <c r="T116" s="49">
        <v>0.39428619999999998</v>
      </c>
      <c r="U116" s="49">
        <v>0.70939099999999999</v>
      </c>
      <c r="V116" s="49">
        <v>0</v>
      </c>
      <c r="W116" s="43" t="s">
        <v>76</v>
      </c>
    </row>
    <row r="117" spans="1:23" x14ac:dyDescent="0.2">
      <c r="A117" s="25" t="s">
        <v>222</v>
      </c>
      <c r="B117" s="59">
        <v>44256</v>
      </c>
      <c r="C117" s="44">
        <v>44295</v>
      </c>
      <c r="D117" s="49">
        <v>7.05</v>
      </c>
      <c r="E117" s="49">
        <v>9.76</v>
      </c>
      <c r="F117" s="49">
        <v>4.18</v>
      </c>
      <c r="G117" s="43" t="s">
        <v>76</v>
      </c>
      <c r="H117" s="158"/>
      <c r="I117" s="25" t="s">
        <v>222</v>
      </c>
      <c r="J117" s="59">
        <v>44256</v>
      </c>
      <c r="K117" s="44">
        <v>44295</v>
      </c>
      <c r="L117" s="49">
        <v>6.31</v>
      </c>
      <c r="M117" s="49">
        <v>6.98</v>
      </c>
      <c r="N117" s="49">
        <v>2.12</v>
      </c>
      <c r="O117" s="43" t="s">
        <v>76</v>
      </c>
      <c r="P117" s="158"/>
      <c r="Q117" s="25" t="s">
        <v>222</v>
      </c>
      <c r="R117" s="59">
        <v>44256</v>
      </c>
      <c r="S117" s="44">
        <v>44295</v>
      </c>
      <c r="T117" s="49">
        <v>0.74</v>
      </c>
      <c r="U117" s="49">
        <v>3.24</v>
      </c>
      <c r="V117" s="49">
        <v>0</v>
      </c>
      <c r="W117" s="248" t="s">
        <v>223</v>
      </c>
    </row>
    <row r="118" spans="1:23" x14ac:dyDescent="0.2">
      <c r="A118" s="25" t="s">
        <v>222</v>
      </c>
      <c r="B118" s="59">
        <v>44287</v>
      </c>
      <c r="C118" s="44">
        <v>44323</v>
      </c>
      <c r="D118" s="49">
        <v>7.464639</v>
      </c>
      <c r="E118" s="49">
        <v>8.0622530000000001</v>
      </c>
      <c r="F118" s="49">
        <v>6.83</v>
      </c>
      <c r="G118" s="43" t="s">
        <v>76</v>
      </c>
      <c r="H118" s="158"/>
      <c r="I118" s="25" t="s">
        <v>222</v>
      </c>
      <c r="J118" s="59">
        <v>44287</v>
      </c>
      <c r="K118" s="44">
        <v>44323</v>
      </c>
      <c r="L118" s="49">
        <v>7.35</v>
      </c>
      <c r="M118" s="49">
        <v>7.5610350000000004</v>
      </c>
      <c r="N118" s="49">
        <v>6.83</v>
      </c>
      <c r="O118" s="43" t="s">
        <v>76</v>
      </c>
      <c r="P118" s="158"/>
      <c r="Q118" s="25" t="s">
        <v>222</v>
      </c>
      <c r="R118" s="59">
        <v>44287</v>
      </c>
      <c r="S118" s="44">
        <v>44323</v>
      </c>
      <c r="T118" s="49">
        <v>0.1096104</v>
      </c>
      <c r="U118" s="49">
        <v>0.53003460000000002</v>
      </c>
      <c r="V118" s="49">
        <v>0</v>
      </c>
      <c r="W118" s="43" t="s">
        <v>76</v>
      </c>
    </row>
    <row r="119" spans="1:23" x14ac:dyDescent="0.2">
      <c r="A119" s="25" t="s">
        <v>222</v>
      </c>
      <c r="B119" s="59">
        <v>44317</v>
      </c>
      <c r="C119" s="44">
        <v>44351</v>
      </c>
      <c r="D119" s="49">
        <v>8.1457390000000007</v>
      </c>
      <c r="E119" s="49">
        <v>9.4920790000000004</v>
      </c>
      <c r="F119" s="49">
        <v>2.3003779999999998</v>
      </c>
      <c r="G119" s="43" t="s">
        <v>76</v>
      </c>
      <c r="H119" s="158"/>
      <c r="I119" s="25" t="s">
        <v>222</v>
      </c>
      <c r="J119" s="59">
        <v>44317</v>
      </c>
      <c r="K119" s="44">
        <v>44351</v>
      </c>
      <c r="L119" s="49">
        <v>7.6310510000000003</v>
      </c>
      <c r="M119" s="49">
        <v>8.3258469999999996</v>
      </c>
      <c r="N119" s="49">
        <v>2.01613</v>
      </c>
      <c r="O119" s="43" t="s">
        <v>76</v>
      </c>
      <c r="P119" s="158"/>
      <c r="Q119" s="25" t="s">
        <v>222</v>
      </c>
      <c r="R119" s="59">
        <v>44317</v>
      </c>
      <c r="S119" s="44">
        <v>44351</v>
      </c>
      <c r="T119" s="49">
        <v>0.51468760000000002</v>
      </c>
      <c r="U119" s="49">
        <v>1.836409</v>
      </c>
      <c r="V119" s="49">
        <v>0</v>
      </c>
      <c r="W119" s="43" t="s">
        <v>76</v>
      </c>
    </row>
    <row r="120" spans="1:23" x14ac:dyDescent="0.2">
      <c r="A120" s="25" t="s">
        <v>222</v>
      </c>
      <c r="B120" s="59">
        <v>44348</v>
      </c>
      <c r="C120" s="44">
        <v>44379</v>
      </c>
      <c r="D120" s="49">
        <v>8.2675029999999996</v>
      </c>
      <c r="E120" s="49">
        <v>9.4229509999999994</v>
      </c>
      <c r="F120" s="49">
        <v>2.132409</v>
      </c>
      <c r="G120" s="43" t="s">
        <v>76</v>
      </c>
      <c r="H120" s="158"/>
      <c r="I120" s="25" t="s">
        <v>222</v>
      </c>
      <c r="J120" s="59">
        <v>44348</v>
      </c>
      <c r="K120" s="44">
        <v>44379</v>
      </c>
      <c r="L120" s="49">
        <v>8.0646149999999999</v>
      </c>
      <c r="M120" s="49">
        <v>8.4345029999999994</v>
      </c>
      <c r="N120" s="49">
        <v>1.8668130000000001</v>
      </c>
      <c r="O120" s="43" t="s">
        <v>76</v>
      </c>
      <c r="P120" s="158"/>
      <c r="Q120" s="25" t="s">
        <v>222</v>
      </c>
      <c r="R120" s="59">
        <v>44348</v>
      </c>
      <c r="S120" s="44">
        <v>44379</v>
      </c>
      <c r="T120" s="49">
        <v>0.20288819999999999</v>
      </c>
      <c r="U120" s="49">
        <v>1.1506540000000001</v>
      </c>
      <c r="V120" s="49">
        <v>0</v>
      </c>
      <c r="W120" s="43" t="s">
        <v>76</v>
      </c>
    </row>
    <row r="121" spans="1:23" x14ac:dyDescent="0.2">
      <c r="A121" s="25" t="s">
        <v>179</v>
      </c>
      <c r="B121" s="59">
        <v>44378</v>
      </c>
      <c r="C121" s="44">
        <v>44421</v>
      </c>
      <c r="D121" s="49">
        <v>7.9617699999999996</v>
      </c>
      <c r="E121" s="49">
        <v>9.4716819999999995</v>
      </c>
      <c r="F121" s="49">
        <v>5.7577920000000002</v>
      </c>
      <c r="G121" s="43" t="s">
        <v>76</v>
      </c>
      <c r="H121" s="158"/>
      <c r="I121" s="25" t="s">
        <v>179</v>
      </c>
      <c r="J121" s="59">
        <v>44378</v>
      </c>
      <c r="K121" s="44">
        <v>44421</v>
      </c>
      <c r="L121" s="49">
        <v>7.7883909999999998</v>
      </c>
      <c r="M121" s="49">
        <v>8.388598</v>
      </c>
      <c r="N121" s="49">
        <v>5.7577920000000002</v>
      </c>
      <c r="O121" s="43" t="s">
        <v>76</v>
      </c>
      <c r="P121" s="158"/>
      <c r="Q121" s="25" t="s">
        <v>179</v>
      </c>
      <c r="R121" s="59">
        <v>44378</v>
      </c>
      <c r="S121" s="44">
        <v>44421</v>
      </c>
      <c r="T121" s="49">
        <v>0.17278560000000001</v>
      </c>
      <c r="U121" s="49">
        <v>1.1163727999999999</v>
      </c>
      <c r="V121" s="49">
        <v>0</v>
      </c>
      <c r="W121" s="43" t="s">
        <v>76</v>
      </c>
    </row>
    <row r="122" spans="1:23" x14ac:dyDescent="0.2">
      <c r="A122" s="25" t="s">
        <v>179</v>
      </c>
      <c r="B122" s="59">
        <v>44409</v>
      </c>
      <c r="C122" s="44">
        <v>44449</v>
      </c>
      <c r="D122" s="49">
        <v>8.0922009999999993</v>
      </c>
      <c r="E122" s="49">
        <v>9.4207400000000003</v>
      </c>
      <c r="F122" s="49">
        <v>6.5805020000000001</v>
      </c>
      <c r="G122" s="43" t="s">
        <v>76</v>
      </c>
      <c r="H122" s="158"/>
      <c r="I122" s="25" t="s">
        <v>179</v>
      </c>
      <c r="J122" s="59">
        <v>44409</v>
      </c>
      <c r="K122" s="44">
        <v>44449</v>
      </c>
      <c r="L122" s="49">
        <v>7.928166</v>
      </c>
      <c r="M122" s="49">
        <v>8.3578419999999998</v>
      </c>
      <c r="N122" s="49">
        <v>6.5805020000000001</v>
      </c>
      <c r="O122" s="43" t="s">
        <v>76</v>
      </c>
      <c r="P122" s="158"/>
      <c r="Q122" s="25" t="s">
        <v>179</v>
      </c>
      <c r="R122" s="59">
        <v>44409</v>
      </c>
      <c r="S122" s="44">
        <v>44449</v>
      </c>
      <c r="T122" s="49">
        <v>0.1640355</v>
      </c>
      <c r="U122" s="49">
        <v>1.690437</v>
      </c>
      <c r="V122" s="49">
        <v>0</v>
      </c>
      <c r="W122" s="43" t="s">
        <v>76</v>
      </c>
    </row>
    <row r="123" spans="1:23" x14ac:dyDescent="0.2">
      <c r="A123" s="25" t="s">
        <v>179</v>
      </c>
      <c r="B123" s="59">
        <v>44440</v>
      </c>
      <c r="C123" s="44">
        <v>44480</v>
      </c>
      <c r="D123" s="49">
        <v>8.089465268013047</v>
      </c>
      <c r="E123" s="49">
        <v>9.5598242263514717</v>
      </c>
      <c r="F123" s="49">
        <v>2.1183475564436876</v>
      </c>
      <c r="G123" s="43" t="s">
        <v>76</v>
      </c>
      <c r="H123" s="158"/>
      <c r="I123" s="25" t="s">
        <v>179</v>
      </c>
      <c r="J123" s="59">
        <v>44440</v>
      </c>
      <c r="K123" s="44">
        <v>44480</v>
      </c>
      <c r="L123" s="49">
        <v>7.8616629733576699</v>
      </c>
      <c r="M123" s="49">
        <v>8.6811120213320656</v>
      </c>
      <c r="N123" s="49">
        <v>2.1183475564436876</v>
      </c>
      <c r="O123" s="43" t="s">
        <v>76</v>
      </c>
      <c r="P123" s="158"/>
      <c r="Q123" s="25" t="s">
        <v>179</v>
      </c>
      <c r="R123" s="59">
        <v>44440</v>
      </c>
      <c r="S123" s="44">
        <v>44480</v>
      </c>
      <c r="T123" s="49">
        <v>0.22780229465537519</v>
      </c>
      <c r="U123" s="49">
        <v>1.127529317503436</v>
      </c>
      <c r="V123" s="49">
        <v>0</v>
      </c>
      <c r="W123" s="43" t="s">
        <v>76</v>
      </c>
    </row>
    <row r="124" spans="1:23" x14ac:dyDescent="0.2">
      <c r="A124" s="25" t="s">
        <v>179</v>
      </c>
      <c r="B124" s="59">
        <v>44470</v>
      </c>
      <c r="C124" s="44">
        <v>44505</v>
      </c>
      <c r="D124" s="49">
        <v>7.9976823403334372</v>
      </c>
      <c r="E124" s="49">
        <v>9.3941671835812119</v>
      </c>
      <c r="F124" s="49">
        <v>5.3311367945670973</v>
      </c>
      <c r="G124" s="43" t="s">
        <v>76</v>
      </c>
      <c r="H124" s="158"/>
      <c r="I124" s="25" t="s">
        <v>179</v>
      </c>
      <c r="J124" s="59">
        <v>44470</v>
      </c>
      <c r="K124" s="44">
        <v>44505</v>
      </c>
      <c r="L124" s="49">
        <v>7.6070819621340382</v>
      </c>
      <c r="M124" s="49">
        <v>8.1863533321300412</v>
      </c>
      <c r="N124" s="49">
        <v>4.5791243342601247</v>
      </c>
      <c r="O124" s="43" t="s">
        <v>76</v>
      </c>
      <c r="P124" s="158"/>
      <c r="Q124" s="25" t="s">
        <v>179</v>
      </c>
      <c r="R124" s="59">
        <v>44470</v>
      </c>
      <c r="S124" s="44">
        <v>44505</v>
      </c>
      <c r="T124" s="49">
        <v>0.39060037819939741</v>
      </c>
      <c r="U124" s="49">
        <v>1.6151178314138033</v>
      </c>
      <c r="V124" s="49">
        <v>0</v>
      </c>
      <c r="W124" s="43" t="s">
        <v>76</v>
      </c>
    </row>
    <row r="125" spans="1:23" x14ac:dyDescent="0.2">
      <c r="A125" s="25" t="s">
        <v>179</v>
      </c>
      <c r="B125" s="59">
        <v>44501</v>
      </c>
      <c r="C125" s="44">
        <v>44536</v>
      </c>
      <c r="D125" s="49">
        <v>7.9480512128800234</v>
      </c>
      <c r="E125" s="49">
        <v>10.096669815771852</v>
      </c>
      <c r="F125" s="49">
        <v>5.1279575873483356</v>
      </c>
      <c r="G125" s="43" t="s">
        <v>76</v>
      </c>
      <c r="H125" s="158"/>
      <c r="I125" s="25" t="s">
        <v>179</v>
      </c>
      <c r="J125" s="59">
        <v>44501</v>
      </c>
      <c r="K125" s="44">
        <v>44536</v>
      </c>
      <c r="L125" s="49">
        <v>7.4524350518465718</v>
      </c>
      <c r="M125" s="49">
        <v>8.8285616657533161</v>
      </c>
      <c r="N125" s="49">
        <v>4.8229745370794923</v>
      </c>
      <c r="O125" s="43" t="s">
        <v>76</v>
      </c>
      <c r="P125" s="158"/>
      <c r="Q125" s="25" t="s">
        <v>179</v>
      </c>
      <c r="R125" s="59">
        <v>44501</v>
      </c>
      <c r="S125" s="44">
        <v>44536</v>
      </c>
      <c r="T125" s="49">
        <v>0.49561616103345096</v>
      </c>
      <c r="U125" s="49">
        <v>1.3084623219682368</v>
      </c>
      <c r="V125" s="49">
        <v>0</v>
      </c>
      <c r="W125" s="43" t="s">
        <v>76</v>
      </c>
    </row>
    <row r="126" spans="1:23" x14ac:dyDescent="0.2">
      <c r="A126" s="25" t="s">
        <v>179</v>
      </c>
      <c r="B126" s="59">
        <v>44531</v>
      </c>
      <c r="C126" s="44">
        <v>44566</v>
      </c>
      <c r="D126" s="49">
        <v>8.5661277121676846</v>
      </c>
      <c r="E126" s="49">
        <v>9.4323382456082197</v>
      </c>
      <c r="F126" s="49">
        <v>7.0240780961288269</v>
      </c>
      <c r="G126" s="43" t="s">
        <v>76</v>
      </c>
      <c r="H126" s="158"/>
      <c r="I126" s="25" t="s">
        <v>179</v>
      </c>
      <c r="J126" s="59">
        <v>44531</v>
      </c>
      <c r="K126" s="44">
        <v>44566</v>
      </c>
      <c r="L126" s="49">
        <v>8.1890678608451388</v>
      </c>
      <c r="M126" s="49">
        <v>8.8092351688561799</v>
      </c>
      <c r="N126" s="49">
        <v>6.9843114415955423</v>
      </c>
      <c r="O126" s="43" t="s">
        <v>76</v>
      </c>
      <c r="P126" s="158"/>
      <c r="Q126" s="25" t="s">
        <v>179</v>
      </c>
      <c r="R126" s="59">
        <v>44531</v>
      </c>
      <c r="S126" s="44">
        <v>44566</v>
      </c>
      <c r="T126" s="49">
        <v>0.37705985132254588</v>
      </c>
      <c r="U126" s="49">
        <v>1.1542402369560674</v>
      </c>
      <c r="V126" s="49">
        <v>0</v>
      </c>
      <c r="W126" s="43" t="s">
        <v>76</v>
      </c>
    </row>
    <row r="127" spans="1:23" x14ac:dyDescent="0.2">
      <c r="A127" s="25" t="s">
        <v>179</v>
      </c>
      <c r="B127" s="59">
        <v>44562</v>
      </c>
      <c r="C127" s="44">
        <v>44603</v>
      </c>
      <c r="D127" s="49">
        <v>8.3438803840867983</v>
      </c>
      <c r="E127" s="49">
        <v>9.7245323530568673</v>
      </c>
      <c r="F127" s="49">
        <v>7.0290963318820872</v>
      </c>
      <c r="G127" s="43" t="s">
        <v>76</v>
      </c>
      <c r="H127" s="158"/>
      <c r="I127" s="25" t="s">
        <v>179</v>
      </c>
      <c r="J127" s="59">
        <v>44562</v>
      </c>
      <c r="K127" s="44">
        <v>44603</v>
      </c>
      <c r="L127" s="49">
        <v>7.8368376808595235</v>
      </c>
      <c r="M127" s="49">
        <v>8.3633223563792569</v>
      </c>
      <c r="N127" s="49">
        <v>6.8805141581314695</v>
      </c>
      <c r="O127" s="43" t="s">
        <v>76</v>
      </c>
      <c r="P127" s="158"/>
      <c r="Q127" s="25" t="s">
        <v>179</v>
      </c>
      <c r="R127" s="59">
        <v>44562</v>
      </c>
      <c r="S127" s="44">
        <v>44603</v>
      </c>
      <c r="T127" s="49">
        <v>0.50704270322727529</v>
      </c>
      <c r="U127" s="49">
        <v>1.6504587914169537</v>
      </c>
      <c r="V127" s="49">
        <v>0</v>
      </c>
      <c r="W127" s="43" t="s">
        <v>76</v>
      </c>
    </row>
    <row r="128" spans="1:23" x14ac:dyDescent="0.2">
      <c r="A128" s="25" t="s">
        <v>179</v>
      </c>
      <c r="B128" s="59">
        <v>44593</v>
      </c>
      <c r="C128" s="44">
        <v>44624</v>
      </c>
      <c r="D128" s="49">
        <v>7.7874652800277104</v>
      </c>
      <c r="E128" s="49">
        <v>8.9871643010287485</v>
      </c>
      <c r="F128" s="49">
        <v>6.0403458002579704</v>
      </c>
      <c r="G128" s="43" t="s">
        <v>76</v>
      </c>
      <c r="H128" s="158"/>
      <c r="I128" s="25" t="s">
        <v>179</v>
      </c>
      <c r="J128" s="59">
        <v>44593</v>
      </c>
      <c r="K128" s="44">
        <v>44624</v>
      </c>
      <c r="L128" s="49">
        <v>7.3351263308462666</v>
      </c>
      <c r="M128" s="49">
        <v>7.756268458296014</v>
      </c>
      <c r="N128" s="49">
        <v>6.0030663213518034</v>
      </c>
      <c r="O128" s="43" t="s">
        <v>76</v>
      </c>
      <c r="P128" s="158"/>
      <c r="Q128" s="25" t="s">
        <v>179</v>
      </c>
      <c r="R128" s="59">
        <v>44593</v>
      </c>
      <c r="S128" s="44">
        <v>44624</v>
      </c>
      <c r="T128" s="49">
        <v>0.4523389491814469</v>
      </c>
      <c r="U128" s="49">
        <v>1.5237101471173347</v>
      </c>
      <c r="V128" s="49">
        <v>0</v>
      </c>
      <c r="W128" s="43" t="s">
        <v>76</v>
      </c>
    </row>
    <row r="129" spans="1:23" x14ac:dyDescent="0.2">
      <c r="A129" s="25" t="s">
        <v>179</v>
      </c>
      <c r="B129" s="59">
        <v>44621</v>
      </c>
      <c r="C129" s="44">
        <v>44659</v>
      </c>
      <c r="D129" s="49">
        <v>7.96</v>
      </c>
      <c r="E129" s="49">
        <v>9.01</v>
      </c>
      <c r="F129" s="49">
        <v>4.29</v>
      </c>
      <c r="G129" s="43" t="s">
        <v>76</v>
      </c>
      <c r="H129" s="158"/>
      <c r="I129" s="25" t="s">
        <v>179</v>
      </c>
      <c r="J129" s="59">
        <v>44621</v>
      </c>
      <c r="K129" s="44">
        <v>44659</v>
      </c>
      <c r="L129" s="49">
        <v>6.77</v>
      </c>
      <c r="M129" s="49">
        <v>7.72</v>
      </c>
      <c r="N129" s="49">
        <v>2.99</v>
      </c>
      <c r="O129" s="43" t="s">
        <v>76</v>
      </c>
      <c r="P129" s="158"/>
      <c r="Q129" s="25" t="s">
        <v>179</v>
      </c>
      <c r="R129" s="59">
        <v>44621</v>
      </c>
      <c r="S129" s="44">
        <v>44659</v>
      </c>
      <c r="T129" s="49">
        <v>1.19</v>
      </c>
      <c r="U129" s="49">
        <v>1.57</v>
      </c>
      <c r="V129" s="49">
        <v>0</v>
      </c>
      <c r="W129" s="248" t="s">
        <v>224</v>
      </c>
    </row>
    <row r="130" spans="1:23" x14ac:dyDescent="0.2">
      <c r="A130" s="254" t="s">
        <v>179</v>
      </c>
      <c r="B130" s="255">
        <v>44652</v>
      </c>
      <c r="C130" s="256">
        <v>44687</v>
      </c>
      <c r="D130" s="257">
        <v>8.4600000000000009</v>
      </c>
      <c r="E130" s="257">
        <v>9.24</v>
      </c>
      <c r="F130" s="257">
        <v>7.25</v>
      </c>
      <c r="G130" s="176" t="s">
        <v>76</v>
      </c>
      <c r="H130" s="158"/>
      <c r="I130" s="25" t="s">
        <v>179</v>
      </c>
      <c r="J130" s="59">
        <v>44652</v>
      </c>
      <c r="K130" s="44">
        <v>44687</v>
      </c>
      <c r="L130" s="49">
        <v>7.39</v>
      </c>
      <c r="M130" s="49">
        <v>7.97</v>
      </c>
      <c r="N130" s="49">
        <v>5.68</v>
      </c>
      <c r="O130" s="43" t="s">
        <v>76</v>
      </c>
      <c r="P130" s="158"/>
      <c r="Q130" s="25" t="s">
        <v>179</v>
      </c>
      <c r="R130" s="59">
        <v>44652</v>
      </c>
      <c r="S130" s="44">
        <v>44687</v>
      </c>
      <c r="T130" s="49">
        <v>1.07</v>
      </c>
      <c r="U130" s="49">
        <v>1.57</v>
      </c>
      <c r="V130" s="49">
        <v>0</v>
      </c>
      <c r="W130" s="43" t="s">
        <v>76</v>
      </c>
    </row>
    <row r="131" spans="1:23" x14ac:dyDescent="0.2">
      <c r="A131" s="249" t="s">
        <v>179</v>
      </c>
      <c r="B131" s="250">
        <v>44682</v>
      </c>
      <c r="C131" s="251">
        <v>44715</v>
      </c>
      <c r="D131" s="252">
        <v>8.4159634959999998</v>
      </c>
      <c r="E131" s="252">
        <v>9.6139678150000005</v>
      </c>
      <c r="F131" s="252">
        <v>5.6588890259999998</v>
      </c>
      <c r="G131" s="253" t="s">
        <v>76</v>
      </c>
      <c r="H131" s="158"/>
      <c r="I131" s="25" t="s">
        <v>179</v>
      </c>
      <c r="J131" s="59">
        <v>44703</v>
      </c>
      <c r="K131" s="44">
        <v>44715</v>
      </c>
      <c r="L131" s="49">
        <v>8.0310592940000003</v>
      </c>
      <c r="M131" s="49">
        <v>8.9131618800000005</v>
      </c>
      <c r="N131" s="49">
        <v>5.6588890259999998</v>
      </c>
      <c r="O131" s="43" t="s">
        <v>76</v>
      </c>
      <c r="P131" s="158"/>
      <c r="Q131" s="25" t="s">
        <v>225</v>
      </c>
      <c r="R131" s="59">
        <v>44703</v>
      </c>
      <c r="S131" s="44">
        <v>44715</v>
      </c>
      <c r="T131" s="49">
        <v>0.38490420199999997</v>
      </c>
      <c r="U131" s="49">
        <v>0.86961181600000004</v>
      </c>
      <c r="V131" s="49">
        <v>0</v>
      </c>
      <c r="W131" s="43" t="s">
        <v>76</v>
      </c>
    </row>
    <row r="132" spans="1:23" x14ac:dyDescent="0.2">
      <c r="A132" s="25" t="s">
        <v>179</v>
      </c>
      <c r="B132" s="59">
        <v>44713</v>
      </c>
      <c r="C132" s="44">
        <v>44743</v>
      </c>
      <c r="D132" s="49">
        <v>8.1872584635203083</v>
      </c>
      <c r="E132" s="49">
        <v>9.4285425701732883</v>
      </c>
      <c r="F132" s="49">
        <v>1.7324244097757171</v>
      </c>
      <c r="G132" s="43" t="s">
        <v>76</v>
      </c>
      <c r="H132" s="158"/>
      <c r="I132" s="25" t="s">
        <v>179</v>
      </c>
      <c r="J132" s="59">
        <v>44713</v>
      </c>
      <c r="K132" s="44">
        <v>44743</v>
      </c>
      <c r="L132" s="49">
        <v>7.9301425217364914</v>
      </c>
      <c r="M132" s="49">
        <v>9.3597405534409468</v>
      </c>
      <c r="N132" s="49">
        <v>1.7324244097757171</v>
      </c>
      <c r="O132" s="43" t="s">
        <v>76</v>
      </c>
      <c r="P132" s="158"/>
      <c r="Q132" s="25" t="s">
        <v>225</v>
      </c>
      <c r="R132" s="59">
        <v>44713</v>
      </c>
      <c r="S132" s="44">
        <v>44743</v>
      </c>
      <c r="T132" s="49">
        <v>0.24854541039102324</v>
      </c>
      <c r="U132" s="49">
        <v>1.3859651822932881</v>
      </c>
      <c r="V132" s="49">
        <v>0</v>
      </c>
      <c r="W132" s="43" t="s">
        <v>76</v>
      </c>
    </row>
    <row r="133" spans="1:23" x14ac:dyDescent="0.2">
      <c r="A133" s="25" t="s">
        <v>192</v>
      </c>
      <c r="B133" s="59">
        <v>44743</v>
      </c>
      <c r="C133" s="44">
        <v>44774</v>
      </c>
      <c r="D133" s="49">
        <v>9.83</v>
      </c>
      <c r="E133" s="49">
        <v>10.98</v>
      </c>
      <c r="F133" s="49">
        <v>4.03</v>
      </c>
      <c r="G133" s="43" t="s">
        <v>76</v>
      </c>
      <c r="H133" s="158"/>
      <c r="I133" s="25" t="s">
        <v>192</v>
      </c>
      <c r="J133" s="59">
        <v>44743</v>
      </c>
      <c r="K133" s="44">
        <v>44774</v>
      </c>
      <c r="L133" s="49">
        <v>9.25</v>
      </c>
      <c r="M133" s="49">
        <v>10.44</v>
      </c>
      <c r="N133" s="49">
        <v>4.03</v>
      </c>
      <c r="O133" s="43" t="s">
        <v>76</v>
      </c>
      <c r="P133" s="158"/>
      <c r="Q133" s="25" t="s">
        <v>192</v>
      </c>
      <c r="R133" s="59">
        <v>44743</v>
      </c>
      <c r="S133" s="44">
        <v>44774</v>
      </c>
      <c r="T133" s="49">
        <v>0.57999999999999996</v>
      </c>
      <c r="U133" s="49">
        <v>1.61</v>
      </c>
      <c r="V133" s="49">
        <v>0</v>
      </c>
      <c r="W133" s="43" t="s">
        <v>76</v>
      </c>
    </row>
    <row r="134" spans="1:23" x14ac:dyDescent="0.2">
      <c r="A134" s="25" t="s">
        <v>192</v>
      </c>
      <c r="B134" s="59">
        <v>44774</v>
      </c>
      <c r="C134" s="44">
        <v>44817</v>
      </c>
      <c r="D134" s="49">
        <v>9.81</v>
      </c>
      <c r="E134" s="49">
        <v>10.67</v>
      </c>
      <c r="F134" s="49">
        <v>8.2799999999999994</v>
      </c>
      <c r="G134" s="43" t="s">
        <v>76</v>
      </c>
      <c r="H134" s="158"/>
      <c r="I134" s="25" t="s">
        <v>192</v>
      </c>
      <c r="J134" s="59">
        <v>44774</v>
      </c>
      <c r="K134" s="44">
        <v>44817</v>
      </c>
      <c r="L134" s="49">
        <v>9.59</v>
      </c>
      <c r="M134" s="49">
        <v>10.63</v>
      </c>
      <c r="N134" s="49">
        <v>7.55</v>
      </c>
      <c r="O134" s="43" t="s">
        <v>76</v>
      </c>
      <c r="P134" s="158"/>
      <c r="Q134" s="25" t="s">
        <v>192</v>
      </c>
      <c r="R134" s="59">
        <v>44774</v>
      </c>
      <c r="S134" s="44">
        <v>44817</v>
      </c>
      <c r="T134" s="49">
        <v>0.23</v>
      </c>
      <c r="U134" s="49">
        <v>1.35</v>
      </c>
      <c r="V134" s="49">
        <v>0</v>
      </c>
      <c r="W134" s="43"/>
    </row>
    <row r="135" spans="1:23" ht="102" x14ac:dyDescent="0.2">
      <c r="A135" s="25" t="s">
        <v>192</v>
      </c>
      <c r="B135" s="59">
        <v>44805</v>
      </c>
      <c r="C135" s="44">
        <v>44844</v>
      </c>
      <c r="D135" s="49">
        <v>11.603706607094356</v>
      </c>
      <c r="E135" s="49">
        <v>13.864888389508945</v>
      </c>
      <c r="F135" s="49">
        <v>7.1334197676451474</v>
      </c>
      <c r="G135" s="64" t="s">
        <v>226</v>
      </c>
      <c r="H135" s="158"/>
      <c r="I135" s="25" t="s">
        <v>192</v>
      </c>
      <c r="J135" s="59">
        <v>44805</v>
      </c>
      <c r="K135" s="44">
        <v>44844</v>
      </c>
      <c r="L135" s="49">
        <v>11.291868302494247</v>
      </c>
      <c r="M135" s="49">
        <v>12.617607429974282</v>
      </c>
      <c r="N135" s="49">
        <v>7.1860303158221139</v>
      </c>
      <c r="O135" s="64" t="s">
        <v>226</v>
      </c>
      <c r="P135" s="158"/>
      <c r="Q135" s="25" t="s">
        <v>192</v>
      </c>
      <c r="R135" s="59">
        <v>44805</v>
      </c>
      <c r="S135" s="44">
        <v>44844</v>
      </c>
      <c r="T135" s="49">
        <v>0.52</v>
      </c>
      <c r="U135" s="49">
        <v>1.57</v>
      </c>
      <c r="V135" s="49">
        <v>0</v>
      </c>
      <c r="W135" s="64" t="s">
        <v>227</v>
      </c>
    </row>
    <row r="136" spans="1:23" x14ac:dyDescent="0.2">
      <c r="A136" s="25" t="s">
        <v>192</v>
      </c>
      <c r="B136" s="59">
        <v>44835</v>
      </c>
      <c r="C136" s="44">
        <v>44873</v>
      </c>
      <c r="D136" s="49">
        <v>11.94</v>
      </c>
      <c r="E136" s="49">
        <v>12.84</v>
      </c>
      <c r="F136" s="49">
        <v>9.9700000000000006</v>
      </c>
      <c r="G136" s="64"/>
      <c r="H136" s="158"/>
      <c r="I136" s="25" t="s">
        <v>192</v>
      </c>
      <c r="J136" s="59">
        <v>44835</v>
      </c>
      <c r="K136" s="44">
        <v>44873</v>
      </c>
      <c r="L136" s="49">
        <v>11.68</v>
      </c>
      <c r="M136" s="49">
        <v>12.7</v>
      </c>
      <c r="N136" s="49">
        <v>9.9700000000000006</v>
      </c>
      <c r="O136" s="64"/>
      <c r="P136" s="158"/>
      <c r="Q136" s="25" t="s">
        <v>192</v>
      </c>
      <c r="R136" s="59">
        <v>44835</v>
      </c>
      <c r="S136" s="44">
        <v>44873</v>
      </c>
      <c r="T136" s="49">
        <v>0.26</v>
      </c>
      <c r="U136" s="49">
        <v>0.63</v>
      </c>
      <c r="V136" s="49">
        <v>0</v>
      </c>
      <c r="W136" s="64"/>
    </row>
    <row r="137" spans="1:23" x14ac:dyDescent="0.2">
      <c r="A137" s="25" t="s">
        <v>197</v>
      </c>
      <c r="B137" s="59">
        <v>44866</v>
      </c>
      <c r="C137" s="44">
        <v>44910</v>
      </c>
      <c r="D137" s="49">
        <v>11.52</v>
      </c>
      <c r="E137" s="49">
        <v>12.77</v>
      </c>
      <c r="F137" s="49">
        <v>3.08</v>
      </c>
      <c r="G137" s="64"/>
      <c r="H137" s="158"/>
      <c r="I137" s="25" t="s">
        <v>197</v>
      </c>
      <c r="J137" s="59">
        <v>44866</v>
      </c>
      <c r="K137" s="44">
        <v>44910</v>
      </c>
      <c r="L137" s="49">
        <v>11.39</v>
      </c>
      <c r="M137" s="49">
        <v>12.77</v>
      </c>
      <c r="N137" s="49">
        <v>3.08</v>
      </c>
      <c r="O137" s="64"/>
      <c r="P137" s="158"/>
      <c r="Q137" s="25" t="s">
        <v>197</v>
      </c>
      <c r="R137" s="59">
        <v>44866</v>
      </c>
      <c r="S137" s="44">
        <v>44910</v>
      </c>
      <c r="T137" s="49">
        <v>0.13</v>
      </c>
      <c r="U137" s="49">
        <v>0.86</v>
      </c>
      <c r="V137" s="49">
        <v>0</v>
      </c>
      <c r="W137" s="64"/>
    </row>
  </sheetData>
  <mergeCells count="2">
    <mergeCell ref="I8:O8"/>
    <mergeCell ref="Q8:W8"/>
  </mergeCells>
  <phoneticPr fontId="48" type="noConversion"/>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33"/>
  <sheetViews>
    <sheetView showGridLines="0" topLeftCell="A49" zoomScale="90" zoomScaleNormal="90" workbookViewId="0">
      <selection activeCell="A4" sqref="A4"/>
    </sheetView>
  </sheetViews>
  <sheetFormatPr defaultColWidth="9.140625" defaultRowHeight="14.25" x14ac:dyDescent="0.2"/>
  <cols>
    <col min="1" max="1" width="12.28515625" style="1" customWidth="1"/>
    <col min="2" max="16384" width="9.140625" style="1"/>
  </cols>
  <sheetData>
    <row r="1" spans="1:25" x14ac:dyDescent="0.2">
      <c r="A1" s="10" t="s">
        <v>228</v>
      </c>
      <c r="B1" s="158"/>
      <c r="C1" s="158"/>
      <c r="D1" s="158"/>
      <c r="E1" s="158"/>
      <c r="F1" s="158"/>
      <c r="G1" s="158"/>
      <c r="H1" s="158"/>
      <c r="I1" s="158"/>
      <c r="J1" s="158"/>
      <c r="K1" s="158"/>
      <c r="L1" s="158"/>
      <c r="M1" s="158"/>
      <c r="N1" s="158"/>
      <c r="O1" s="158"/>
      <c r="P1" s="158"/>
      <c r="Q1" s="158"/>
      <c r="R1" s="158"/>
      <c r="S1" s="158"/>
      <c r="T1" s="158"/>
      <c r="U1" s="158"/>
      <c r="V1" s="158"/>
      <c r="W1" s="158"/>
      <c r="X1" s="158"/>
      <c r="Y1" s="158"/>
    </row>
    <row r="3" spans="1:25" ht="34.5" x14ac:dyDescent="0.5">
      <c r="A3" s="186" t="s">
        <v>1058</v>
      </c>
      <c r="B3" s="186"/>
      <c r="C3" s="186"/>
      <c r="D3" s="186"/>
      <c r="E3" s="186"/>
      <c r="F3" s="186"/>
      <c r="G3" s="186"/>
      <c r="H3" s="186"/>
      <c r="I3" s="186"/>
      <c r="J3" s="186"/>
      <c r="K3" s="186"/>
      <c r="L3" s="186"/>
      <c r="M3" s="186"/>
      <c r="N3" s="186"/>
      <c r="O3" s="186"/>
      <c r="P3" s="186"/>
      <c r="Q3" s="186"/>
      <c r="R3" s="186"/>
      <c r="S3" s="186"/>
      <c r="T3" s="186"/>
      <c r="U3" s="186"/>
      <c r="V3" s="186"/>
      <c r="W3" s="186"/>
      <c r="X3" s="186"/>
      <c r="Y3" s="186"/>
    </row>
    <row r="4" spans="1:25" ht="19.5" x14ac:dyDescent="0.3">
      <c r="A4" s="188"/>
      <c r="B4" s="188"/>
      <c r="C4" s="188"/>
      <c r="D4" s="188"/>
      <c r="E4" s="188"/>
      <c r="F4" s="188"/>
      <c r="G4" s="188"/>
      <c r="H4" s="188"/>
      <c r="I4" s="188"/>
      <c r="J4" s="188"/>
      <c r="K4" s="188"/>
      <c r="L4" s="188"/>
      <c r="M4" s="188"/>
      <c r="N4" s="188"/>
      <c r="O4" s="188"/>
      <c r="P4" s="188"/>
      <c r="Q4" s="188"/>
      <c r="R4" s="188"/>
      <c r="S4" s="188"/>
      <c r="T4" s="188"/>
      <c r="U4" s="188"/>
      <c r="V4" s="188"/>
      <c r="W4" s="188"/>
      <c r="X4" s="188"/>
      <c r="Y4" s="188"/>
    </row>
    <row r="33" spans="22:22" ht="15" x14ac:dyDescent="0.25">
      <c r="V33"/>
    </row>
  </sheetData>
  <hyperlinks>
    <hyperlink ref="A1" location="Menu!A1" display="Back to Main Menu" xr:uid="{00000000-0004-0000-0400-000001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J82"/>
  <sheetViews>
    <sheetView showGridLines="0" tabSelected="1" zoomScale="90" zoomScaleNormal="90" workbookViewId="0">
      <pane ySplit="9" topLeftCell="A79" activePane="bottomLeft" state="frozenSplit"/>
      <selection pane="bottomLeft" activeCell="A2" sqref="A2"/>
    </sheetView>
  </sheetViews>
  <sheetFormatPr defaultColWidth="9.140625" defaultRowHeight="14.25" x14ac:dyDescent="0.2"/>
  <cols>
    <col min="1" max="1" width="12.28515625" style="1" customWidth="1"/>
    <col min="2" max="2" width="12" style="1" customWidth="1"/>
    <col min="3" max="4" width="12.28515625" style="1" bestFit="1" customWidth="1"/>
    <col min="5" max="5" width="9.28515625" style="1" bestFit="1" customWidth="1"/>
    <col min="6" max="6" width="14.140625" style="1" customWidth="1"/>
    <col min="7" max="8" width="9.28515625" style="1" bestFit="1" customWidth="1"/>
    <col min="9" max="9" width="46.28515625" style="23" customWidth="1"/>
    <col min="10" max="16384" width="9.140625" style="1"/>
  </cols>
  <sheetData>
    <row r="1" spans="1:10" ht="34.5" x14ac:dyDescent="0.5">
      <c r="A1" s="186" t="s">
        <v>1059</v>
      </c>
      <c r="B1" s="186"/>
      <c r="C1" s="186"/>
      <c r="D1" s="186"/>
      <c r="E1" s="186"/>
      <c r="F1" s="186"/>
      <c r="G1" s="186"/>
      <c r="H1" s="186"/>
      <c r="I1" s="186"/>
      <c r="J1" s="186"/>
    </row>
    <row r="2" spans="1:10" ht="19.5" x14ac:dyDescent="0.3">
      <c r="A2" s="188" t="s">
        <v>229</v>
      </c>
      <c r="B2" s="188"/>
      <c r="C2" s="188"/>
      <c r="D2" s="188"/>
      <c r="E2" s="188"/>
      <c r="F2" s="188"/>
      <c r="G2" s="188"/>
      <c r="H2" s="188"/>
      <c r="I2" s="188"/>
      <c r="J2" s="188"/>
    </row>
    <row r="4" spans="1:10" ht="15.75" x14ac:dyDescent="0.25">
      <c r="A4" s="8" t="s">
        <v>230</v>
      </c>
      <c r="B4" s="158"/>
      <c r="C4" s="158"/>
      <c r="D4" s="158"/>
      <c r="E4" s="158"/>
      <c r="F4" s="158"/>
      <c r="G4" s="190"/>
      <c r="H4" s="197" t="s">
        <v>47</v>
      </c>
      <c r="I4" s="216"/>
      <c r="J4" s="158"/>
    </row>
    <row r="5" spans="1:10" ht="15.75" x14ac:dyDescent="0.25">
      <c r="A5" s="8" t="s">
        <v>231</v>
      </c>
      <c r="B5" s="158"/>
      <c r="C5" s="158"/>
      <c r="D5" s="158"/>
      <c r="E5" s="158"/>
      <c r="F5" s="158"/>
      <c r="G5" s="207"/>
      <c r="H5" s="197" t="s">
        <v>49</v>
      </c>
      <c r="I5" s="216"/>
      <c r="J5" s="158"/>
    </row>
    <row r="6" spans="1:10" ht="15.75" customHeight="1" x14ac:dyDescent="0.25">
      <c r="A6" s="8" t="s">
        <v>232</v>
      </c>
      <c r="B6" s="158"/>
      <c r="C6" s="158"/>
      <c r="D6" s="158"/>
      <c r="E6" s="158"/>
      <c r="F6" s="158"/>
      <c r="G6" s="158"/>
      <c r="H6" s="158"/>
      <c r="I6" s="216"/>
      <c r="J6" s="158"/>
    </row>
    <row r="7" spans="1:10" ht="15.75" customHeight="1" x14ac:dyDescent="0.2">
      <c r="A7" s="158"/>
      <c r="B7" s="158"/>
      <c r="C7" s="158"/>
      <c r="D7" s="158"/>
      <c r="E7" s="158"/>
      <c r="F7" s="158"/>
      <c r="G7" s="158"/>
      <c r="H7" s="158"/>
      <c r="I7" s="216"/>
      <c r="J7" s="158"/>
    </row>
    <row r="8" spans="1:10" s="66" customFormat="1" ht="18.75" x14ac:dyDescent="0.25">
      <c r="I8" s="62"/>
    </row>
    <row r="9" spans="1:10" s="16" customFormat="1" ht="45" x14ac:dyDescent="0.25">
      <c r="A9" s="36" t="s">
        <v>233</v>
      </c>
      <c r="B9" s="36" t="s">
        <v>53</v>
      </c>
      <c r="C9" s="36" t="s">
        <v>54</v>
      </c>
      <c r="D9" s="36" t="s">
        <v>55</v>
      </c>
      <c r="E9" s="36" t="s">
        <v>57</v>
      </c>
      <c r="F9" s="36" t="s">
        <v>60</v>
      </c>
      <c r="G9" s="36" t="s">
        <v>61</v>
      </c>
      <c r="H9" s="36" t="s">
        <v>71</v>
      </c>
      <c r="I9" s="36" t="s">
        <v>73</v>
      </c>
    </row>
    <row r="10" spans="1:10" x14ac:dyDescent="0.2">
      <c r="A10" s="59">
        <v>40787</v>
      </c>
      <c r="B10" s="47" t="s">
        <v>75</v>
      </c>
      <c r="C10" s="47" t="s">
        <v>75</v>
      </c>
      <c r="D10" s="47" t="s">
        <v>75</v>
      </c>
      <c r="E10" s="46">
        <v>8.1999999999999993</v>
      </c>
      <c r="F10" s="46">
        <v>453</v>
      </c>
      <c r="G10" s="63">
        <v>5</v>
      </c>
      <c r="H10" s="63">
        <v>5</v>
      </c>
      <c r="I10" s="46" t="s">
        <v>76</v>
      </c>
      <c r="J10" s="158"/>
    </row>
    <row r="11" spans="1:10" x14ac:dyDescent="0.2">
      <c r="A11" s="59">
        <v>40848</v>
      </c>
      <c r="B11" s="47" t="s">
        <v>75</v>
      </c>
      <c r="C11" s="47" t="s">
        <v>75</v>
      </c>
      <c r="D11" s="47" t="s">
        <v>75</v>
      </c>
      <c r="E11" s="46">
        <v>8.1999999999999993</v>
      </c>
      <c r="F11" s="46">
        <v>427</v>
      </c>
      <c r="G11" s="63">
        <v>5</v>
      </c>
      <c r="H11" s="63">
        <v>5</v>
      </c>
      <c r="I11" s="46" t="s">
        <v>76</v>
      </c>
      <c r="J11" s="158"/>
    </row>
    <row r="12" spans="1:10" x14ac:dyDescent="0.2">
      <c r="A12" s="59">
        <v>40909</v>
      </c>
      <c r="B12" s="47" t="s">
        <v>75</v>
      </c>
      <c r="C12" s="47" t="s">
        <v>75</v>
      </c>
      <c r="D12" s="47" t="s">
        <v>75</v>
      </c>
      <c r="E12" s="46">
        <v>8.3000000000000007</v>
      </c>
      <c r="F12" s="46">
        <v>443</v>
      </c>
      <c r="G12" s="63">
        <v>5</v>
      </c>
      <c r="H12" s="63">
        <v>5</v>
      </c>
      <c r="I12" s="46" t="s">
        <v>76</v>
      </c>
      <c r="J12" s="158"/>
    </row>
    <row r="13" spans="1:10" x14ac:dyDescent="0.2">
      <c r="A13" s="59">
        <v>40969</v>
      </c>
      <c r="B13" s="47" t="s">
        <v>75</v>
      </c>
      <c r="C13" s="47" t="s">
        <v>75</v>
      </c>
      <c r="D13" s="47" t="s">
        <v>75</v>
      </c>
      <c r="E13" s="46">
        <v>8.3000000000000007</v>
      </c>
      <c r="F13" s="46">
        <v>370</v>
      </c>
      <c r="G13" s="46">
        <v>6</v>
      </c>
      <c r="H13" s="63">
        <v>5</v>
      </c>
      <c r="I13" s="46" t="s">
        <v>76</v>
      </c>
      <c r="J13" s="158"/>
    </row>
    <row r="14" spans="1:10" x14ac:dyDescent="0.2">
      <c r="A14" s="59">
        <v>41030</v>
      </c>
      <c r="B14" s="47" t="s">
        <v>75</v>
      </c>
      <c r="C14" s="47" t="s">
        <v>75</v>
      </c>
      <c r="D14" s="47" t="s">
        <v>75</v>
      </c>
      <c r="E14" s="46">
        <v>8.1999999999999993</v>
      </c>
      <c r="F14" s="46">
        <v>424</v>
      </c>
      <c r="G14" s="63">
        <v>5</v>
      </c>
      <c r="H14" s="63">
        <v>5</v>
      </c>
      <c r="I14" s="46" t="s">
        <v>76</v>
      </c>
      <c r="J14" s="158"/>
    </row>
    <row r="15" spans="1:10" ht="25.5" x14ac:dyDescent="0.2">
      <c r="A15" s="59">
        <v>41091</v>
      </c>
      <c r="B15" s="47" t="s">
        <v>75</v>
      </c>
      <c r="C15" s="47" t="s">
        <v>75</v>
      </c>
      <c r="D15" s="47" t="s">
        <v>75</v>
      </c>
      <c r="E15" s="46">
        <v>7.9</v>
      </c>
      <c r="F15" s="46">
        <v>364</v>
      </c>
      <c r="G15" s="46">
        <v>564</v>
      </c>
      <c r="H15" s="63">
        <v>5</v>
      </c>
      <c r="I15" s="46" t="s">
        <v>234</v>
      </c>
      <c r="J15" s="158"/>
    </row>
    <row r="16" spans="1:10" x14ac:dyDescent="0.2">
      <c r="A16" s="59">
        <v>41153</v>
      </c>
      <c r="B16" s="47" t="s">
        <v>75</v>
      </c>
      <c r="C16" s="47" t="s">
        <v>75</v>
      </c>
      <c r="D16" s="47" t="s">
        <v>75</v>
      </c>
      <c r="E16" s="46">
        <v>8.1</v>
      </c>
      <c r="F16" s="46">
        <v>564</v>
      </c>
      <c r="G16" s="63">
        <v>5</v>
      </c>
      <c r="H16" s="63">
        <v>5</v>
      </c>
      <c r="I16" s="46" t="s">
        <v>76</v>
      </c>
      <c r="J16" s="158"/>
    </row>
    <row r="17" spans="1:9" x14ac:dyDescent="0.2">
      <c r="A17" s="59">
        <v>41214</v>
      </c>
      <c r="B17" s="47" t="s">
        <v>75</v>
      </c>
      <c r="C17" s="47" t="s">
        <v>75</v>
      </c>
      <c r="D17" s="47" t="s">
        <v>75</v>
      </c>
      <c r="E17" s="46">
        <v>8</v>
      </c>
      <c r="F17" s="46">
        <v>634</v>
      </c>
      <c r="G17" s="46">
        <v>9</v>
      </c>
      <c r="H17" s="63">
        <v>5</v>
      </c>
      <c r="I17" s="46" t="s">
        <v>76</v>
      </c>
    </row>
    <row r="18" spans="1:9" x14ac:dyDescent="0.2">
      <c r="A18" s="59">
        <v>41275</v>
      </c>
      <c r="B18" s="47" t="s">
        <v>75</v>
      </c>
      <c r="C18" s="47" t="s">
        <v>75</v>
      </c>
      <c r="D18" s="47" t="s">
        <v>75</v>
      </c>
      <c r="E18" s="46">
        <v>7.8</v>
      </c>
      <c r="F18" s="46">
        <v>762</v>
      </c>
      <c r="G18" s="63">
        <v>5</v>
      </c>
      <c r="H18" s="63">
        <v>5</v>
      </c>
      <c r="I18" s="46" t="s">
        <v>76</v>
      </c>
    </row>
    <row r="19" spans="1:9" x14ac:dyDescent="0.2">
      <c r="A19" s="59">
        <v>41334</v>
      </c>
      <c r="B19" s="47" t="s">
        <v>75</v>
      </c>
      <c r="C19" s="47" t="s">
        <v>75</v>
      </c>
      <c r="D19" s="47" t="s">
        <v>75</v>
      </c>
      <c r="E19" s="46">
        <v>8.1</v>
      </c>
      <c r="F19" s="46">
        <v>331</v>
      </c>
      <c r="G19" s="46">
        <v>5</v>
      </c>
      <c r="H19" s="63">
        <v>5</v>
      </c>
      <c r="I19" s="46" t="s">
        <v>76</v>
      </c>
    </row>
    <row r="20" spans="1:9" x14ac:dyDescent="0.2">
      <c r="A20" s="59">
        <v>41395</v>
      </c>
      <c r="B20" s="47" t="s">
        <v>75</v>
      </c>
      <c r="C20" s="47" t="s">
        <v>75</v>
      </c>
      <c r="D20" s="47" t="s">
        <v>75</v>
      </c>
      <c r="E20" s="46">
        <v>8.4</v>
      </c>
      <c r="F20" s="46">
        <v>463</v>
      </c>
      <c r="G20" s="63">
        <v>5</v>
      </c>
      <c r="H20" s="63">
        <v>5</v>
      </c>
      <c r="I20" s="46" t="s">
        <v>76</v>
      </c>
    </row>
    <row r="21" spans="1:9" x14ac:dyDescent="0.2">
      <c r="A21" s="59">
        <v>41456</v>
      </c>
      <c r="B21" s="47" t="s">
        <v>235</v>
      </c>
      <c r="C21" s="47" t="s">
        <v>75</v>
      </c>
      <c r="D21" s="47" t="s">
        <v>75</v>
      </c>
      <c r="E21" s="46">
        <v>8.1</v>
      </c>
      <c r="F21" s="46">
        <v>373</v>
      </c>
      <c r="G21" s="63">
        <v>5</v>
      </c>
      <c r="H21" s="63">
        <v>5</v>
      </c>
      <c r="I21" s="46" t="s">
        <v>76</v>
      </c>
    </row>
    <row r="22" spans="1:9" x14ac:dyDescent="0.2">
      <c r="A22" s="59">
        <v>41518</v>
      </c>
      <c r="B22" s="47" t="s">
        <v>236</v>
      </c>
      <c r="C22" s="47" t="s">
        <v>75</v>
      </c>
      <c r="D22" s="47" t="s">
        <v>75</v>
      </c>
      <c r="E22" s="46">
        <v>8.1</v>
      </c>
      <c r="F22" s="46">
        <v>539</v>
      </c>
      <c r="G22" s="63">
        <v>5</v>
      </c>
      <c r="H22" s="63">
        <v>5</v>
      </c>
      <c r="I22" s="46" t="s">
        <v>76</v>
      </c>
    </row>
    <row r="23" spans="1:9" x14ac:dyDescent="0.2">
      <c r="A23" s="59">
        <v>41579</v>
      </c>
      <c r="B23" s="47" t="s">
        <v>237</v>
      </c>
      <c r="C23" s="47" t="s">
        <v>75</v>
      </c>
      <c r="D23" s="47" t="s">
        <v>75</v>
      </c>
      <c r="E23" s="46">
        <v>8.1</v>
      </c>
      <c r="F23" s="46">
        <v>560</v>
      </c>
      <c r="G23" s="63">
        <v>5</v>
      </c>
      <c r="H23" s="63">
        <v>5</v>
      </c>
      <c r="I23" s="46" t="s">
        <v>76</v>
      </c>
    </row>
    <row r="24" spans="1:9" x14ac:dyDescent="0.2">
      <c r="A24" s="59">
        <v>41640</v>
      </c>
      <c r="B24" s="47" t="s">
        <v>238</v>
      </c>
      <c r="C24" s="47" t="s">
        <v>75</v>
      </c>
      <c r="D24" s="47" t="s">
        <v>75</v>
      </c>
      <c r="E24" s="35">
        <v>8.19</v>
      </c>
      <c r="F24" s="19">
        <v>424</v>
      </c>
      <c r="G24" s="63">
        <v>5</v>
      </c>
      <c r="H24" s="63">
        <v>5</v>
      </c>
      <c r="I24" s="46" t="s">
        <v>76</v>
      </c>
    </row>
    <row r="25" spans="1:9" x14ac:dyDescent="0.2">
      <c r="A25" s="59">
        <v>41699</v>
      </c>
      <c r="B25" s="47" t="s">
        <v>239</v>
      </c>
      <c r="C25" s="47" t="s">
        <v>75</v>
      </c>
      <c r="D25" s="47" t="s">
        <v>75</v>
      </c>
      <c r="E25" s="35">
        <v>8.23</v>
      </c>
      <c r="F25" s="19">
        <v>392</v>
      </c>
      <c r="G25" s="19">
        <v>11</v>
      </c>
      <c r="H25" s="63">
        <v>5</v>
      </c>
      <c r="I25" s="46" t="s">
        <v>76</v>
      </c>
    </row>
    <row r="26" spans="1:9" x14ac:dyDescent="0.2">
      <c r="A26" s="59">
        <v>41760</v>
      </c>
      <c r="B26" s="47" t="s">
        <v>240</v>
      </c>
      <c r="C26" s="47" t="s">
        <v>75</v>
      </c>
      <c r="D26" s="47" t="s">
        <v>75</v>
      </c>
      <c r="E26" s="35">
        <v>8.35</v>
      </c>
      <c r="F26" s="19">
        <v>381</v>
      </c>
      <c r="G26" s="19">
        <v>6</v>
      </c>
      <c r="H26" s="63">
        <v>5</v>
      </c>
      <c r="I26" s="46" t="s">
        <v>76</v>
      </c>
    </row>
    <row r="27" spans="1:9" x14ac:dyDescent="0.2">
      <c r="A27" s="59">
        <v>41791</v>
      </c>
      <c r="B27" s="47" t="s">
        <v>241</v>
      </c>
      <c r="C27" s="47" t="s">
        <v>75</v>
      </c>
      <c r="D27" s="47" t="s">
        <v>75</v>
      </c>
      <c r="E27" s="35">
        <v>8.24</v>
      </c>
      <c r="F27" s="19">
        <v>462</v>
      </c>
      <c r="G27" s="19">
        <v>7</v>
      </c>
      <c r="H27" s="63">
        <v>5</v>
      </c>
      <c r="I27" s="46" t="s">
        <v>76</v>
      </c>
    </row>
    <row r="28" spans="1:9" x14ac:dyDescent="0.2">
      <c r="A28" s="59">
        <v>41821</v>
      </c>
      <c r="B28" s="47" t="s">
        <v>242</v>
      </c>
      <c r="C28" s="47" t="s">
        <v>75</v>
      </c>
      <c r="D28" s="47" t="s">
        <v>75</v>
      </c>
      <c r="E28" s="35">
        <v>7.9</v>
      </c>
      <c r="F28" s="19">
        <v>505</v>
      </c>
      <c r="G28" s="63">
        <v>5</v>
      </c>
      <c r="H28" s="63">
        <v>5</v>
      </c>
      <c r="I28" s="46" t="s">
        <v>76</v>
      </c>
    </row>
    <row r="29" spans="1:9" x14ac:dyDescent="0.2">
      <c r="A29" s="59">
        <v>41852</v>
      </c>
      <c r="B29" s="47" t="s">
        <v>243</v>
      </c>
      <c r="C29" s="47" t="s">
        <v>75</v>
      </c>
      <c r="D29" s="47" t="s">
        <v>75</v>
      </c>
      <c r="E29" s="35">
        <v>7.7</v>
      </c>
      <c r="F29" s="19">
        <v>192</v>
      </c>
      <c r="G29" s="19">
        <v>26</v>
      </c>
      <c r="H29" s="63">
        <v>5</v>
      </c>
      <c r="I29" s="46" t="s">
        <v>76</v>
      </c>
    </row>
    <row r="30" spans="1:9" x14ac:dyDescent="0.2">
      <c r="A30" s="59">
        <v>41883</v>
      </c>
      <c r="B30" s="47" t="s">
        <v>86</v>
      </c>
      <c r="C30" s="47" t="s">
        <v>75</v>
      </c>
      <c r="D30" s="47" t="s">
        <v>75</v>
      </c>
      <c r="E30" s="35">
        <v>8.8000000000000007</v>
      </c>
      <c r="F30" s="19">
        <v>435</v>
      </c>
      <c r="G30" s="63">
        <v>5</v>
      </c>
      <c r="H30" s="63">
        <v>5</v>
      </c>
      <c r="I30" s="46" t="s">
        <v>76</v>
      </c>
    </row>
    <row r="31" spans="1:9" x14ac:dyDescent="0.2">
      <c r="A31" s="59">
        <v>41974</v>
      </c>
      <c r="B31" s="47" t="s">
        <v>88</v>
      </c>
      <c r="C31" s="70">
        <v>41982</v>
      </c>
      <c r="D31" s="70">
        <v>41992</v>
      </c>
      <c r="E31" s="35">
        <v>8</v>
      </c>
      <c r="F31" s="19">
        <v>482</v>
      </c>
      <c r="G31" s="46">
        <v>6</v>
      </c>
      <c r="H31" s="63">
        <v>5</v>
      </c>
      <c r="I31" s="46" t="s">
        <v>76</v>
      </c>
    </row>
    <row r="32" spans="1:9" x14ac:dyDescent="0.2">
      <c r="A32" s="59">
        <v>42036</v>
      </c>
      <c r="B32" s="47" t="s">
        <v>90</v>
      </c>
      <c r="C32" s="70">
        <v>42045</v>
      </c>
      <c r="D32" s="70">
        <v>42047</v>
      </c>
      <c r="E32" s="35">
        <v>8.6999999999999993</v>
      </c>
      <c r="F32" s="19">
        <v>475</v>
      </c>
      <c r="G32" s="46">
        <v>8</v>
      </c>
      <c r="H32" s="63">
        <v>5</v>
      </c>
      <c r="I32" s="46" t="s">
        <v>76</v>
      </c>
    </row>
    <row r="33" spans="1:9" x14ac:dyDescent="0.2">
      <c r="A33" s="59">
        <v>42095</v>
      </c>
      <c r="B33" s="47" t="s">
        <v>92</v>
      </c>
      <c r="C33" s="70">
        <v>42114</v>
      </c>
      <c r="D33" s="70">
        <v>42117</v>
      </c>
      <c r="E33" s="35">
        <v>8.1999999999999993</v>
      </c>
      <c r="F33" s="19">
        <v>400</v>
      </c>
      <c r="G33" s="46">
        <v>11</v>
      </c>
      <c r="H33" s="63">
        <v>5</v>
      </c>
      <c r="I33" s="46" t="s">
        <v>76</v>
      </c>
    </row>
    <row r="34" spans="1:9" x14ac:dyDescent="0.2">
      <c r="A34" s="59">
        <v>42156</v>
      </c>
      <c r="B34" s="47" t="s">
        <v>244</v>
      </c>
      <c r="C34" s="70">
        <v>42187</v>
      </c>
      <c r="D34" s="70">
        <v>42201</v>
      </c>
      <c r="E34" s="35">
        <v>8.3000000000000007</v>
      </c>
      <c r="F34" s="19">
        <v>439</v>
      </c>
      <c r="G34" s="63">
        <v>5</v>
      </c>
      <c r="H34" s="63">
        <v>5</v>
      </c>
      <c r="I34" s="46" t="s">
        <v>76</v>
      </c>
    </row>
    <row r="35" spans="1:9" x14ac:dyDescent="0.2">
      <c r="A35" s="59">
        <v>42217</v>
      </c>
      <c r="B35" s="47" t="s">
        <v>98</v>
      </c>
      <c r="C35" s="70">
        <v>42241</v>
      </c>
      <c r="D35" s="70">
        <v>42243</v>
      </c>
      <c r="E35" s="35">
        <v>8.6999999999999993</v>
      </c>
      <c r="F35" s="19">
        <v>516</v>
      </c>
      <c r="G35" s="63">
        <v>5</v>
      </c>
      <c r="H35" s="63">
        <v>5</v>
      </c>
      <c r="I35" s="46" t="s">
        <v>76</v>
      </c>
    </row>
    <row r="36" spans="1:9" x14ac:dyDescent="0.2">
      <c r="A36" s="59">
        <v>42278</v>
      </c>
      <c r="B36" s="47" t="s">
        <v>100</v>
      </c>
      <c r="C36" s="70">
        <v>42303</v>
      </c>
      <c r="D36" s="70">
        <v>42313</v>
      </c>
      <c r="E36" s="35">
        <v>8.1999999999999993</v>
      </c>
      <c r="F36" s="19">
        <v>493</v>
      </c>
      <c r="G36" s="46">
        <v>10</v>
      </c>
      <c r="H36" s="63">
        <v>5</v>
      </c>
      <c r="I36" s="46" t="s">
        <v>76</v>
      </c>
    </row>
    <row r="37" spans="1:9" x14ac:dyDescent="0.2">
      <c r="A37" s="59">
        <v>42339</v>
      </c>
      <c r="B37" s="47" t="s">
        <v>102</v>
      </c>
      <c r="C37" s="70">
        <v>42347</v>
      </c>
      <c r="D37" s="70">
        <v>42348</v>
      </c>
      <c r="E37" s="35">
        <v>8.26</v>
      </c>
      <c r="F37" s="19">
        <v>520</v>
      </c>
      <c r="G37" s="46">
        <v>13</v>
      </c>
      <c r="H37" s="63">
        <v>5</v>
      </c>
      <c r="I37" s="46" t="s">
        <v>76</v>
      </c>
    </row>
    <row r="38" spans="1:9" x14ac:dyDescent="0.2">
      <c r="A38" s="59">
        <v>42401</v>
      </c>
      <c r="B38" s="47" t="s">
        <v>104</v>
      </c>
      <c r="C38" s="70">
        <v>42429</v>
      </c>
      <c r="D38" s="70">
        <v>42433</v>
      </c>
      <c r="E38" s="35">
        <v>7.9</v>
      </c>
      <c r="F38" s="19">
        <v>440</v>
      </c>
      <c r="G38" s="46">
        <v>22</v>
      </c>
      <c r="H38" s="63">
        <v>5</v>
      </c>
      <c r="I38" s="46" t="s">
        <v>76</v>
      </c>
    </row>
    <row r="39" spans="1:9" x14ac:dyDescent="0.2">
      <c r="A39" s="59">
        <v>42461</v>
      </c>
      <c r="B39" s="47" t="s">
        <v>107</v>
      </c>
      <c r="C39" s="70">
        <v>42473</v>
      </c>
      <c r="D39" s="70">
        <v>42488</v>
      </c>
      <c r="E39" s="35">
        <v>8.1999999999999993</v>
      </c>
      <c r="F39" s="19">
        <v>524</v>
      </c>
      <c r="G39" s="46">
        <v>13</v>
      </c>
      <c r="H39" s="63">
        <v>5</v>
      </c>
      <c r="I39" s="46" t="s">
        <v>75</v>
      </c>
    </row>
    <row r="40" spans="1:9" x14ac:dyDescent="0.2">
      <c r="A40" s="59">
        <v>42522</v>
      </c>
      <c r="B40" s="47" t="s">
        <v>109</v>
      </c>
      <c r="C40" s="70">
        <v>42535</v>
      </c>
      <c r="D40" s="70">
        <v>42558</v>
      </c>
      <c r="E40" s="35">
        <v>7.7</v>
      </c>
      <c r="F40" s="19">
        <v>214</v>
      </c>
      <c r="G40" s="46">
        <v>12</v>
      </c>
      <c r="H40" s="63">
        <v>5</v>
      </c>
      <c r="I40" s="46" t="s">
        <v>75</v>
      </c>
    </row>
    <row r="41" spans="1:9" x14ac:dyDescent="0.2">
      <c r="A41" s="59">
        <v>42583</v>
      </c>
      <c r="B41" s="47" t="s">
        <v>113</v>
      </c>
      <c r="C41" s="70">
        <v>42598</v>
      </c>
      <c r="D41" s="70">
        <v>42614</v>
      </c>
      <c r="E41" s="35">
        <v>8.4</v>
      </c>
      <c r="F41" s="19">
        <v>446</v>
      </c>
      <c r="G41" s="63">
        <v>5</v>
      </c>
      <c r="H41" s="63">
        <v>5</v>
      </c>
      <c r="I41" s="46" t="s">
        <v>75</v>
      </c>
    </row>
    <row r="42" spans="1:9" x14ac:dyDescent="0.2">
      <c r="A42" s="59">
        <v>42644</v>
      </c>
      <c r="B42" s="47" t="s">
        <v>245</v>
      </c>
      <c r="C42" s="70">
        <v>42671</v>
      </c>
      <c r="D42" s="70">
        <v>42684</v>
      </c>
      <c r="E42" s="35">
        <v>8.1999999999999993</v>
      </c>
      <c r="F42" s="19">
        <v>554</v>
      </c>
      <c r="G42" s="63">
        <v>5</v>
      </c>
      <c r="H42" s="63">
        <v>5</v>
      </c>
      <c r="I42" s="46" t="s">
        <v>75</v>
      </c>
    </row>
    <row r="43" spans="1:9" x14ac:dyDescent="0.2">
      <c r="A43" s="59">
        <v>42705</v>
      </c>
      <c r="B43" s="47" t="s">
        <v>246</v>
      </c>
      <c r="C43" s="70">
        <v>42726</v>
      </c>
      <c r="D43" s="70">
        <v>42740</v>
      </c>
      <c r="E43" s="35">
        <v>8.09</v>
      </c>
      <c r="F43" s="19">
        <v>488</v>
      </c>
      <c r="G43" s="46">
        <v>7</v>
      </c>
      <c r="H43" s="63">
        <v>5</v>
      </c>
      <c r="I43" s="46" t="s">
        <v>75</v>
      </c>
    </row>
    <row r="44" spans="1:9" x14ac:dyDescent="0.2">
      <c r="A44" s="59">
        <v>42767</v>
      </c>
      <c r="B44" s="47" t="s">
        <v>247</v>
      </c>
      <c r="C44" s="70">
        <v>42793</v>
      </c>
      <c r="D44" s="70">
        <v>42796</v>
      </c>
      <c r="E44" s="35">
        <v>8.15</v>
      </c>
      <c r="F44" s="19">
        <v>457</v>
      </c>
      <c r="G44" s="46">
        <v>12</v>
      </c>
      <c r="H44" s="63">
        <v>5</v>
      </c>
      <c r="I44" s="46" t="s">
        <v>75</v>
      </c>
    </row>
    <row r="45" spans="1:9" x14ac:dyDescent="0.2">
      <c r="A45" s="59">
        <v>42826</v>
      </c>
      <c r="B45" s="47" t="s">
        <v>121</v>
      </c>
      <c r="C45" s="70">
        <v>42836</v>
      </c>
      <c r="D45" s="70">
        <v>42852</v>
      </c>
      <c r="E45" s="35">
        <v>8.0500000000000007</v>
      </c>
      <c r="F45" s="19">
        <v>283</v>
      </c>
      <c r="G45" s="46">
        <v>20</v>
      </c>
      <c r="H45" s="63">
        <v>5</v>
      </c>
      <c r="I45" s="46" t="s">
        <v>75</v>
      </c>
    </row>
    <row r="46" spans="1:9" x14ac:dyDescent="0.2">
      <c r="A46" s="59">
        <v>42887</v>
      </c>
      <c r="B46" s="47" t="s">
        <v>123</v>
      </c>
      <c r="C46" s="70">
        <v>42907</v>
      </c>
      <c r="D46" s="70">
        <v>42922</v>
      </c>
      <c r="E46" s="35">
        <v>8.2799999999999994</v>
      </c>
      <c r="F46" s="19">
        <v>456</v>
      </c>
      <c r="G46" s="46">
        <v>9</v>
      </c>
      <c r="H46" s="63">
        <v>5</v>
      </c>
      <c r="I46" s="46" t="s">
        <v>75</v>
      </c>
    </row>
    <row r="47" spans="1:9" x14ac:dyDescent="0.2">
      <c r="A47" s="59">
        <v>42948</v>
      </c>
      <c r="B47" s="47" t="s">
        <v>126</v>
      </c>
      <c r="C47" s="70">
        <v>42957</v>
      </c>
      <c r="D47" s="70">
        <v>42964</v>
      </c>
      <c r="E47" s="35">
        <v>8.44</v>
      </c>
      <c r="F47" s="19">
        <v>473</v>
      </c>
      <c r="G47" s="46">
        <v>7</v>
      </c>
      <c r="H47" s="63">
        <v>5</v>
      </c>
      <c r="I47" s="46" t="s">
        <v>75</v>
      </c>
    </row>
    <row r="48" spans="1:9" x14ac:dyDescent="0.2">
      <c r="A48" s="59">
        <v>43009</v>
      </c>
      <c r="B48" s="47" t="s">
        <v>129</v>
      </c>
      <c r="C48" s="70">
        <v>43025</v>
      </c>
      <c r="D48" s="70">
        <v>43034</v>
      </c>
      <c r="E48" s="35">
        <v>8.49</v>
      </c>
      <c r="F48" s="19">
        <v>675</v>
      </c>
      <c r="G48" s="46">
        <v>6</v>
      </c>
      <c r="H48" s="63">
        <v>5</v>
      </c>
      <c r="I48" s="46" t="s">
        <v>75</v>
      </c>
    </row>
    <row r="49" spans="1:9" x14ac:dyDescent="0.2">
      <c r="A49" s="59">
        <v>43070</v>
      </c>
      <c r="B49" s="47" t="s">
        <v>131</v>
      </c>
      <c r="C49" s="70">
        <v>43109</v>
      </c>
      <c r="D49" s="70">
        <v>43118</v>
      </c>
      <c r="E49" s="35">
        <v>8.09</v>
      </c>
      <c r="F49" s="19">
        <v>484</v>
      </c>
      <c r="G49" s="46">
        <v>8</v>
      </c>
      <c r="H49" s="63">
        <v>5</v>
      </c>
      <c r="I49" s="46" t="s">
        <v>75</v>
      </c>
    </row>
    <row r="50" spans="1:9" s="160" customFormat="1" x14ac:dyDescent="0.2">
      <c r="A50" s="59">
        <v>43132</v>
      </c>
      <c r="B50" s="47" t="s">
        <v>133</v>
      </c>
      <c r="C50" s="70">
        <v>43144</v>
      </c>
      <c r="D50" s="70">
        <v>43146</v>
      </c>
      <c r="E50" s="35">
        <v>8.19</v>
      </c>
      <c r="F50" s="167">
        <v>624</v>
      </c>
      <c r="G50" s="63">
        <v>5</v>
      </c>
      <c r="H50" s="63">
        <v>5</v>
      </c>
      <c r="I50" s="46" t="s">
        <v>75</v>
      </c>
    </row>
    <row r="51" spans="1:9" s="160" customFormat="1" x14ac:dyDescent="0.2">
      <c r="A51" s="59">
        <v>43191</v>
      </c>
      <c r="B51" s="47" t="s">
        <v>135</v>
      </c>
      <c r="C51" s="70">
        <v>43208</v>
      </c>
      <c r="D51" s="70">
        <v>43216</v>
      </c>
      <c r="E51" s="35">
        <v>8.51</v>
      </c>
      <c r="F51" s="167">
        <v>566</v>
      </c>
      <c r="G51" s="63">
        <v>5</v>
      </c>
      <c r="H51" s="63">
        <v>5</v>
      </c>
      <c r="I51" s="64" t="s">
        <v>76</v>
      </c>
    </row>
    <row r="52" spans="1:9" s="160" customFormat="1" ht="25.5" x14ac:dyDescent="0.2">
      <c r="A52" s="59">
        <v>43252</v>
      </c>
      <c r="B52" s="47" t="s">
        <v>137</v>
      </c>
      <c r="C52" s="70">
        <v>43264</v>
      </c>
      <c r="D52" s="70">
        <v>43272</v>
      </c>
      <c r="E52" s="35">
        <v>7.94</v>
      </c>
      <c r="F52" s="167">
        <v>498</v>
      </c>
      <c r="G52" s="46">
        <v>334</v>
      </c>
      <c r="H52" s="63">
        <v>5</v>
      </c>
      <c r="I52" s="64" t="s">
        <v>234</v>
      </c>
    </row>
    <row r="53" spans="1:9" s="160" customFormat="1" x14ac:dyDescent="0.2">
      <c r="A53" s="59">
        <v>43313</v>
      </c>
      <c r="B53" s="47" t="s">
        <v>141</v>
      </c>
      <c r="C53" s="70">
        <v>43339</v>
      </c>
      <c r="D53" s="70">
        <v>43272</v>
      </c>
      <c r="E53" s="35">
        <v>7.96</v>
      </c>
      <c r="F53" s="167">
        <v>806</v>
      </c>
      <c r="G53" s="63">
        <v>5</v>
      </c>
      <c r="H53" s="63">
        <v>5</v>
      </c>
      <c r="I53" s="64"/>
    </row>
    <row r="54" spans="1:9" x14ac:dyDescent="0.2">
      <c r="A54" s="59">
        <v>43374</v>
      </c>
      <c r="B54" s="47" t="s">
        <v>143</v>
      </c>
      <c r="C54" s="70">
        <v>43385</v>
      </c>
      <c r="D54" s="70">
        <v>43402</v>
      </c>
      <c r="E54" s="35">
        <v>8.11</v>
      </c>
      <c r="F54" s="167">
        <v>470</v>
      </c>
      <c r="G54" s="32">
        <v>66</v>
      </c>
      <c r="H54" s="63">
        <v>5</v>
      </c>
      <c r="I54" s="111" t="s">
        <v>248</v>
      </c>
    </row>
    <row r="55" spans="1:9" x14ac:dyDescent="0.2">
      <c r="A55" s="59">
        <v>43405</v>
      </c>
      <c r="B55" s="47" t="s">
        <v>144</v>
      </c>
      <c r="C55" s="70">
        <v>43434</v>
      </c>
      <c r="D55" s="70">
        <v>43439</v>
      </c>
      <c r="E55" s="35">
        <v>8.2100000000000009</v>
      </c>
      <c r="F55" s="167">
        <v>688</v>
      </c>
      <c r="G55" s="63">
        <v>5</v>
      </c>
      <c r="H55" s="63">
        <v>5</v>
      </c>
      <c r="I55" s="178" t="s">
        <v>76</v>
      </c>
    </row>
    <row r="56" spans="1:9" ht="38.25" x14ac:dyDescent="0.2">
      <c r="A56" s="59">
        <v>43466</v>
      </c>
      <c r="B56" s="47" t="s">
        <v>146</v>
      </c>
      <c r="C56" s="70">
        <v>43486</v>
      </c>
      <c r="D56" s="70">
        <v>43495</v>
      </c>
      <c r="E56" s="35">
        <v>8.1</v>
      </c>
      <c r="F56" s="167">
        <v>436</v>
      </c>
      <c r="G56" s="46">
        <v>175</v>
      </c>
      <c r="H56" s="46">
        <v>14</v>
      </c>
      <c r="I56" s="178" t="s">
        <v>249</v>
      </c>
    </row>
    <row r="57" spans="1:9" x14ac:dyDescent="0.2">
      <c r="A57" s="59">
        <v>43525</v>
      </c>
      <c r="B57" s="47" t="s">
        <v>148</v>
      </c>
      <c r="C57" s="70">
        <v>43538</v>
      </c>
      <c r="D57" s="70">
        <v>43551</v>
      </c>
      <c r="E57" s="35">
        <v>8.42</v>
      </c>
      <c r="F57" s="167">
        <v>581</v>
      </c>
      <c r="G57" s="46">
        <v>24</v>
      </c>
      <c r="H57" s="63">
        <v>5</v>
      </c>
      <c r="I57" s="178" t="s">
        <v>76</v>
      </c>
    </row>
    <row r="58" spans="1:9" ht="15" customHeight="1" x14ac:dyDescent="0.2">
      <c r="A58" s="59">
        <v>43525</v>
      </c>
      <c r="B58" s="47" t="s">
        <v>250</v>
      </c>
      <c r="C58" s="70">
        <v>43551</v>
      </c>
      <c r="D58" s="70">
        <v>43551</v>
      </c>
      <c r="E58" s="35">
        <v>7.71</v>
      </c>
      <c r="F58" s="167">
        <v>257</v>
      </c>
      <c r="G58" s="46">
        <v>39</v>
      </c>
      <c r="H58" s="63">
        <v>5</v>
      </c>
      <c r="I58" s="178" t="s">
        <v>76</v>
      </c>
    </row>
    <row r="59" spans="1:9" x14ac:dyDescent="0.2">
      <c r="A59" s="59">
        <v>43586</v>
      </c>
      <c r="B59" s="47" t="s">
        <v>150</v>
      </c>
      <c r="C59" s="70">
        <v>43595</v>
      </c>
      <c r="D59" s="70">
        <v>43609</v>
      </c>
      <c r="E59" s="35">
        <v>8.25</v>
      </c>
      <c r="F59" s="167">
        <v>488</v>
      </c>
      <c r="G59" s="63">
        <v>5</v>
      </c>
      <c r="H59" s="63">
        <v>5</v>
      </c>
      <c r="I59" s="178" t="s">
        <v>76</v>
      </c>
    </row>
    <row r="60" spans="1:9" x14ac:dyDescent="0.2">
      <c r="A60" s="59">
        <v>43647</v>
      </c>
      <c r="B60" s="47" t="s">
        <v>152</v>
      </c>
      <c r="C60" s="70">
        <v>43656</v>
      </c>
      <c r="D60" s="70">
        <v>43665</v>
      </c>
      <c r="E60" s="35">
        <v>8.27</v>
      </c>
      <c r="F60" s="167">
        <v>576</v>
      </c>
      <c r="G60" s="63">
        <v>5</v>
      </c>
      <c r="H60" s="63">
        <v>5</v>
      </c>
      <c r="I60" s="178" t="s">
        <v>76</v>
      </c>
    </row>
    <row r="61" spans="1:9" x14ac:dyDescent="0.2">
      <c r="A61" s="59">
        <v>43709</v>
      </c>
      <c r="B61" s="47" t="s">
        <v>154</v>
      </c>
      <c r="C61" s="70">
        <v>43717</v>
      </c>
      <c r="D61" s="70">
        <v>43721</v>
      </c>
      <c r="E61" s="35">
        <v>8.2200000000000006</v>
      </c>
      <c r="F61" s="167">
        <v>584</v>
      </c>
      <c r="G61" s="63">
        <v>5</v>
      </c>
      <c r="H61" s="63">
        <v>5</v>
      </c>
      <c r="I61" s="178" t="s">
        <v>76</v>
      </c>
    </row>
    <row r="62" spans="1:9" x14ac:dyDescent="0.2">
      <c r="A62" s="59">
        <v>43770</v>
      </c>
      <c r="B62" s="47" t="s">
        <v>251</v>
      </c>
      <c r="C62" s="70">
        <v>43780</v>
      </c>
      <c r="D62" s="70">
        <v>43791</v>
      </c>
      <c r="E62" s="35">
        <v>8.19</v>
      </c>
      <c r="F62" s="167">
        <v>651</v>
      </c>
      <c r="G62" s="63">
        <v>5</v>
      </c>
      <c r="H62" s="63">
        <v>5</v>
      </c>
      <c r="I62" s="178" t="s">
        <v>76</v>
      </c>
    </row>
    <row r="63" spans="1:9" ht="25.5" x14ac:dyDescent="0.2">
      <c r="A63" s="59">
        <v>43831</v>
      </c>
      <c r="B63" s="47" t="s">
        <v>159</v>
      </c>
      <c r="C63" s="70">
        <v>43836</v>
      </c>
      <c r="D63" s="70">
        <v>43847</v>
      </c>
      <c r="E63" s="35">
        <v>7.96</v>
      </c>
      <c r="F63" s="167">
        <v>816</v>
      </c>
      <c r="G63" s="63">
        <v>5</v>
      </c>
      <c r="H63" s="46">
        <v>35</v>
      </c>
      <c r="I63" s="178" t="s">
        <v>252</v>
      </c>
    </row>
    <row r="64" spans="1:9" ht="25.5" x14ac:dyDescent="0.2">
      <c r="A64" s="59">
        <v>43831</v>
      </c>
      <c r="B64" s="47" t="s">
        <v>253</v>
      </c>
      <c r="C64" s="70">
        <v>43851</v>
      </c>
      <c r="D64" s="70">
        <v>43861</v>
      </c>
      <c r="E64" s="35">
        <v>8.2799999999999994</v>
      </c>
      <c r="F64" s="167">
        <v>788</v>
      </c>
      <c r="G64" s="63">
        <v>5</v>
      </c>
      <c r="H64" s="63">
        <v>5</v>
      </c>
      <c r="I64" s="178" t="s">
        <v>254</v>
      </c>
    </row>
    <row r="65" spans="1:9" x14ac:dyDescent="0.2">
      <c r="A65" s="59">
        <v>43891</v>
      </c>
      <c r="B65" s="47" t="s">
        <v>255</v>
      </c>
      <c r="C65" s="70">
        <v>43910</v>
      </c>
      <c r="D65" s="70">
        <v>43917</v>
      </c>
      <c r="E65" s="35">
        <v>8.43</v>
      </c>
      <c r="F65" s="167">
        <v>467</v>
      </c>
      <c r="G65" s="63">
        <v>5</v>
      </c>
      <c r="H65" s="63">
        <v>5</v>
      </c>
      <c r="I65" s="178" t="s">
        <v>75</v>
      </c>
    </row>
    <row r="66" spans="1:9" x14ac:dyDescent="0.2">
      <c r="A66" s="59">
        <v>43952</v>
      </c>
      <c r="B66" s="47" t="s">
        <v>256</v>
      </c>
      <c r="C66" s="70">
        <v>43978</v>
      </c>
      <c r="D66" s="70">
        <v>43987</v>
      </c>
      <c r="E66" s="35">
        <v>8.2100000000000009</v>
      </c>
      <c r="F66" s="167">
        <v>545</v>
      </c>
      <c r="G66" s="63">
        <v>5</v>
      </c>
      <c r="H66" s="63">
        <v>5</v>
      </c>
      <c r="I66" s="178" t="s">
        <v>75</v>
      </c>
    </row>
    <row r="67" spans="1:9" x14ac:dyDescent="0.2">
      <c r="A67" s="59">
        <v>44013</v>
      </c>
      <c r="B67" s="47" t="s">
        <v>165</v>
      </c>
      <c r="C67" s="70">
        <v>44036</v>
      </c>
      <c r="D67" s="70">
        <v>44043</v>
      </c>
      <c r="E67" s="35">
        <v>8.26</v>
      </c>
      <c r="F67" s="167">
        <v>563</v>
      </c>
      <c r="G67" s="63">
        <v>5</v>
      </c>
      <c r="H67" s="63">
        <v>5</v>
      </c>
      <c r="I67" s="178" t="s">
        <v>75</v>
      </c>
    </row>
    <row r="68" spans="1:9" x14ac:dyDescent="0.2">
      <c r="A68" s="59">
        <v>44075</v>
      </c>
      <c r="B68" s="47" t="s">
        <v>257</v>
      </c>
      <c r="C68" s="70">
        <v>44097</v>
      </c>
      <c r="D68" s="70">
        <v>44099</v>
      </c>
      <c r="E68" s="35">
        <v>8.32</v>
      </c>
      <c r="F68" s="167">
        <v>453</v>
      </c>
      <c r="G68" s="46">
        <v>6</v>
      </c>
      <c r="H68" s="63">
        <v>5</v>
      </c>
      <c r="I68" s="178" t="s">
        <v>75</v>
      </c>
    </row>
    <row r="69" spans="1:9" x14ac:dyDescent="0.2">
      <c r="A69" s="59">
        <v>44136</v>
      </c>
      <c r="B69" s="47" t="s">
        <v>171</v>
      </c>
      <c r="C69" s="70">
        <v>44158</v>
      </c>
      <c r="D69" s="70">
        <v>44169</v>
      </c>
      <c r="E69" s="35">
        <v>7.02</v>
      </c>
      <c r="F69" s="167">
        <v>447</v>
      </c>
      <c r="G69" s="63">
        <v>5</v>
      </c>
      <c r="H69" s="63">
        <v>5</v>
      </c>
      <c r="I69" s="178" t="s">
        <v>75</v>
      </c>
    </row>
    <row r="70" spans="1:9" x14ac:dyDescent="0.2">
      <c r="A70" s="59">
        <v>44197</v>
      </c>
      <c r="B70" s="47" t="s">
        <v>173</v>
      </c>
      <c r="C70" s="70">
        <v>44215</v>
      </c>
      <c r="D70" s="70">
        <v>44225</v>
      </c>
      <c r="E70" s="35">
        <v>6.98</v>
      </c>
      <c r="F70" s="167">
        <v>429</v>
      </c>
      <c r="G70" s="46">
        <v>8</v>
      </c>
      <c r="H70" s="63">
        <v>5</v>
      </c>
      <c r="I70" s="178" t="s">
        <v>75</v>
      </c>
    </row>
    <row r="71" spans="1:9" x14ac:dyDescent="0.2">
      <c r="A71" s="59">
        <v>44256</v>
      </c>
      <c r="B71" s="47" t="s">
        <v>175</v>
      </c>
      <c r="C71" s="70">
        <v>44279</v>
      </c>
      <c r="D71" s="70">
        <v>44295</v>
      </c>
      <c r="E71" s="35">
        <v>8.07</v>
      </c>
      <c r="F71" s="167">
        <v>395</v>
      </c>
      <c r="G71" s="46">
        <v>82</v>
      </c>
      <c r="H71" s="63">
        <v>5</v>
      </c>
      <c r="I71" s="178" t="s">
        <v>258</v>
      </c>
    </row>
    <row r="72" spans="1:9" x14ac:dyDescent="0.2">
      <c r="A72" s="59">
        <v>44317</v>
      </c>
      <c r="B72" s="47" t="s">
        <v>259</v>
      </c>
      <c r="C72" s="70">
        <v>44340</v>
      </c>
      <c r="D72" s="70">
        <v>44351</v>
      </c>
      <c r="E72" s="35">
        <v>7.02</v>
      </c>
      <c r="F72" s="167">
        <v>396</v>
      </c>
      <c r="G72" s="46">
        <v>14</v>
      </c>
      <c r="H72" s="63">
        <v>5</v>
      </c>
      <c r="I72" s="178" t="s">
        <v>75</v>
      </c>
    </row>
    <row r="73" spans="1:9" x14ac:dyDescent="0.2">
      <c r="A73" s="59">
        <v>44378</v>
      </c>
      <c r="B73" s="47" t="s">
        <v>180</v>
      </c>
      <c r="C73" s="70">
        <v>44404</v>
      </c>
      <c r="D73" s="70">
        <v>44407</v>
      </c>
      <c r="E73" s="35">
        <v>8.1300000000000008</v>
      </c>
      <c r="F73" s="167">
        <v>498</v>
      </c>
      <c r="G73" s="63">
        <v>5</v>
      </c>
      <c r="H73" s="63">
        <v>5</v>
      </c>
      <c r="I73" s="178" t="s">
        <v>75</v>
      </c>
    </row>
    <row r="74" spans="1:9" x14ac:dyDescent="0.2">
      <c r="A74" s="59">
        <v>44440</v>
      </c>
      <c r="B74" s="47" t="s">
        <v>260</v>
      </c>
      <c r="C74" s="70">
        <v>44461</v>
      </c>
      <c r="D74" s="70">
        <v>44463</v>
      </c>
      <c r="E74" s="35">
        <v>6.34</v>
      </c>
      <c r="F74" s="167">
        <v>509</v>
      </c>
      <c r="G74" s="46">
        <v>16</v>
      </c>
      <c r="H74" s="63">
        <v>5</v>
      </c>
      <c r="I74" s="178" t="s">
        <v>75</v>
      </c>
    </row>
    <row r="75" spans="1:9" x14ac:dyDescent="0.2">
      <c r="A75" s="59">
        <v>44501</v>
      </c>
      <c r="B75" s="47" t="s">
        <v>261</v>
      </c>
      <c r="C75" s="70">
        <v>44532</v>
      </c>
      <c r="D75" s="70">
        <v>44536</v>
      </c>
      <c r="E75" s="35">
        <v>8.24</v>
      </c>
      <c r="F75" s="167">
        <v>477</v>
      </c>
      <c r="G75" s="46">
        <v>12</v>
      </c>
      <c r="H75" s="46">
        <v>7</v>
      </c>
      <c r="I75" s="178" t="s">
        <v>75</v>
      </c>
    </row>
    <row r="76" spans="1:9" x14ac:dyDescent="0.2">
      <c r="A76" s="59">
        <v>44562</v>
      </c>
      <c r="B76" s="47" t="s">
        <v>262</v>
      </c>
      <c r="C76" s="70">
        <v>44586</v>
      </c>
      <c r="D76" s="70">
        <v>44589</v>
      </c>
      <c r="E76" s="35">
        <v>7.55</v>
      </c>
      <c r="F76" s="167">
        <v>292</v>
      </c>
      <c r="G76" s="46">
        <v>25</v>
      </c>
      <c r="H76" s="63">
        <v>5</v>
      </c>
      <c r="I76" s="178" t="s">
        <v>75</v>
      </c>
    </row>
    <row r="77" spans="1:9" x14ac:dyDescent="0.2">
      <c r="A77" s="59">
        <v>44621</v>
      </c>
      <c r="B77" s="47" t="s">
        <v>263</v>
      </c>
      <c r="C77" s="70">
        <v>44643</v>
      </c>
      <c r="D77" s="70">
        <v>44645</v>
      </c>
      <c r="E77" s="35">
        <v>7.85</v>
      </c>
      <c r="F77" s="167">
        <v>311</v>
      </c>
      <c r="G77" s="46">
        <v>59</v>
      </c>
      <c r="H77" s="63">
        <v>5</v>
      </c>
      <c r="I77" s="178" t="s">
        <v>75</v>
      </c>
    </row>
    <row r="78" spans="1:9" x14ac:dyDescent="0.2">
      <c r="A78" s="59">
        <v>44682</v>
      </c>
      <c r="B78" s="47" t="s">
        <v>264</v>
      </c>
      <c r="C78" s="70">
        <v>44700</v>
      </c>
      <c r="D78" s="70">
        <v>44701</v>
      </c>
      <c r="E78" s="35">
        <v>7.86</v>
      </c>
      <c r="F78" s="167">
        <v>269</v>
      </c>
      <c r="G78" s="46">
        <v>151</v>
      </c>
      <c r="H78" s="63">
        <v>5</v>
      </c>
      <c r="I78" s="178" t="s">
        <v>265</v>
      </c>
    </row>
    <row r="79" spans="1:9" x14ac:dyDescent="0.2">
      <c r="A79" s="59">
        <v>44743</v>
      </c>
      <c r="B79" s="47" t="s">
        <v>266</v>
      </c>
      <c r="C79" s="70">
        <v>44763</v>
      </c>
      <c r="D79" s="70">
        <v>44771</v>
      </c>
      <c r="E79" s="35">
        <v>7.8</v>
      </c>
      <c r="F79" s="167">
        <v>306</v>
      </c>
      <c r="G79" s="46">
        <v>14</v>
      </c>
      <c r="H79" s="63">
        <v>5</v>
      </c>
      <c r="I79" s="178" t="s">
        <v>75</v>
      </c>
    </row>
    <row r="80" spans="1:9" x14ac:dyDescent="0.2">
      <c r="A80" s="59">
        <v>44805</v>
      </c>
      <c r="B80" s="47" t="s">
        <v>267</v>
      </c>
      <c r="C80" s="70">
        <v>44819</v>
      </c>
      <c r="D80" s="70">
        <v>44830</v>
      </c>
      <c r="E80" s="35">
        <v>7.72</v>
      </c>
      <c r="F80" s="167">
        <v>430</v>
      </c>
      <c r="G80" s="63">
        <v>5</v>
      </c>
      <c r="H80" s="63">
        <v>5</v>
      </c>
      <c r="I80" s="178" t="s">
        <v>75</v>
      </c>
    </row>
    <row r="81" spans="1:9" x14ac:dyDescent="0.2">
      <c r="A81" s="59">
        <v>44866</v>
      </c>
      <c r="B81" s="47" t="s">
        <v>268</v>
      </c>
      <c r="C81" s="70">
        <v>44882</v>
      </c>
      <c r="D81" s="70">
        <v>44886</v>
      </c>
      <c r="E81" s="35">
        <v>8.2200000000000006</v>
      </c>
      <c r="F81" s="167">
        <v>378</v>
      </c>
      <c r="G81" s="46">
        <v>7</v>
      </c>
      <c r="H81" s="63">
        <v>5</v>
      </c>
      <c r="I81" s="178" t="s">
        <v>75</v>
      </c>
    </row>
    <row r="82" spans="1:9" x14ac:dyDescent="0.2">
      <c r="A82" s="261"/>
      <c r="B82" s="242"/>
      <c r="C82" s="241"/>
      <c r="D82" s="241"/>
      <c r="E82" s="41"/>
      <c r="F82" s="244"/>
      <c r="G82" s="243"/>
      <c r="H82" s="243"/>
      <c r="I82" s="245"/>
    </row>
  </sheetData>
  <phoneticPr fontId="48" type="noConversion"/>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J81"/>
  <sheetViews>
    <sheetView showGridLines="0" zoomScale="90" zoomScaleNormal="90" workbookViewId="0">
      <pane ySplit="9" topLeftCell="A79" activePane="bottomLeft" state="frozenSplit"/>
      <selection pane="bottomLeft" activeCell="A2" sqref="A2"/>
    </sheetView>
  </sheetViews>
  <sheetFormatPr defaultColWidth="9.140625" defaultRowHeight="14.25" x14ac:dyDescent="0.2"/>
  <cols>
    <col min="1" max="1" width="12.28515625" style="1" customWidth="1"/>
    <col min="2" max="2" width="12" style="1" customWidth="1"/>
    <col min="3" max="4" width="12.28515625" style="1" bestFit="1" customWidth="1"/>
    <col min="5" max="5" width="9.28515625" style="1" bestFit="1" customWidth="1"/>
    <col min="6" max="6" width="14.140625" style="1" customWidth="1"/>
    <col min="7" max="7" width="9.28515625" style="1" bestFit="1" customWidth="1"/>
    <col min="8" max="8" width="8.5703125" style="1" customWidth="1"/>
    <col min="9" max="9" width="46.28515625" style="23" customWidth="1"/>
    <col min="10" max="16384" width="9.140625" style="1"/>
  </cols>
  <sheetData>
    <row r="1" spans="1:10" ht="34.5" x14ac:dyDescent="0.5">
      <c r="A1" s="186" t="s">
        <v>1059</v>
      </c>
      <c r="B1" s="186"/>
      <c r="C1" s="186"/>
      <c r="D1" s="186"/>
      <c r="E1" s="186"/>
      <c r="F1" s="186"/>
      <c r="G1" s="186"/>
      <c r="H1" s="186"/>
      <c r="I1" s="186"/>
      <c r="J1" s="186"/>
    </row>
    <row r="2" spans="1:10" ht="19.5" x14ac:dyDescent="0.3">
      <c r="A2" s="188" t="s">
        <v>269</v>
      </c>
      <c r="B2" s="188"/>
      <c r="C2" s="188"/>
      <c r="D2" s="188"/>
      <c r="E2" s="188"/>
      <c r="F2" s="188"/>
      <c r="G2" s="188"/>
      <c r="H2" s="188"/>
      <c r="I2" s="188"/>
      <c r="J2" s="188"/>
    </row>
    <row r="4" spans="1:10" ht="15.75" x14ac:dyDescent="0.25">
      <c r="A4" s="8" t="s">
        <v>270</v>
      </c>
      <c r="B4" s="158"/>
      <c r="C4" s="158"/>
      <c r="D4" s="158"/>
      <c r="E4" s="158"/>
      <c r="F4" s="158"/>
      <c r="G4" s="190"/>
      <c r="H4" s="197" t="s">
        <v>47</v>
      </c>
      <c r="I4" s="216"/>
      <c r="J4" s="158"/>
    </row>
    <row r="5" spans="1:10" ht="15.75" x14ac:dyDescent="0.25">
      <c r="A5" s="8" t="s">
        <v>231</v>
      </c>
      <c r="B5" s="158"/>
      <c r="C5" s="158"/>
      <c r="D5" s="158"/>
      <c r="E5" s="158"/>
      <c r="F5" s="158"/>
      <c r="G5" s="207"/>
      <c r="H5" s="197" t="s">
        <v>49</v>
      </c>
      <c r="I5" s="216"/>
      <c r="J5" s="158"/>
    </row>
    <row r="6" spans="1:10" ht="15" x14ac:dyDescent="0.25">
      <c r="A6" s="8" t="s">
        <v>232</v>
      </c>
      <c r="B6" s="158"/>
      <c r="C6" s="158"/>
      <c r="D6" s="158"/>
      <c r="E6" s="158"/>
      <c r="F6" s="158"/>
      <c r="G6" s="158"/>
      <c r="H6" s="158"/>
      <c r="I6" s="216"/>
      <c r="J6" s="158"/>
    </row>
    <row r="8" spans="1:10" s="66" customFormat="1" ht="18.75" x14ac:dyDescent="0.25">
      <c r="I8" s="62"/>
    </row>
    <row r="9" spans="1:10" s="16" customFormat="1" ht="45" x14ac:dyDescent="0.25">
      <c r="A9" s="36" t="s">
        <v>233</v>
      </c>
      <c r="B9" s="36" t="s">
        <v>53</v>
      </c>
      <c r="C9" s="36" t="s">
        <v>54</v>
      </c>
      <c r="D9" s="36" t="s">
        <v>55</v>
      </c>
      <c r="E9" s="36" t="s">
        <v>57</v>
      </c>
      <c r="F9" s="36" t="s">
        <v>60</v>
      </c>
      <c r="G9" s="36" t="s">
        <v>61</v>
      </c>
      <c r="H9" s="36" t="s">
        <v>71</v>
      </c>
      <c r="I9" s="36" t="s">
        <v>73</v>
      </c>
    </row>
    <row r="10" spans="1:10" x14ac:dyDescent="0.2">
      <c r="A10" s="59">
        <v>40848</v>
      </c>
      <c r="B10" s="47" t="s">
        <v>75</v>
      </c>
      <c r="C10" s="70" t="s">
        <v>75</v>
      </c>
      <c r="D10" s="70" t="s">
        <v>75</v>
      </c>
      <c r="E10" s="35">
        <v>8.5</v>
      </c>
      <c r="F10" s="19">
        <v>439</v>
      </c>
      <c r="G10" s="63">
        <v>5</v>
      </c>
      <c r="H10" s="63">
        <v>5</v>
      </c>
      <c r="I10" s="46" t="s">
        <v>76</v>
      </c>
      <c r="J10" s="158"/>
    </row>
    <row r="11" spans="1:10" x14ac:dyDescent="0.2">
      <c r="A11" s="59">
        <v>40909</v>
      </c>
      <c r="B11" s="47" t="s">
        <v>75</v>
      </c>
      <c r="C11" s="70" t="s">
        <v>75</v>
      </c>
      <c r="D11" s="70" t="s">
        <v>75</v>
      </c>
      <c r="E11" s="35">
        <v>8.6</v>
      </c>
      <c r="F11" s="19">
        <v>450</v>
      </c>
      <c r="G11" s="63">
        <v>5</v>
      </c>
      <c r="H11" s="63">
        <v>5</v>
      </c>
      <c r="I11" s="46" t="s">
        <v>76</v>
      </c>
      <c r="J11" s="158"/>
    </row>
    <row r="12" spans="1:10" x14ac:dyDescent="0.2">
      <c r="A12" s="59">
        <v>40969</v>
      </c>
      <c r="B12" s="47" t="s">
        <v>75</v>
      </c>
      <c r="C12" s="70" t="s">
        <v>75</v>
      </c>
      <c r="D12" s="70" t="s">
        <v>75</v>
      </c>
      <c r="E12" s="35">
        <v>8.3000000000000007</v>
      </c>
      <c r="F12" s="19">
        <v>374</v>
      </c>
      <c r="G12" s="46">
        <v>7</v>
      </c>
      <c r="H12" s="63">
        <v>5</v>
      </c>
      <c r="I12" s="46" t="s">
        <v>76</v>
      </c>
      <c r="J12" s="158"/>
    </row>
    <row r="13" spans="1:10" x14ac:dyDescent="0.2">
      <c r="A13" s="59">
        <v>41030</v>
      </c>
      <c r="B13" s="47" t="s">
        <v>75</v>
      </c>
      <c r="C13" s="70" t="s">
        <v>75</v>
      </c>
      <c r="D13" s="70" t="s">
        <v>75</v>
      </c>
      <c r="E13" s="35">
        <v>8.4</v>
      </c>
      <c r="F13" s="19">
        <v>432</v>
      </c>
      <c r="G13" s="63">
        <v>5</v>
      </c>
      <c r="H13" s="63">
        <v>5</v>
      </c>
      <c r="I13" s="46" t="s">
        <v>76</v>
      </c>
      <c r="J13" s="158"/>
    </row>
    <row r="14" spans="1:10" ht="25.5" x14ac:dyDescent="0.2">
      <c r="A14" s="59">
        <v>41091</v>
      </c>
      <c r="B14" s="47" t="s">
        <v>75</v>
      </c>
      <c r="C14" s="70" t="s">
        <v>75</v>
      </c>
      <c r="D14" s="70" t="s">
        <v>75</v>
      </c>
      <c r="E14" s="35">
        <v>7.8</v>
      </c>
      <c r="F14" s="19">
        <v>370</v>
      </c>
      <c r="G14" s="46">
        <v>564</v>
      </c>
      <c r="H14" s="63">
        <v>5</v>
      </c>
      <c r="I14" s="46" t="s">
        <v>234</v>
      </c>
      <c r="J14" s="158"/>
    </row>
    <row r="15" spans="1:10" x14ac:dyDescent="0.2">
      <c r="A15" s="59">
        <v>41153</v>
      </c>
      <c r="B15" s="47" t="s">
        <v>75</v>
      </c>
      <c r="C15" s="70" t="s">
        <v>75</v>
      </c>
      <c r="D15" s="70" t="s">
        <v>75</v>
      </c>
      <c r="E15" s="35">
        <v>8.1999999999999993</v>
      </c>
      <c r="F15" s="19">
        <v>578</v>
      </c>
      <c r="G15" s="46">
        <v>12</v>
      </c>
      <c r="H15" s="63">
        <v>5</v>
      </c>
      <c r="I15" s="46" t="s">
        <v>76</v>
      </c>
      <c r="J15" s="158"/>
    </row>
    <row r="16" spans="1:10" x14ac:dyDescent="0.2">
      <c r="A16" s="59">
        <v>41214</v>
      </c>
      <c r="B16" s="47" t="s">
        <v>75</v>
      </c>
      <c r="C16" s="70" t="s">
        <v>75</v>
      </c>
      <c r="D16" s="70" t="s">
        <v>75</v>
      </c>
      <c r="E16" s="35">
        <v>8</v>
      </c>
      <c r="F16" s="19">
        <v>648</v>
      </c>
      <c r="G16" s="46">
        <v>6</v>
      </c>
      <c r="H16" s="63">
        <v>5</v>
      </c>
      <c r="I16" s="46" t="s">
        <v>76</v>
      </c>
      <c r="J16" s="158"/>
    </row>
    <row r="17" spans="1:9" x14ac:dyDescent="0.2">
      <c r="A17" s="59">
        <v>41275</v>
      </c>
      <c r="B17" s="47" t="s">
        <v>75</v>
      </c>
      <c r="C17" s="70" t="s">
        <v>75</v>
      </c>
      <c r="D17" s="70" t="s">
        <v>75</v>
      </c>
      <c r="E17" s="35">
        <v>8</v>
      </c>
      <c r="F17" s="19">
        <v>773</v>
      </c>
      <c r="G17" s="63">
        <v>5</v>
      </c>
      <c r="H17" s="63">
        <v>5</v>
      </c>
      <c r="I17" s="46" t="s">
        <v>76</v>
      </c>
    </row>
    <row r="18" spans="1:9" x14ac:dyDescent="0.2">
      <c r="A18" s="59">
        <v>41334</v>
      </c>
      <c r="B18" s="47" t="s">
        <v>75</v>
      </c>
      <c r="C18" s="70" t="s">
        <v>75</v>
      </c>
      <c r="D18" s="70" t="s">
        <v>75</v>
      </c>
      <c r="E18" s="35">
        <v>8.3000000000000007</v>
      </c>
      <c r="F18" s="19">
        <v>342</v>
      </c>
      <c r="G18" s="46">
        <v>6</v>
      </c>
      <c r="H18" s="63">
        <v>5</v>
      </c>
      <c r="I18" s="46" t="s">
        <v>76</v>
      </c>
    </row>
    <row r="19" spans="1:9" x14ac:dyDescent="0.2">
      <c r="A19" s="59">
        <v>41395</v>
      </c>
      <c r="B19" s="47" t="s">
        <v>75</v>
      </c>
      <c r="C19" s="70" t="s">
        <v>75</v>
      </c>
      <c r="D19" s="70" t="s">
        <v>75</v>
      </c>
      <c r="E19" s="35">
        <v>8.6999999999999993</v>
      </c>
      <c r="F19" s="19">
        <v>478</v>
      </c>
      <c r="G19" s="63">
        <v>5</v>
      </c>
      <c r="H19" s="63">
        <v>5</v>
      </c>
      <c r="I19" s="46" t="s">
        <v>76</v>
      </c>
    </row>
    <row r="20" spans="1:9" x14ac:dyDescent="0.2">
      <c r="A20" s="59">
        <v>41456</v>
      </c>
      <c r="B20" s="47" t="s">
        <v>235</v>
      </c>
      <c r="C20" s="70" t="s">
        <v>75</v>
      </c>
      <c r="D20" s="70" t="s">
        <v>75</v>
      </c>
      <c r="E20" s="35">
        <v>8.1999999999999993</v>
      </c>
      <c r="F20" s="19">
        <v>389</v>
      </c>
      <c r="G20" s="63">
        <v>5</v>
      </c>
      <c r="H20" s="63">
        <v>5</v>
      </c>
      <c r="I20" s="46" t="s">
        <v>76</v>
      </c>
    </row>
    <row r="21" spans="1:9" x14ac:dyDescent="0.2">
      <c r="A21" s="59">
        <v>41518</v>
      </c>
      <c r="B21" s="47" t="s">
        <v>236</v>
      </c>
      <c r="C21" s="70" t="s">
        <v>75</v>
      </c>
      <c r="D21" s="70" t="s">
        <v>75</v>
      </c>
      <c r="E21" s="35">
        <v>8.1999999999999993</v>
      </c>
      <c r="F21" s="19">
        <v>548</v>
      </c>
      <c r="G21" s="46">
        <v>5</v>
      </c>
      <c r="H21" s="63">
        <v>5</v>
      </c>
      <c r="I21" s="46" t="s">
        <v>76</v>
      </c>
    </row>
    <row r="22" spans="1:9" x14ac:dyDescent="0.2">
      <c r="A22" s="59">
        <v>41579</v>
      </c>
      <c r="B22" s="47" t="s">
        <v>237</v>
      </c>
      <c r="C22" s="70" t="s">
        <v>75</v>
      </c>
      <c r="D22" s="70" t="s">
        <v>75</v>
      </c>
      <c r="E22" s="35">
        <v>8.4</v>
      </c>
      <c r="F22" s="19">
        <v>627</v>
      </c>
      <c r="G22" s="63">
        <v>5</v>
      </c>
      <c r="H22" s="63">
        <v>5</v>
      </c>
      <c r="I22" s="46" t="s">
        <v>76</v>
      </c>
    </row>
    <row r="23" spans="1:9" x14ac:dyDescent="0.2">
      <c r="A23" s="59">
        <v>41640</v>
      </c>
      <c r="B23" s="47" t="s">
        <v>238</v>
      </c>
      <c r="C23" s="70" t="s">
        <v>75</v>
      </c>
      <c r="D23" s="70" t="s">
        <v>75</v>
      </c>
      <c r="E23" s="35">
        <v>8.44</v>
      </c>
      <c r="F23" s="19">
        <v>469</v>
      </c>
      <c r="G23" s="63">
        <v>5</v>
      </c>
      <c r="H23" s="63">
        <v>5</v>
      </c>
      <c r="I23" s="46" t="s">
        <v>76</v>
      </c>
    </row>
    <row r="24" spans="1:9" ht="25.5" x14ac:dyDescent="0.2">
      <c r="A24" s="59">
        <v>41699</v>
      </c>
      <c r="B24" s="47" t="s">
        <v>239</v>
      </c>
      <c r="C24" s="70" t="s">
        <v>75</v>
      </c>
      <c r="D24" s="70" t="s">
        <v>75</v>
      </c>
      <c r="E24" s="35">
        <v>8.15</v>
      </c>
      <c r="F24" s="19">
        <v>484</v>
      </c>
      <c r="G24" s="46">
        <v>54</v>
      </c>
      <c r="H24" s="63">
        <v>5</v>
      </c>
      <c r="I24" s="46" t="s">
        <v>271</v>
      </c>
    </row>
    <row r="25" spans="1:9" x14ac:dyDescent="0.2">
      <c r="A25" s="59">
        <v>41760</v>
      </c>
      <c r="B25" s="47" t="s">
        <v>240</v>
      </c>
      <c r="C25" s="70" t="s">
        <v>75</v>
      </c>
      <c r="D25" s="70" t="s">
        <v>75</v>
      </c>
      <c r="E25" s="35">
        <v>8.7899999999999991</v>
      </c>
      <c r="F25" s="19">
        <v>390</v>
      </c>
      <c r="G25" s="63">
        <v>5</v>
      </c>
      <c r="H25" s="63">
        <v>5</v>
      </c>
      <c r="I25" s="46" t="s">
        <v>76</v>
      </c>
    </row>
    <row r="26" spans="1:9" x14ac:dyDescent="0.2">
      <c r="A26" s="59">
        <v>41791</v>
      </c>
      <c r="B26" s="47" t="s">
        <v>241</v>
      </c>
      <c r="C26" s="70" t="s">
        <v>75</v>
      </c>
      <c r="D26" s="70" t="s">
        <v>75</v>
      </c>
      <c r="E26" s="35">
        <v>8.39</v>
      </c>
      <c r="F26" s="19">
        <v>479</v>
      </c>
      <c r="G26" s="63">
        <v>5</v>
      </c>
      <c r="H26" s="63">
        <v>5</v>
      </c>
      <c r="I26" s="46" t="s">
        <v>76</v>
      </c>
    </row>
    <row r="27" spans="1:9" x14ac:dyDescent="0.2">
      <c r="A27" s="59">
        <v>41821</v>
      </c>
      <c r="B27" s="47" t="s">
        <v>242</v>
      </c>
      <c r="C27" s="70" t="s">
        <v>75</v>
      </c>
      <c r="D27" s="70" t="s">
        <v>75</v>
      </c>
      <c r="E27" s="35">
        <v>8.1999999999999993</v>
      </c>
      <c r="F27" s="19">
        <v>531</v>
      </c>
      <c r="G27" s="63">
        <v>5</v>
      </c>
      <c r="H27" s="63">
        <v>5</v>
      </c>
      <c r="I27" s="46" t="s">
        <v>76</v>
      </c>
    </row>
    <row r="28" spans="1:9" x14ac:dyDescent="0.2">
      <c r="A28" s="59">
        <v>41852</v>
      </c>
      <c r="B28" s="47" t="s">
        <v>243</v>
      </c>
      <c r="C28" s="70" t="s">
        <v>75</v>
      </c>
      <c r="D28" s="70" t="s">
        <v>75</v>
      </c>
      <c r="E28" s="35">
        <v>7.7</v>
      </c>
      <c r="F28" s="19">
        <v>212</v>
      </c>
      <c r="G28" s="46">
        <v>31</v>
      </c>
      <c r="H28" s="63">
        <v>5</v>
      </c>
      <c r="I28" s="46" t="s">
        <v>76</v>
      </c>
    </row>
    <row r="29" spans="1:9" x14ac:dyDescent="0.2">
      <c r="A29" s="59">
        <v>41883</v>
      </c>
      <c r="B29" s="47" t="s">
        <v>86</v>
      </c>
      <c r="C29" s="70" t="s">
        <v>75</v>
      </c>
      <c r="D29" s="70" t="s">
        <v>75</v>
      </c>
      <c r="E29" s="35">
        <v>8.6</v>
      </c>
      <c r="F29" s="19">
        <v>450</v>
      </c>
      <c r="G29" s="46">
        <v>6</v>
      </c>
      <c r="H29" s="63">
        <v>5</v>
      </c>
      <c r="I29" s="46" t="s">
        <v>76</v>
      </c>
    </row>
    <row r="30" spans="1:9" x14ac:dyDescent="0.2">
      <c r="A30" s="59">
        <v>41974</v>
      </c>
      <c r="B30" s="47" t="s">
        <v>88</v>
      </c>
      <c r="C30" s="70">
        <v>41982</v>
      </c>
      <c r="D30" s="70">
        <v>41992</v>
      </c>
      <c r="E30" s="35">
        <v>8.3000000000000007</v>
      </c>
      <c r="F30" s="19">
        <v>495</v>
      </c>
      <c r="G30" s="46">
        <v>6</v>
      </c>
      <c r="H30" s="63">
        <v>5</v>
      </c>
      <c r="I30" s="46" t="s">
        <v>76</v>
      </c>
    </row>
    <row r="31" spans="1:9" x14ac:dyDescent="0.2">
      <c r="A31" s="59">
        <v>42036</v>
      </c>
      <c r="B31" s="47" t="s">
        <v>90</v>
      </c>
      <c r="C31" s="70">
        <v>42047</v>
      </c>
      <c r="D31" s="70">
        <v>42047</v>
      </c>
      <c r="E31" s="35">
        <v>9</v>
      </c>
      <c r="F31" s="19">
        <v>481</v>
      </c>
      <c r="G31" s="46">
        <v>5</v>
      </c>
      <c r="H31" s="46">
        <v>7</v>
      </c>
      <c r="I31" s="46" t="s">
        <v>76</v>
      </c>
    </row>
    <row r="32" spans="1:9" x14ac:dyDescent="0.2">
      <c r="A32" s="59">
        <v>42095</v>
      </c>
      <c r="B32" s="47" t="s">
        <v>92</v>
      </c>
      <c r="C32" s="70">
        <v>42114</v>
      </c>
      <c r="D32" s="70">
        <v>42117</v>
      </c>
      <c r="E32" s="35">
        <v>8.3000000000000007</v>
      </c>
      <c r="F32" s="19">
        <v>416</v>
      </c>
      <c r="G32" s="46">
        <v>10</v>
      </c>
      <c r="H32" s="63">
        <v>5</v>
      </c>
      <c r="I32" s="46" t="s">
        <v>76</v>
      </c>
    </row>
    <row r="33" spans="1:9" x14ac:dyDescent="0.2">
      <c r="A33" s="59">
        <v>42156</v>
      </c>
      <c r="B33" s="47" t="s">
        <v>244</v>
      </c>
      <c r="C33" s="70">
        <v>42187</v>
      </c>
      <c r="D33" s="70">
        <v>42201</v>
      </c>
      <c r="E33" s="35">
        <v>8.1999999999999993</v>
      </c>
      <c r="F33" s="19">
        <v>478</v>
      </c>
      <c r="G33" s="63">
        <v>5</v>
      </c>
      <c r="H33" s="63">
        <v>5</v>
      </c>
      <c r="I33" s="46" t="s">
        <v>76</v>
      </c>
    </row>
    <row r="34" spans="1:9" x14ac:dyDescent="0.2">
      <c r="A34" s="59">
        <v>42217</v>
      </c>
      <c r="B34" s="47" t="s">
        <v>98</v>
      </c>
      <c r="C34" s="70">
        <v>42241</v>
      </c>
      <c r="D34" s="70">
        <v>42243</v>
      </c>
      <c r="E34" s="35">
        <v>8.6</v>
      </c>
      <c r="F34" s="19">
        <v>544</v>
      </c>
      <c r="G34" s="63">
        <v>5</v>
      </c>
      <c r="H34" s="63">
        <v>5</v>
      </c>
      <c r="I34" s="46" t="s">
        <v>76</v>
      </c>
    </row>
    <row r="35" spans="1:9" x14ac:dyDescent="0.2">
      <c r="A35" s="59">
        <v>42278</v>
      </c>
      <c r="B35" s="47" t="s">
        <v>100</v>
      </c>
      <c r="C35" s="70">
        <v>42303</v>
      </c>
      <c r="D35" s="70">
        <v>42313</v>
      </c>
      <c r="E35" s="35">
        <v>8.1999999999999993</v>
      </c>
      <c r="F35" s="19">
        <v>572</v>
      </c>
      <c r="G35" s="46">
        <v>15</v>
      </c>
      <c r="H35" s="63">
        <v>5</v>
      </c>
      <c r="I35" s="46" t="s">
        <v>76</v>
      </c>
    </row>
    <row r="36" spans="1:9" x14ac:dyDescent="0.2">
      <c r="A36" s="59">
        <v>42339</v>
      </c>
      <c r="B36" s="47" t="s">
        <v>102</v>
      </c>
      <c r="C36" s="70">
        <v>42347</v>
      </c>
      <c r="D36" s="70">
        <v>42348</v>
      </c>
      <c r="E36" s="35">
        <v>8.31</v>
      </c>
      <c r="F36" s="19">
        <v>540</v>
      </c>
      <c r="G36" s="46">
        <v>14</v>
      </c>
      <c r="H36" s="63">
        <v>5</v>
      </c>
      <c r="I36" s="46" t="s">
        <v>76</v>
      </c>
    </row>
    <row r="37" spans="1:9" x14ac:dyDescent="0.2">
      <c r="A37" s="59">
        <v>42401</v>
      </c>
      <c r="B37" s="47" t="s">
        <v>104</v>
      </c>
      <c r="C37" s="70">
        <v>42429</v>
      </c>
      <c r="D37" s="70">
        <v>42433</v>
      </c>
      <c r="E37" s="35">
        <v>8</v>
      </c>
      <c r="F37" s="19">
        <v>463</v>
      </c>
      <c r="G37" s="46">
        <v>6</v>
      </c>
      <c r="H37" s="63">
        <v>5</v>
      </c>
      <c r="I37" s="46" t="s">
        <v>76</v>
      </c>
    </row>
    <row r="38" spans="1:9" x14ac:dyDescent="0.2">
      <c r="A38" s="59">
        <v>42461</v>
      </c>
      <c r="B38" s="47" t="s">
        <v>107</v>
      </c>
      <c r="C38" s="70">
        <v>42473</v>
      </c>
      <c r="D38" s="70">
        <v>42488</v>
      </c>
      <c r="E38" s="35">
        <v>8.1999999999999993</v>
      </c>
      <c r="F38" s="19">
        <v>524</v>
      </c>
      <c r="G38" s="46">
        <v>11</v>
      </c>
      <c r="H38" s="63">
        <v>5</v>
      </c>
      <c r="I38" s="46" t="s">
        <v>75</v>
      </c>
    </row>
    <row r="39" spans="1:9" x14ac:dyDescent="0.2">
      <c r="A39" s="59">
        <v>42522</v>
      </c>
      <c r="B39" s="47" t="s">
        <v>109</v>
      </c>
      <c r="C39" s="70">
        <v>42535</v>
      </c>
      <c r="D39" s="70">
        <v>42558</v>
      </c>
      <c r="E39" s="35">
        <v>7.7</v>
      </c>
      <c r="F39" s="19">
        <v>233</v>
      </c>
      <c r="G39" s="46">
        <v>12</v>
      </c>
      <c r="H39" s="63">
        <v>5</v>
      </c>
      <c r="I39" s="46" t="s">
        <v>75</v>
      </c>
    </row>
    <row r="40" spans="1:9" x14ac:dyDescent="0.2">
      <c r="A40" s="59">
        <v>42583</v>
      </c>
      <c r="B40" s="47" t="s">
        <v>113</v>
      </c>
      <c r="C40" s="70">
        <v>42598</v>
      </c>
      <c r="D40" s="70">
        <v>42614</v>
      </c>
      <c r="E40" s="35">
        <v>8.4</v>
      </c>
      <c r="F40" s="19">
        <v>460</v>
      </c>
      <c r="G40" s="63">
        <v>5</v>
      </c>
      <c r="H40" s="63">
        <v>5</v>
      </c>
      <c r="I40" s="46" t="s">
        <v>75</v>
      </c>
    </row>
    <row r="41" spans="1:9" x14ac:dyDescent="0.2">
      <c r="A41" s="59">
        <v>42644</v>
      </c>
      <c r="B41" s="47" t="s">
        <v>245</v>
      </c>
      <c r="C41" s="70">
        <v>42671</v>
      </c>
      <c r="D41" s="70">
        <v>42684</v>
      </c>
      <c r="E41" s="35">
        <v>8.3000000000000007</v>
      </c>
      <c r="F41" s="19">
        <v>597</v>
      </c>
      <c r="G41" s="63">
        <v>5</v>
      </c>
      <c r="H41" s="63">
        <v>5</v>
      </c>
      <c r="I41" s="46" t="s">
        <v>75</v>
      </c>
    </row>
    <row r="42" spans="1:9" x14ac:dyDescent="0.2">
      <c r="A42" s="59">
        <v>42705</v>
      </c>
      <c r="B42" s="47" t="s">
        <v>246</v>
      </c>
      <c r="C42" s="70">
        <v>42726</v>
      </c>
      <c r="D42" s="70">
        <v>42740</v>
      </c>
      <c r="E42" s="35">
        <v>8.1</v>
      </c>
      <c r="F42" s="19">
        <v>560</v>
      </c>
      <c r="G42" s="46">
        <v>10</v>
      </c>
      <c r="H42" s="63">
        <v>5</v>
      </c>
      <c r="I42" s="46" t="s">
        <v>75</v>
      </c>
    </row>
    <row r="43" spans="1:9" x14ac:dyDescent="0.2">
      <c r="A43" s="59">
        <v>42767</v>
      </c>
      <c r="B43" s="47" t="s">
        <v>247</v>
      </c>
      <c r="C43" s="70">
        <v>42793</v>
      </c>
      <c r="D43" s="70">
        <v>42796</v>
      </c>
      <c r="E43" s="35">
        <v>8.2899999999999991</v>
      </c>
      <c r="F43" s="19">
        <v>482</v>
      </c>
      <c r="G43" s="46">
        <v>16</v>
      </c>
      <c r="H43" s="63">
        <v>5</v>
      </c>
      <c r="I43" s="46" t="s">
        <v>75</v>
      </c>
    </row>
    <row r="44" spans="1:9" x14ac:dyDescent="0.2">
      <c r="A44" s="59">
        <v>42826</v>
      </c>
      <c r="B44" s="47" t="s">
        <v>121</v>
      </c>
      <c r="C44" s="70">
        <v>42836</v>
      </c>
      <c r="D44" s="70">
        <v>42852</v>
      </c>
      <c r="E44" s="35">
        <v>8.01</v>
      </c>
      <c r="F44" s="19">
        <v>322</v>
      </c>
      <c r="G44" s="46">
        <v>12</v>
      </c>
      <c r="H44" s="63">
        <v>5</v>
      </c>
      <c r="I44" s="46" t="s">
        <v>75</v>
      </c>
    </row>
    <row r="45" spans="1:9" x14ac:dyDescent="0.2">
      <c r="A45" s="59">
        <v>42887</v>
      </c>
      <c r="B45" s="47" t="s">
        <v>123</v>
      </c>
      <c r="C45" s="70">
        <v>42907</v>
      </c>
      <c r="D45" s="70">
        <v>42922</v>
      </c>
      <c r="E45" s="35">
        <v>8.42</v>
      </c>
      <c r="F45" s="19">
        <v>466</v>
      </c>
      <c r="G45" s="46">
        <v>6</v>
      </c>
      <c r="H45" s="63">
        <v>5</v>
      </c>
      <c r="I45" s="46" t="s">
        <v>75</v>
      </c>
    </row>
    <row r="46" spans="1:9" x14ac:dyDescent="0.2">
      <c r="A46" s="59">
        <v>42948</v>
      </c>
      <c r="B46" s="47" t="s">
        <v>126</v>
      </c>
      <c r="C46" s="70">
        <v>42957</v>
      </c>
      <c r="D46" s="70">
        <v>42964</v>
      </c>
      <c r="E46" s="35">
        <v>8.25</v>
      </c>
      <c r="F46" s="19">
        <v>543</v>
      </c>
      <c r="G46" s="63">
        <v>5</v>
      </c>
      <c r="H46" s="63">
        <v>5</v>
      </c>
      <c r="I46" s="46" t="s">
        <v>75</v>
      </c>
    </row>
    <row r="47" spans="1:9" x14ac:dyDescent="0.2">
      <c r="A47" s="59">
        <v>43009</v>
      </c>
      <c r="B47" s="47" t="s">
        <v>129</v>
      </c>
      <c r="C47" s="70">
        <v>43025</v>
      </c>
      <c r="D47" s="70">
        <v>43034</v>
      </c>
      <c r="E47" s="35">
        <v>8.44</v>
      </c>
      <c r="F47" s="19">
        <v>690</v>
      </c>
      <c r="G47" s="46">
        <v>164</v>
      </c>
      <c r="H47" s="63">
        <v>5</v>
      </c>
      <c r="I47" s="46" t="s">
        <v>75</v>
      </c>
    </row>
    <row r="48" spans="1:9" x14ac:dyDescent="0.2">
      <c r="A48" s="59">
        <v>43070</v>
      </c>
      <c r="B48" s="47" t="s">
        <v>131</v>
      </c>
      <c r="C48" s="70">
        <v>43109</v>
      </c>
      <c r="D48" s="70">
        <v>43118</v>
      </c>
      <c r="E48" s="35">
        <v>8.25</v>
      </c>
      <c r="F48" s="19">
        <v>524</v>
      </c>
      <c r="G48" s="46">
        <v>6</v>
      </c>
      <c r="H48" s="63">
        <v>5</v>
      </c>
      <c r="I48" s="46" t="s">
        <v>75</v>
      </c>
    </row>
    <row r="49" spans="1:9" x14ac:dyDescent="0.2">
      <c r="A49" s="59">
        <v>43132</v>
      </c>
      <c r="B49" s="47" t="s">
        <v>133</v>
      </c>
      <c r="C49" s="70">
        <v>43144</v>
      </c>
      <c r="D49" s="70">
        <v>43146</v>
      </c>
      <c r="E49" s="35">
        <v>8.39</v>
      </c>
      <c r="F49" s="19">
        <v>651</v>
      </c>
      <c r="G49" s="63">
        <v>5</v>
      </c>
      <c r="H49" s="63">
        <v>5</v>
      </c>
      <c r="I49" s="46" t="s">
        <v>75</v>
      </c>
    </row>
    <row r="50" spans="1:9" x14ac:dyDescent="0.2">
      <c r="A50" s="59">
        <v>43191</v>
      </c>
      <c r="B50" s="47" t="s">
        <v>135</v>
      </c>
      <c r="C50" s="70">
        <v>43208</v>
      </c>
      <c r="D50" s="70">
        <v>43216</v>
      </c>
      <c r="E50" s="35">
        <v>8.5299999999999994</v>
      </c>
      <c r="F50" s="19">
        <v>602</v>
      </c>
      <c r="G50" s="63">
        <v>5</v>
      </c>
      <c r="H50" s="63">
        <v>5</v>
      </c>
      <c r="I50" s="46" t="s">
        <v>76</v>
      </c>
    </row>
    <row r="51" spans="1:9" ht="25.5" x14ac:dyDescent="0.2">
      <c r="A51" s="59">
        <v>43252</v>
      </c>
      <c r="B51" s="47" t="s">
        <v>137</v>
      </c>
      <c r="C51" s="70">
        <v>43264</v>
      </c>
      <c r="D51" s="70">
        <v>43272</v>
      </c>
      <c r="E51" s="35">
        <v>8</v>
      </c>
      <c r="F51" s="19">
        <v>503</v>
      </c>
      <c r="G51" s="46">
        <v>338</v>
      </c>
      <c r="H51" s="63">
        <v>5</v>
      </c>
      <c r="I51" s="46" t="s">
        <v>234</v>
      </c>
    </row>
    <row r="52" spans="1:9" x14ac:dyDescent="0.2">
      <c r="A52" s="59">
        <v>43313</v>
      </c>
      <c r="B52" s="47" t="s">
        <v>141</v>
      </c>
      <c r="C52" s="70">
        <v>43339</v>
      </c>
      <c r="D52" s="70">
        <v>43341</v>
      </c>
      <c r="E52" s="35">
        <v>8.1999999999999993</v>
      </c>
      <c r="F52" s="19">
        <v>851</v>
      </c>
      <c r="G52" s="63">
        <v>5</v>
      </c>
      <c r="H52" s="63">
        <v>5</v>
      </c>
      <c r="I52" s="64" t="s">
        <v>76</v>
      </c>
    </row>
    <row r="53" spans="1:9" x14ac:dyDescent="0.2">
      <c r="A53" s="59">
        <v>43374</v>
      </c>
      <c r="B53" s="47" t="s">
        <v>143</v>
      </c>
      <c r="C53" s="70">
        <v>43385</v>
      </c>
      <c r="D53" s="70">
        <v>43402</v>
      </c>
      <c r="E53" s="35">
        <v>8.27</v>
      </c>
      <c r="F53" s="19">
        <v>469</v>
      </c>
      <c r="G53" s="46">
        <v>61</v>
      </c>
      <c r="H53" s="46">
        <v>6</v>
      </c>
      <c r="I53" s="64" t="s">
        <v>248</v>
      </c>
    </row>
    <row r="54" spans="1:9" x14ac:dyDescent="0.2">
      <c r="A54" s="59">
        <v>43405</v>
      </c>
      <c r="B54" s="47" t="s">
        <v>144</v>
      </c>
      <c r="C54" s="70">
        <v>43434</v>
      </c>
      <c r="D54" s="70">
        <v>43439</v>
      </c>
      <c r="E54" s="35">
        <v>8.4</v>
      </c>
      <c r="F54" s="19">
        <v>718</v>
      </c>
      <c r="G54" s="46">
        <v>10</v>
      </c>
      <c r="H54" s="63">
        <v>5</v>
      </c>
      <c r="I54" s="64" t="s">
        <v>76</v>
      </c>
    </row>
    <row r="55" spans="1:9" x14ac:dyDescent="0.2">
      <c r="A55" s="59">
        <v>43466</v>
      </c>
      <c r="B55" s="47" t="s">
        <v>146</v>
      </c>
      <c r="C55" s="70">
        <v>43486</v>
      </c>
      <c r="D55" s="70">
        <v>43495</v>
      </c>
      <c r="E55" s="35">
        <v>8.1999999999999993</v>
      </c>
      <c r="F55" s="19">
        <v>434</v>
      </c>
      <c r="G55" s="46">
        <v>187</v>
      </c>
      <c r="H55" s="46">
        <v>6</v>
      </c>
      <c r="I55" s="64" t="s">
        <v>76</v>
      </c>
    </row>
    <row r="56" spans="1:9" x14ac:dyDescent="0.2">
      <c r="A56" s="59">
        <v>43525</v>
      </c>
      <c r="B56" s="47" t="s">
        <v>148</v>
      </c>
      <c r="C56" s="70">
        <v>43538</v>
      </c>
      <c r="D56" s="70">
        <v>43551</v>
      </c>
      <c r="E56" s="35">
        <v>8.2899999999999991</v>
      </c>
      <c r="F56" s="19">
        <v>597</v>
      </c>
      <c r="G56" s="46">
        <v>5</v>
      </c>
      <c r="H56" s="63">
        <v>5</v>
      </c>
      <c r="I56" s="64" t="s">
        <v>76</v>
      </c>
    </row>
    <row r="57" spans="1:9" x14ac:dyDescent="0.2">
      <c r="A57" s="59">
        <v>43525</v>
      </c>
      <c r="B57" s="47" t="s">
        <v>250</v>
      </c>
      <c r="C57" s="70">
        <v>43551</v>
      </c>
      <c r="D57" s="70">
        <v>43551</v>
      </c>
      <c r="E57" s="35">
        <v>7.68</v>
      </c>
      <c r="F57" s="19">
        <v>276</v>
      </c>
      <c r="G57" s="46">
        <v>40</v>
      </c>
      <c r="H57" s="63">
        <v>5</v>
      </c>
      <c r="I57" s="64" t="s">
        <v>76</v>
      </c>
    </row>
    <row r="58" spans="1:9" x14ac:dyDescent="0.2">
      <c r="A58" s="59">
        <v>43586</v>
      </c>
      <c r="B58" s="47" t="s">
        <v>150</v>
      </c>
      <c r="C58" s="70">
        <v>43595</v>
      </c>
      <c r="D58" s="70">
        <v>43609</v>
      </c>
      <c r="E58" s="35">
        <v>8.31</v>
      </c>
      <c r="F58" s="19">
        <v>517</v>
      </c>
      <c r="G58" s="63">
        <v>5</v>
      </c>
      <c r="H58" s="63">
        <v>5</v>
      </c>
      <c r="I58" s="64" t="s">
        <v>76</v>
      </c>
    </row>
    <row r="59" spans="1:9" x14ac:dyDescent="0.2">
      <c r="A59" s="59">
        <v>43647</v>
      </c>
      <c r="B59" s="47" t="s">
        <v>152</v>
      </c>
      <c r="C59" s="70">
        <v>43656</v>
      </c>
      <c r="D59" s="70">
        <v>43665</v>
      </c>
      <c r="E59" s="35">
        <v>8.3000000000000007</v>
      </c>
      <c r="F59" s="167">
        <v>568</v>
      </c>
      <c r="G59" s="63">
        <v>5</v>
      </c>
      <c r="H59" s="63">
        <v>5</v>
      </c>
      <c r="I59" s="178" t="s">
        <v>76</v>
      </c>
    </row>
    <row r="60" spans="1:9" x14ac:dyDescent="0.2">
      <c r="A60" s="59">
        <v>43709</v>
      </c>
      <c r="B60" s="47" t="s">
        <v>154</v>
      </c>
      <c r="C60" s="70">
        <v>43717</v>
      </c>
      <c r="D60" s="70">
        <v>43721</v>
      </c>
      <c r="E60" s="35">
        <v>8.33</v>
      </c>
      <c r="F60" s="167">
        <v>616</v>
      </c>
      <c r="G60" s="46">
        <v>14</v>
      </c>
      <c r="H60" s="63">
        <v>5</v>
      </c>
      <c r="I60" s="178" t="s">
        <v>75</v>
      </c>
    </row>
    <row r="61" spans="1:9" x14ac:dyDescent="0.2">
      <c r="A61" s="59">
        <v>43770</v>
      </c>
      <c r="B61" s="47" t="s">
        <v>251</v>
      </c>
      <c r="C61" s="70">
        <v>43780</v>
      </c>
      <c r="D61" s="70">
        <v>43791</v>
      </c>
      <c r="E61" s="35">
        <v>8.2899999999999991</v>
      </c>
      <c r="F61" s="167">
        <v>704</v>
      </c>
      <c r="G61" s="63">
        <v>5</v>
      </c>
      <c r="H61" s="63">
        <v>5</v>
      </c>
      <c r="I61" s="178" t="s">
        <v>76</v>
      </c>
    </row>
    <row r="62" spans="1:9" x14ac:dyDescent="0.2">
      <c r="A62" s="59">
        <v>43831</v>
      </c>
      <c r="B62" s="47" t="s">
        <v>159</v>
      </c>
      <c r="C62" s="70">
        <v>43836</v>
      </c>
      <c r="D62" s="70">
        <v>43847</v>
      </c>
      <c r="E62" s="35">
        <v>8.1999999999999993</v>
      </c>
      <c r="F62" s="167">
        <v>1090</v>
      </c>
      <c r="G62" s="46">
        <v>23</v>
      </c>
      <c r="H62" s="63">
        <v>5</v>
      </c>
      <c r="I62" s="178" t="s">
        <v>75</v>
      </c>
    </row>
    <row r="63" spans="1:9" x14ac:dyDescent="0.2">
      <c r="A63" s="59">
        <v>43831</v>
      </c>
      <c r="B63" s="47" t="s">
        <v>253</v>
      </c>
      <c r="C63" s="70">
        <v>43851</v>
      </c>
      <c r="D63" s="70">
        <v>43861</v>
      </c>
      <c r="E63" s="35">
        <v>8.35</v>
      </c>
      <c r="F63" s="167">
        <v>935</v>
      </c>
      <c r="G63" s="46">
        <v>25</v>
      </c>
      <c r="H63" s="63">
        <v>5</v>
      </c>
      <c r="I63" s="178" t="s">
        <v>272</v>
      </c>
    </row>
    <row r="64" spans="1:9" x14ac:dyDescent="0.2">
      <c r="A64" s="59">
        <v>43891</v>
      </c>
      <c r="B64" s="47" t="s">
        <v>255</v>
      </c>
      <c r="C64" s="70">
        <v>43910</v>
      </c>
      <c r="D64" s="70">
        <v>43917</v>
      </c>
      <c r="E64" s="35">
        <v>8.3800000000000008</v>
      </c>
      <c r="F64" s="167">
        <v>476</v>
      </c>
      <c r="G64" s="46">
        <v>9</v>
      </c>
      <c r="H64" s="63">
        <v>5</v>
      </c>
      <c r="I64" s="178" t="s">
        <v>75</v>
      </c>
    </row>
    <row r="65" spans="1:9" x14ac:dyDescent="0.2">
      <c r="A65" s="59">
        <v>43952</v>
      </c>
      <c r="B65" s="47" t="s">
        <v>256</v>
      </c>
      <c r="C65" s="70">
        <v>43978</v>
      </c>
      <c r="D65" s="70">
        <v>43987</v>
      </c>
      <c r="E65" s="35">
        <v>8.35</v>
      </c>
      <c r="F65" s="167">
        <v>559</v>
      </c>
      <c r="G65" s="46">
        <v>20</v>
      </c>
      <c r="H65" s="63">
        <v>5</v>
      </c>
      <c r="I65" s="178" t="s">
        <v>75</v>
      </c>
    </row>
    <row r="66" spans="1:9" x14ac:dyDescent="0.2">
      <c r="A66" s="59">
        <v>44013</v>
      </c>
      <c r="B66" s="47" t="s">
        <v>165</v>
      </c>
      <c r="C66" s="70">
        <v>44036</v>
      </c>
      <c r="D66" s="70">
        <v>44043</v>
      </c>
      <c r="E66" s="35">
        <v>8.35</v>
      </c>
      <c r="F66" s="167">
        <v>581</v>
      </c>
      <c r="G66" s="63">
        <v>5</v>
      </c>
      <c r="H66" s="63">
        <v>5</v>
      </c>
      <c r="I66" s="178" t="s">
        <v>75</v>
      </c>
    </row>
    <row r="67" spans="1:9" x14ac:dyDescent="0.2">
      <c r="A67" s="59">
        <v>44075</v>
      </c>
      <c r="B67" s="47" t="s">
        <v>257</v>
      </c>
      <c r="C67" s="70">
        <v>44097</v>
      </c>
      <c r="D67" s="70">
        <v>44099</v>
      </c>
      <c r="E67" s="35">
        <v>8.4</v>
      </c>
      <c r="F67" s="167">
        <v>460</v>
      </c>
      <c r="G67" s="63">
        <v>5</v>
      </c>
      <c r="H67" s="63">
        <v>5</v>
      </c>
      <c r="I67" s="178" t="s">
        <v>75</v>
      </c>
    </row>
    <row r="68" spans="1:9" x14ac:dyDescent="0.2">
      <c r="A68" s="59">
        <v>44136</v>
      </c>
      <c r="B68" s="47" t="s">
        <v>171</v>
      </c>
      <c r="C68" s="70">
        <v>44158</v>
      </c>
      <c r="D68" s="70">
        <v>44169</v>
      </c>
      <c r="E68" s="35">
        <v>8.1</v>
      </c>
      <c r="F68" s="167">
        <v>458</v>
      </c>
      <c r="G68" s="63">
        <v>5</v>
      </c>
      <c r="H68" s="63">
        <v>5</v>
      </c>
      <c r="I68" s="178" t="s">
        <v>75</v>
      </c>
    </row>
    <row r="69" spans="1:9" x14ac:dyDescent="0.2">
      <c r="A69" s="59">
        <v>44197</v>
      </c>
      <c r="B69" s="47" t="s">
        <v>173</v>
      </c>
      <c r="C69" s="70">
        <v>44215</v>
      </c>
      <c r="D69" s="70">
        <v>44225</v>
      </c>
      <c r="E69" s="35">
        <v>7.92</v>
      </c>
      <c r="F69" s="167">
        <v>447</v>
      </c>
      <c r="G69" s="46">
        <v>6</v>
      </c>
      <c r="H69" s="63">
        <v>5</v>
      </c>
      <c r="I69" s="178" t="s">
        <v>75</v>
      </c>
    </row>
    <row r="70" spans="1:9" x14ac:dyDescent="0.2">
      <c r="A70" s="59">
        <v>44256</v>
      </c>
      <c r="B70" s="47" t="s">
        <v>175</v>
      </c>
      <c r="C70" s="70">
        <v>44279</v>
      </c>
      <c r="D70" s="70">
        <v>44295</v>
      </c>
      <c r="E70" s="35">
        <v>8.25</v>
      </c>
      <c r="F70" s="167">
        <v>408</v>
      </c>
      <c r="G70" s="46">
        <v>99</v>
      </c>
      <c r="H70" s="63">
        <v>5</v>
      </c>
      <c r="I70" s="178" t="s">
        <v>258</v>
      </c>
    </row>
    <row r="71" spans="1:9" x14ac:dyDescent="0.2">
      <c r="A71" s="59">
        <v>44317</v>
      </c>
      <c r="B71" s="47" t="s">
        <v>259</v>
      </c>
      <c r="C71" s="70">
        <v>44340</v>
      </c>
      <c r="D71" s="70">
        <v>44351</v>
      </c>
      <c r="E71" s="35">
        <v>7.89</v>
      </c>
      <c r="F71" s="167">
        <v>398</v>
      </c>
      <c r="G71" s="46">
        <v>12</v>
      </c>
      <c r="H71" s="63">
        <v>5</v>
      </c>
      <c r="I71" s="178" t="s">
        <v>75</v>
      </c>
    </row>
    <row r="72" spans="1:9" x14ac:dyDescent="0.2">
      <c r="A72" s="59">
        <v>44378</v>
      </c>
      <c r="B72" s="47" t="s">
        <v>180</v>
      </c>
      <c r="C72" s="70">
        <v>44404</v>
      </c>
      <c r="D72" s="70">
        <v>44407</v>
      </c>
      <c r="E72" s="35">
        <v>8.18</v>
      </c>
      <c r="F72" s="167">
        <v>514</v>
      </c>
      <c r="G72" s="63">
        <v>5</v>
      </c>
      <c r="H72" s="63">
        <v>5</v>
      </c>
      <c r="I72" s="178" t="s">
        <v>75</v>
      </c>
    </row>
    <row r="73" spans="1:9" x14ac:dyDescent="0.2">
      <c r="A73" s="59">
        <v>44440</v>
      </c>
      <c r="B73" s="47" t="s">
        <v>260</v>
      </c>
      <c r="C73" s="70">
        <v>44461</v>
      </c>
      <c r="D73" s="70">
        <v>44463</v>
      </c>
      <c r="E73" s="35">
        <v>6.88</v>
      </c>
      <c r="F73" s="167">
        <v>523</v>
      </c>
      <c r="G73" s="46">
        <v>21</v>
      </c>
      <c r="H73" s="63">
        <v>5</v>
      </c>
      <c r="I73" s="178" t="s">
        <v>75</v>
      </c>
    </row>
    <row r="74" spans="1:9" x14ac:dyDescent="0.2">
      <c r="A74" s="59">
        <v>44501</v>
      </c>
      <c r="B74" s="47" t="s">
        <v>261</v>
      </c>
      <c r="C74" s="70">
        <v>44532</v>
      </c>
      <c r="D74" s="70">
        <v>44536</v>
      </c>
      <c r="E74" s="35">
        <v>8.33</v>
      </c>
      <c r="F74" s="167">
        <v>490</v>
      </c>
      <c r="G74" s="46">
        <v>11</v>
      </c>
      <c r="H74" s="63">
        <v>5</v>
      </c>
      <c r="I74" s="178" t="s">
        <v>75</v>
      </c>
    </row>
    <row r="75" spans="1:9" x14ac:dyDescent="0.2">
      <c r="A75" s="59">
        <v>44197</v>
      </c>
      <c r="B75" s="47" t="s">
        <v>262</v>
      </c>
      <c r="C75" s="70">
        <v>44586</v>
      </c>
      <c r="D75" s="70">
        <v>44589</v>
      </c>
      <c r="E75" s="35">
        <v>7.69</v>
      </c>
      <c r="F75" s="167">
        <v>297</v>
      </c>
      <c r="G75" s="46">
        <v>22</v>
      </c>
      <c r="H75" s="63">
        <v>5</v>
      </c>
      <c r="I75" s="178" t="s">
        <v>75</v>
      </c>
    </row>
    <row r="76" spans="1:9" x14ac:dyDescent="0.2">
      <c r="A76" s="59">
        <v>44621</v>
      </c>
      <c r="B76" s="47" t="s">
        <v>263</v>
      </c>
      <c r="C76" s="70">
        <v>44643</v>
      </c>
      <c r="D76" s="70">
        <v>44645</v>
      </c>
      <c r="E76" s="35">
        <v>7.81</v>
      </c>
      <c r="F76" s="167">
        <v>165</v>
      </c>
      <c r="G76" s="46">
        <v>56</v>
      </c>
      <c r="H76" s="63">
        <v>5</v>
      </c>
      <c r="I76" s="178" t="s">
        <v>75</v>
      </c>
    </row>
    <row r="77" spans="1:9" ht="25.5" x14ac:dyDescent="0.2">
      <c r="A77" s="59">
        <v>44682</v>
      </c>
      <c r="B77" s="47" t="s">
        <v>264</v>
      </c>
      <c r="C77" s="70">
        <v>44700</v>
      </c>
      <c r="D77" s="70">
        <v>44701</v>
      </c>
      <c r="E77" s="35">
        <v>7.87</v>
      </c>
      <c r="F77" s="167">
        <v>272</v>
      </c>
      <c r="G77" s="46">
        <v>295</v>
      </c>
      <c r="H77" s="63">
        <v>5</v>
      </c>
      <c r="I77" s="178" t="s">
        <v>234</v>
      </c>
    </row>
    <row r="78" spans="1:9" x14ac:dyDescent="0.2">
      <c r="A78" s="59">
        <v>44743</v>
      </c>
      <c r="B78" s="47" t="s">
        <v>266</v>
      </c>
      <c r="C78" s="70">
        <v>44763</v>
      </c>
      <c r="D78" s="70">
        <v>44771</v>
      </c>
      <c r="E78" s="35">
        <v>7.87</v>
      </c>
      <c r="F78" s="167">
        <v>315</v>
      </c>
      <c r="G78" s="46">
        <v>10</v>
      </c>
      <c r="H78" s="63">
        <v>5</v>
      </c>
      <c r="I78" s="178" t="s">
        <v>75</v>
      </c>
    </row>
    <row r="79" spans="1:9" x14ac:dyDescent="0.2">
      <c r="A79" s="59">
        <v>44805</v>
      </c>
      <c r="B79" s="47" t="s">
        <v>267</v>
      </c>
      <c r="C79" s="70">
        <v>44819</v>
      </c>
      <c r="D79" s="70">
        <v>44830</v>
      </c>
      <c r="E79" s="35">
        <v>8.1199999999999992</v>
      </c>
      <c r="F79" s="167">
        <v>452</v>
      </c>
      <c r="G79" s="63">
        <v>5</v>
      </c>
      <c r="H79" s="63">
        <v>5</v>
      </c>
      <c r="I79" s="178" t="s">
        <v>75</v>
      </c>
    </row>
    <row r="80" spans="1:9" x14ac:dyDescent="0.2">
      <c r="A80" s="59">
        <v>44866</v>
      </c>
      <c r="B80" s="47" t="s">
        <v>268</v>
      </c>
      <c r="C80" s="70">
        <v>44882</v>
      </c>
      <c r="D80" s="70">
        <v>44886</v>
      </c>
      <c r="E80" s="35">
        <v>8.68</v>
      </c>
      <c r="F80" s="167">
        <v>393</v>
      </c>
      <c r="G80" s="46">
        <v>6</v>
      </c>
      <c r="H80" s="63">
        <v>5</v>
      </c>
      <c r="I80" s="178" t="s">
        <v>75</v>
      </c>
    </row>
    <row r="81" spans="1:9" x14ac:dyDescent="0.2">
      <c r="A81" s="261"/>
      <c r="B81" s="242"/>
      <c r="C81" s="241"/>
      <c r="D81" s="241"/>
      <c r="E81" s="41"/>
      <c r="F81" s="244"/>
      <c r="G81" s="243"/>
      <c r="H81" s="243"/>
      <c r="I81" s="245"/>
    </row>
  </sheetData>
  <phoneticPr fontId="48" type="noConversion"/>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MC_Environment Business Document" ma:contentTypeID="0x010100BA61DEE41FF1A045BBF2AFF85FEF9B621400E0D3B39FB715CA44BB99829342DD9EF6" ma:contentTypeVersion="17" ma:contentTypeDescription="" ma:contentTypeScope="" ma:versionID="0a1507548b96c1691393c661a735547c">
  <xsd:schema xmlns:xsd="http://www.w3.org/2001/XMLSchema" xmlns:xs="http://www.w3.org/2001/XMLSchema" xmlns:p="http://schemas.microsoft.com/office/2006/metadata/properties" xmlns:ns1="http://schemas.microsoft.com/sharepoint/v3" xmlns:ns2="13ef8c6d-aa99-4870-a30f-14fa868026a0" xmlns:ns3="581078af-2b21-4899-a88f-dbd679cf34db" xmlns:ns4="57e62b8e-8216-48c1-9686-91e4e92964ac" xmlns:ns5="e9a807bd-5f32-487d-ad23-10c646b649f2" targetNamespace="http://schemas.microsoft.com/office/2006/metadata/properties" ma:root="true" ma:fieldsID="0254a21cde15d96b44ca7ba80db3be41" ns1:_="" ns2:_="" ns3:_="" ns4:_="" ns5:_="">
    <xsd:import namespace="http://schemas.microsoft.com/sharepoint/v3"/>
    <xsd:import namespace="13ef8c6d-aa99-4870-a30f-14fa868026a0"/>
    <xsd:import namespace="581078af-2b21-4899-a88f-dbd679cf34db"/>
    <xsd:import namespace="57e62b8e-8216-48c1-9686-91e4e92964ac"/>
    <xsd:import namespace="e9a807bd-5f32-487d-ad23-10c646b649f2"/>
    <xsd:element name="properties">
      <xsd:complexType>
        <xsd:sequence>
          <xsd:element name="documentManagement">
            <xsd:complexType>
              <xsd:all>
                <xsd:element ref="ns2:IMC_Sub-Category" minOccurs="0"/>
                <xsd:element ref="ns2:KeyWords" minOccurs="0"/>
                <xsd:element ref="ns2:IMC_Legacy-DCMPath" minOccurs="0"/>
                <xsd:element ref="ns2:Approved" minOccurs="0"/>
                <xsd:element ref="ns2:ApprovedBy" minOccurs="0"/>
                <xsd:element ref="ns2:Review_x0020_Life" minOccurs="0"/>
                <xsd:element ref="ns2:DocumentNumber" minOccurs="0"/>
                <xsd:element ref="ns2:DocumentType" minOccurs="0"/>
                <xsd:element ref="ns2:IMC_Legacy-Created" minOccurs="0"/>
                <xsd:element ref="ns2:IMC_Legacy-CreatedBy" minOccurs="0"/>
                <xsd:element ref="ns2:IMC_Legacy-CurrentState" minOccurs="0"/>
                <xsd:element ref="ns2:IMC_Legacy-DateReviewInitated" minOccurs="0"/>
                <xsd:element ref="ns2:IMC_Legacy-DocAuthor" minOccurs="0"/>
                <xsd:element ref="ns2:IMC_Legacy-DocNumber" minOccurs="0"/>
                <xsd:element ref="ns2:IMC_Legacy-DocumentActiveFrom" minOccurs="0"/>
                <xsd:element ref="ns2:IMC_Legacy-LastAccessed" minOccurs="0"/>
                <xsd:element ref="ns2:IMC_Legacy-LifecycleApprover" minOccurs="0"/>
                <xsd:element ref="ns2:IMC_Legacy-Modified" minOccurs="0"/>
                <xsd:element ref="ns2:IMC_Legacy-ModifiedBy" minOccurs="0"/>
                <xsd:element ref="ns2:IMC_Legacy-ObjectID" minOccurs="0"/>
                <xsd:element ref="ns2:IMC_Legacy-Owner" minOccurs="0"/>
                <xsd:element ref="ns2:IMC_Legacy-VersionLabel" minOccurs="0"/>
                <xsd:element ref="ns2:PublishtoiPick" minOccurs="0"/>
                <xsd:element ref="ns2:PublishtoSAP" minOccurs="0"/>
                <xsd:element ref="ns2:Status" minOccurs="0"/>
                <xsd:element ref="ns1:ReportOwner" minOccurs="0"/>
                <xsd:element ref="ns2:Doc_x0020_Description" minOccurs="0"/>
                <xsd:element ref="ns2:Document_x0020_Valid_x0020_Until" minOccurs="0"/>
                <xsd:element ref="ns2:Current_x0020_State" minOccurs="0"/>
                <xsd:element ref="ns2:IMC_Sort_x0020_Order" minOccurs="0"/>
                <xsd:element ref="ns2:pcdada6481574334b4c3e7d09d03f47a" minOccurs="0"/>
                <xsd:element ref="ns2:j370f9952be44e47929a22123924aa98" minOccurs="0"/>
                <xsd:element ref="ns3:TaxCatchAll" minOccurs="0"/>
                <xsd:element ref="ns3:TaxCatchAllLabel" minOccurs="0"/>
                <xsd:element ref="ns2:b8fcd4dc8bf34388bf445b1cce005643" minOccurs="0"/>
                <xsd:element ref="ns2:ffbe42771c3c413e82718f5a5fbd1014" minOccurs="0"/>
                <xsd:element ref="ns2:g4cc08b61ca14e8b84b52d0c057bdef9" minOccurs="0"/>
                <xsd:element ref="ns4:Version_x0020_Tree_x0020_Root_x0020_Object" minOccurs="0"/>
                <xsd:element ref="ns4:MediaServiceMetadata" minOccurs="0"/>
                <xsd:element ref="ns4:MediaServiceFastMetadata" minOccurs="0"/>
                <xsd:element ref="ns2:Document_x0020_Date" minOccurs="0"/>
                <xsd:element ref="ns5:SharedWithUsers" minOccurs="0"/>
                <xsd:element ref="ns5: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Owner" ma:index="33"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3ef8c6d-aa99-4870-a30f-14fa868026a0" elementFormDefault="qualified">
    <xsd:import namespace="http://schemas.microsoft.com/office/2006/documentManagement/types"/>
    <xsd:import namespace="http://schemas.microsoft.com/office/infopath/2007/PartnerControls"/>
    <xsd:element name="IMC_Sub-Category" ma:index="3" nillable="true" ma:displayName="IMC_Sub-Category" ma:indexed="true" ma:internalName="IMC_Sub_x002d_Category">
      <xsd:simpleType>
        <xsd:restriction base="dms:Text">
          <xsd:maxLength value="255"/>
        </xsd:restriction>
      </xsd:simpleType>
    </xsd:element>
    <xsd:element name="KeyWords" ma:index="4" nillable="true" ma:displayName="Key Words" ma:internalName="KeyWords">
      <xsd:simpleType>
        <xsd:restriction base="dms:Text"/>
      </xsd:simpleType>
    </xsd:element>
    <xsd:element name="IMC_Legacy-DCMPath" ma:index="5" nillable="true" ma:displayName="IMC_Legacy - DCM Path" ma:internalName="IMC_Legacy_x002d_DCMPath">
      <xsd:simpleType>
        <xsd:restriction base="dms:Note">
          <xsd:maxLength value="255"/>
        </xsd:restriction>
      </xsd:simpleType>
    </xsd:element>
    <xsd:element name="Approved" ma:index="10" nillable="true" ma:displayName="Approved" ma:format="DateTime" ma:internalName="Approved">
      <xsd:simpleType>
        <xsd:restriction base="dms:DateTime"/>
      </xsd:simpleType>
    </xsd:element>
    <xsd:element name="ApprovedBy" ma:index="11" nillable="true" ma:displayName="Approved By" ma:internalName="Approv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ew_x0020_Life" ma:index="12" nillable="true" ma:displayName="Review Life" ma:internalName="Review_x0020_Life" ma:percentage="FALSE">
      <xsd:simpleType>
        <xsd:restriction base="dms:Number"/>
      </xsd:simpleType>
    </xsd:element>
    <xsd:element name="DocumentNumber" ma:index="13" nillable="true" ma:displayName="Document Number" ma:internalName="DocumentNumber">
      <xsd:simpleType>
        <xsd:restriction base="dms:Text"/>
      </xsd:simpleType>
    </xsd:element>
    <xsd:element name="DocumentType" ma:index="14" nillable="true" ma:displayName="Document Type" ma:format="Dropdown" ma:internalName="DocumentType">
      <xsd:simpleType>
        <xsd:restriction base="dms:Choice">
          <xsd:enumeration value="Testing"/>
          <xsd:enumeration value="Document"/>
          <xsd:enumeration value="JSA"/>
          <xsd:enumeration value="Work Instruction"/>
          <xsd:enumeration value="Report"/>
        </xsd:restriction>
      </xsd:simpleType>
    </xsd:element>
    <xsd:element name="IMC_Legacy-Created" ma:index="15" nillable="true" ma:displayName="IMC_Legacy - Created" ma:internalName="IMC_Legacy_x002d_Created">
      <xsd:simpleType>
        <xsd:restriction base="dms:Text"/>
      </xsd:simpleType>
    </xsd:element>
    <xsd:element name="IMC_Legacy-CreatedBy" ma:index="16" nillable="true" ma:displayName="IMC_Legacy - Created By" ma:internalName="IMC_Legacy_x002d_CreatedBy">
      <xsd:simpleType>
        <xsd:restriction base="dms:Text"/>
      </xsd:simpleType>
    </xsd:element>
    <xsd:element name="IMC_Legacy-CurrentState" ma:index="17" nillable="true" ma:displayName="IMC_Legacy - Current State" ma:internalName="IMC_Legacy_x002d_CurrentState">
      <xsd:simpleType>
        <xsd:restriction base="dms:Text"/>
      </xsd:simpleType>
    </xsd:element>
    <xsd:element name="IMC_Legacy-DateReviewInitated" ma:index="18" nillable="true" ma:displayName="IMC_Legacy - Date Review Initated" ma:internalName="IMC_Legacy_x002d_DateReviewInitated">
      <xsd:simpleType>
        <xsd:restriction base="dms:Text"/>
      </xsd:simpleType>
    </xsd:element>
    <xsd:element name="IMC_Legacy-DocAuthor" ma:index="19" nillable="true" ma:displayName="IMC_Legacy - Doc Author" ma:internalName="IMC_Legacy_x002d_DocAuthor">
      <xsd:simpleType>
        <xsd:restriction base="dms:Text"/>
      </xsd:simpleType>
    </xsd:element>
    <xsd:element name="IMC_Legacy-DocNumber" ma:index="20" nillable="true" ma:displayName="IMC_Legacy - Doc Number" ma:internalName="IMC_Legacy_x002d_DocNumber">
      <xsd:simpleType>
        <xsd:restriction base="dms:Text"/>
      </xsd:simpleType>
    </xsd:element>
    <xsd:element name="IMC_Legacy-DocumentActiveFrom" ma:index="21" nillable="true" ma:displayName="IMC_Legacy - Document Active From" ma:internalName="IMC_Legacy_x002d_DocumentActiveFrom">
      <xsd:simpleType>
        <xsd:restriction base="dms:Text"/>
      </xsd:simpleType>
    </xsd:element>
    <xsd:element name="IMC_Legacy-LastAccessed" ma:index="22" nillable="true" ma:displayName="IMC_Legacy - Last Accessed" ma:internalName="IMC_Legacy_x002d_LastAccessed">
      <xsd:simpleType>
        <xsd:restriction base="dms:Text"/>
      </xsd:simpleType>
    </xsd:element>
    <xsd:element name="IMC_Legacy-LifecycleApprover" ma:index="23" nillable="true" ma:displayName="IMC_Legacy - Lifecycle Approver" ma:internalName="IMC_Legacy_x002d_LifecycleApprover">
      <xsd:simpleType>
        <xsd:restriction base="dms:Text"/>
      </xsd:simpleType>
    </xsd:element>
    <xsd:element name="IMC_Legacy-Modified" ma:index="24" nillable="true" ma:displayName="IMC_Legacy - Modified" ma:internalName="IMC_Legacy_x002d_Modified">
      <xsd:simpleType>
        <xsd:restriction base="dms:Text"/>
      </xsd:simpleType>
    </xsd:element>
    <xsd:element name="IMC_Legacy-ModifiedBy" ma:index="25" nillable="true" ma:displayName="IMC_Legacy - Modified By" ma:internalName="IMC_Legacy_x002d_ModifiedBy">
      <xsd:simpleType>
        <xsd:restriction base="dms:Text"/>
      </xsd:simpleType>
    </xsd:element>
    <xsd:element name="IMC_Legacy-ObjectID" ma:index="26" nillable="true" ma:displayName="IMC_Legacy - Object ID" ma:internalName="IMC_Legacy_x002d_ObjectID">
      <xsd:simpleType>
        <xsd:restriction base="dms:Text"/>
      </xsd:simpleType>
    </xsd:element>
    <xsd:element name="IMC_Legacy-Owner" ma:index="27" nillable="true" ma:displayName="IMC_Legacy - Owner" ma:internalName="IMC_Legacy_x002d_Owner">
      <xsd:simpleType>
        <xsd:restriction base="dms:Text">
          <xsd:maxLength value="255"/>
        </xsd:restriction>
      </xsd:simpleType>
    </xsd:element>
    <xsd:element name="IMC_Legacy-VersionLabel" ma:index="28" nillable="true" ma:displayName="IMC_Legacy - Version Label" ma:internalName="IMC_Legacy_x002d_VersionLabel">
      <xsd:simpleType>
        <xsd:restriction base="dms:Text"/>
      </xsd:simpleType>
    </xsd:element>
    <xsd:element name="PublishtoiPick" ma:index="30" nillable="true" ma:displayName="Publish to iPick" ma:internalName="PublishtoiPick">
      <xsd:simpleType>
        <xsd:restriction base="dms:Choice"/>
      </xsd:simpleType>
    </xsd:element>
    <xsd:element name="PublishtoSAP" ma:index="31" nillable="true" ma:displayName="Publish to SAP" ma:internalName="PublishtoSAP">
      <xsd:simpleType>
        <xsd:restriction base="dms:Choice"/>
      </xsd:simpleType>
    </xsd:element>
    <xsd:element name="Status" ma:index="32" nillable="true" ma:displayName="Status" ma:format="Dropdown" ma:internalName="Status">
      <xsd:simpleType>
        <xsd:restriction base="dms:Choice">
          <xsd:enumeration value="Draft"/>
          <xsd:enumeration value="Approved"/>
          <xsd:enumeration value="Obsolete"/>
        </xsd:restriction>
      </xsd:simpleType>
    </xsd:element>
    <xsd:element name="Doc_x0020_Description" ma:index="34" nillable="true" ma:displayName="Doc Description" ma:internalName="Doc_x0020_Description">
      <xsd:simpleType>
        <xsd:restriction base="dms:Note">
          <xsd:maxLength value="255"/>
        </xsd:restriction>
      </xsd:simpleType>
    </xsd:element>
    <xsd:element name="Document_x0020_Valid_x0020_Until" ma:index="35" nillable="true" ma:displayName="Document Valid Until" ma:format="DateOnly" ma:internalName="Document_x0020_Valid_x0020_Until">
      <xsd:simpleType>
        <xsd:restriction base="dms:DateTime"/>
      </xsd:simpleType>
    </xsd:element>
    <xsd:element name="Current_x0020_State" ma:index="36" nillable="true" ma:displayName="Current State" ma:format="Dropdown" ma:internalName="Current_x0020_State">
      <xsd:simpleType>
        <xsd:restriction base="dms:Choice">
          <xsd:enumeration value="Draft"/>
          <xsd:enumeration value="Approved"/>
          <xsd:enumeration value="Obsolete"/>
        </xsd:restriction>
      </xsd:simpleType>
    </xsd:element>
    <xsd:element name="IMC_Sort_x0020_Order" ma:index="37" nillable="true" ma:displayName="IMC_Sort Order" ma:decimals="0" ma:internalName="IMC_Sort_x0020_Order">
      <xsd:simpleType>
        <xsd:restriction base="dms:Number"/>
      </xsd:simpleType>
    </xsd:element>
    <xsd:element name="pcdada6481574334b4c3e7d09d03f47a" ma:index="38" nillable="true" ma:taxonomy="true" ma:internalName="pcdada6481574334b4c3e7d09d03f47a" ma:taxonomyFieldName="IMC_Function" ma:displayName="IMC_Function" ma:indexed="true" ma:fieldId="{9cdada64-8157-4334-b4c3-e7d09d03f47a}" ma:sspId="44e4df95-9537-4549-9266-5cf83db2865e" ma:termSetId="44d75dc9-1d3d-47a7-9842-94d8b80df653" ma:anchorId="00000000-0000-0000-0000-000000000000" ma:open="false" ma:isKeyword="false">
      <xsd:complexType>
        <xsd:sequence>
          <xsd:element ref="pc:Terms" minOccurs="0" maxOccurs="1"/>
        </xsd:sequence>
      </xsd:complexType>
    </xsd:element>
    <xsd:element name="j370f9952be44e47929a22123924aa98" ma:index="42" nillable="true" ma:taxonomy="true" ma:internalName="j370f9952be44e47929a22123924aa98" ma:taxonomyFieldName="IMC_Asset" ma:displayName="IMC_Asset" ma:indexed="true" ma:fieldId="{3370f995-2be4-4e47-929a-22123924aa98}" ma:sspId="44e4df95-9537-4549-9266-5cf83db2865e" ma:termSetId="1e65b625-a0bd-4c44-99bd-6577de9f15f7" ma:anchorId="00000000-0000-0000-0000-000000000000" ma:open="false" ma:isKeyword="false">
      <xsd:complexType>
        <xsd:sequence>
          <xsd:element ref="pc:Terms" minOccurs="0" maxOccurs="1"/>
        </xsd:sequence>
      </xsd:complexType>
    </xsd:element>
    <xsd:element name="b8fcd4dc8bf34388bf445b1cce005643" ma:index="47" nillable="true" ma:taxonomy="true" ma:internalName="b8fcd4dc8bf34388bf445b1cce005643" ma:taxonomyFieldName="IMC_Environment_Category" ma:displayName="IMC_Environment_Category" ma:indexed="true" ma:default="" ma:fieldId="{b8fcd4dc-8bf3-4388-bf44-5b1cce005643}" ma:sspId="44e4df95-9537-4549-9266-5cf83db2865e" ma:termSetId="4729eecc-1ecb-4d53-93c5-f454481fafa6" ma:anchorId="00000000-0000-0000-0000-000000000000" ma:open="false" ma:isKeyword="false">
      <xsd:complexType>
        <xsd:sequence>
          <xsd:element ref="pc:Terms" minOccurs="0" maxOccurs="1"/>
        </xsd:sequence>
      </xsd:complexType>
    </xsd:element>
    <xsd:element name="ffbe42771c3c413e82718f5a5fbd1014" ma:index="49" nillable="true" ma:taxonomy="true" ma:internalName="ffbe42771c3c413e82718f5a5fbd1014" ma:taxonomyFieldName="IMC_Environment_Sub_x002d_Function" ma:displayName="IMC_Environment_Sub-Function" ma:indexed="true" ma:default="" ma:fieldId="{ffbe4277-1c3c-413e-8271-8f5a5fbd1014}" ma:sspId="44e4df95-9537-4549-9266-5cf83db2865e" ma:termSetId="e310bc68-b04f-4013-915e-cde73b381511" ma:anchorId="00000000-0000-0000-0000-000000000000" ma:open="false" ma:isKeyword="false">
      <xsd:complexType>
        <xsd:sequence>
          <xsd:element ref="pc:Terms" minOccurs="0" maxOccurs="1"/>
        </xsd:sequence>
      </xsd:complexType>
    </xsd:element>
    <xsd:element name="g4cc08b61ca14e8b84b52d0c057bdef9" ma:index="50" nillable="true" ma:taxonomy="true" ma:internalName="g4cc08b61ca14e8b84b52d0c057bdef9" ma:taxonomyFieldName="IMC_Department" ma:displayName="IMC_Department" ma:indexed="true" ma:fieldId="{04cc08b6-1ca1-4e8b-84b5-2d0c057bdef9}" ma:sspId="44e4df95-9537-4549-9266-5cf83db2865e" ma:termSetId="ebf99b48-f70e-4854-8269-36d32c327f8d" ma:anchorId="00000000-0000-0000-0000-000000000000" ma:open="false" ma:isKeyword="false">
      <xsd:complexType>
        <xsd:sequence>
          <xsd:element ref="pc:Terms" minOccurs="0" maxOccurs="1"/>
        </xsd:sequence>
      </xsd:complexType>
    </xsd:element>
    <xsd:element name="Document_x0020_Date" ma:index="54" nillable="true" ma:displayName="Document Date" ma:format="DateOnly" ma:internalName="Document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81078af-2b21-4899-a88f-dbd679cf34db" elementFormDefault="qualified">
    <xsd:import namespace="http://schemas.microsoft.com/office/2006/documentManagement/types"/>
    <xsd:import namespace="http://schemas.microsoft.com/office/infopath/2007/PartnerControls"/>
    <xsd:element name="TaxCatchAll" ma:index="43" nillable="true" ma:displayName="Taxonomy Catch All Column" ma:hidden="true" ma:list="{0e5ac976-c8ac-4ed5-96de-aa244e2d49b1}" ma:internalName="TaxCatchAll" ma:showField="CatchAllData" ma:web="13ef8c6d-aa99-4870-a30f-14fa868026a0">
      <xsd:complexType>
        <xsd:complexContent>
          <xsd:extension base="dms:MultiChoiceLookup">
            <xsd:sequence>
              <xsd:element name="Value" type="dms:Lookup" maxOccurs="unbounded" minOccurs="0" nillable="true"/>
            </xsd:sequence>
          </xsd:extension>
        </xsd:complexContent>
      </xsd:complexType>
    </xsd:element>
    <xsd:element name="TaxCatchAllLabel" ma:index="44" nillable="true" ma:displayName="Taxonomy Catch All Column1" ma:hidden="true" ma:list="{0e5ac976-c8ac-4ed5-96de-aa244e2d49b1}" ma:internalName="TaxCatchAllLabel" ma:readOnly="true" ma:showField="CatchAllDataLabel" ma:web="13ef8c6d-aa99-4870-a30f-14fa868026a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7e62b8e-8216-48c1-9686-91e4e92964ac" elementFormDefault="qualified">
    <xsd:import namespace="http://schemas.microsoft.com/office/2006/documentManagement/types"/>
    <xsd:import namespace="http://schemas.microsoft.com/office/infopath/2007/PartnerControls"/>
    <xsd:element name="Version_x0020_Tree_x0020_Root_x0020_Object" ma:index="51" nillable="true" ma:displayName="Version Tree Root Object" ma:description="" ma:internalName="Version_x0020_Tree_x0020_Root_x0020_Object" ma:readOnly="false">
      <xsd:simpleType>
        <xsd:restriction base="dms:Text">
          <xsd:maxLength value="255"/>
        </xsd:restriction>
      </xsd:simpleType>
    </xsd:element>
    <xsd:element name="MediaServiceMetadata" ma:index="52" nillable="true" ma:displayName="MediaServiceMetadata" ma:hidden="true" ma:internalName="MediaServiceMetadata" ma:readOnly="true">
      <xsd:simpleType>
        <xsd:restriction base="dms:Note"/>
      </xsd:simpleType>
    </xsd:element>
    <xsd:element name="MediaServiceFastMetadata" ma:index="53"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a807bd-5f32-487d-ad23-10c646b649f2" elementFormDefault="qualified">
    <xsd:import namespace="http://schemas.microsoft.com/office/2006/documentManagement/types"/>
    <xsd:import namespace="http://schemas.microsoft.com/office/infopath/2007/PartnerControls"/>
    <xsd:element name="SharedWithUsers" ma:index="5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81078af-2b21-4899-a88f-dbd679cf34db">
      <Value>29238</Value>
      <Value>25576</Value>
      <Value>3</Value>
    </TaxCatchAll>
    <ReportOwner xmlns="http://schemas.microsoft.com/sharepoint/v3">
      <UserInfo>
        <DisplayName>Harmer, Corinne</DisplayName>
        <AccountId>8433</AccountId>
        <AccountType/>
      </UserInfo>
    </ReportOwner>
    <IMC_Legacy-DocNumber xmlns="13ef8c6d-aa99-4870-a30f-14fa868026a0" xsi:nil="true"/>
    <PublishtoiPick xmlns="13ef8c6d-aa99-4870-a30f-14fa868026a0" xsi:nil="true"/>
    <j370f9952be44e47929a22123924aa98 xmlns="13ef8c6d-aa99-4870-a30f-14fa868026a0">
      <Terms xmlns="http://schemas.microsoft.com/office/infopath/2007/PartnerControls">
        <TermInfo xmlns="http://schemas.microsoft.com/office/infopath/2007/PartnerControls">
          <TermName xmlns="http://schemas.microsoft.com/office/infopath/2007/PartnerControls">Corporate Functions</TermName>
          <TermId xmlns="http://schemas.microsoft.com/office/infopath/2007/PartnerControls">721eb5ae-7c4e-49ad-a3d0-1bfe6dd6ce4d</TermId>
        </TermInfo>
      </Terms>
    </j370f9952be44e47929a22123924aa98>
    <DocumentNumber xmlns="13ef8c6d-aa99-4870-a30f-14fa868026a0" xsi:nil="true"/>
    <IMC_Legacy-DocAuthor xmlns="13ef8c6d-aa99-4870-a30f-14fa868026a0" xsi:nil="true"/>
    <Version_x0020_Tree_x0020_Root_x0020_Object xmlns="57e62b8e-8216-48c1-9686-91e4e92964ac">0902bce180a6f3f6</Version_x0020_Tree_x0020_Root_x0020_Object>
    <Review_x0020_Life xmlns="13ef8c6d-aa99-4870-a30f-14fa868026a0">730</Review_x0020_Life>
    <Status xmlns="13ef8c6d-aa99-4870-a30f-14fa868026a0" xsi:nil="true"/>
    <Current_x0020_State xmlns="13ef8c6d-aa99-4870-a30f-14fa868026a0" xsi:nil="true"/>
    <DocumentType xmlns="13ef8c6d-aa99-4870-a30f-14fa868026a0" xsi:nil="true"/>
    <IMC_Legacy-VersionLabel xmlns="13ef8c6d-aa99-4870-a30f-14fa868026a0">1.117,CURRENT</IMC_Legacy-VersionLabel>
    <KeyWords xmlns="13ef8c6d-aa99-4870-a30f-14fa868026a0" xsi:nil="true"/>
    <IMC_Legacy-Created xmlns="13ef8c6d-aa99-4870-a30f-14fa868026a0">13/03/2020 11:48:25 AM</IMC_Legacy-Created>
    <Doc_x0020_Description xmlns="13ef8c6d-aa99-4870-a30f-14fa868026a0" xsi:nil="true"/>
    <IMC_Legacy-DateReviewInitated xmlns="13ef8c6d-aa99-4870-a30f-14fa868026a0" xsi:nil="true"/>
    <b8fcd4dc8bf34388bf445b1cce005643 xmlns="13ef8c6d-aa99-4870-a30f-14fa868026a0">
      <Terms xmlns="http://schemas.microsoft.com/office/infopath/2007/PartnerControls"/>
    </b8fcd4dc8bf34388bf445b1cce005643>
    <Document_x0020_Valid_x0020_Until xmlns="13ef8c6d-aa99-4870-a30f-14fa868026a0" xsi:nil="true"/>
    <ffbe42771c3c413e82718f5a5fbd1014 xmlns="13ef8c6d-aa99-4870-a30f-14fa868026a0">
      <Terms xmlns="http://schemas.microsoft.com/office/infopath/2007/PartnerControls"/>
    </ffbe42771c3c413e82718f5a5fbd1014>
    <IMC_Legacy-Modified xmlns="13ef8c6d-aa99-4870-a30f-14fa868026a0">13/03/2020 11:48:25 AM</IMC_Legacy-Modified>
    <pcdada6481574334b4c3e7d09d03f47a xmlns="13ef8c6d-aa99-4870-a30f-14fa868026a0">
      <Terms xmlns="http://schemas.microsoft.com/office/infopath/2007/PartnerControls">
        <TermInfo xmlns="http://schemas.microsoft.com/office/infopath/2007/PartnerControls">
          <TermName xmlns="http://schemas.microsoft.com/office/infopath/2007/PartnerControls">Reports - 14 Day Reports</TermName>
          <TermId xmlns="http://schemas.microsoft.com/office/infopath/2007/PartnerControls">29ee95de-acd0-4e6d-8a0e-d38aa8966ba2</TermId>
        </TermInfo>
      </Terms>
    </pcdada6481574334b4c3e7d09d03f47a>
    <IMC_Sub-Category xmlns="13ef8c6d-aa99-4870-a30f-14fa868026a0" xsi:nil="true"/>
    <IMC_Legacy-LifecycleApprover xmlns="13ef8c6d-aa99-4870-a30f-14fa868026a0" xsi:nil="true"/>
    <IMC_Legacy-ModifiedBy xmlns="13ef8c6d-aa99-4870-a30f-14fa868026a0">Bishop, Casey M</IMC_Legacy-ModifiedBy>
    <PublishtoSAP xmlns="13ef8c6d-aa99-4870-a30f-14fa868026a0" xsi:nil="true"/>
    <IMC_Sort_x0020_Order xmlns="13ef8c6d-aa99-4870-a30f-14fa868026a0" xsi:nil="true"/>
    <Approved xmlns="13ef8c6d-aa99-4870-a30f-14fa868026a0" xsi:nil="true"/>
    <IMC_Legacy-LastAccessed xmlns="13ef8c6d-aa99-4870-a30f-14fa868026a0">13/03/2020 11:49:23 AM</IMC_Legacy-LastAccessed>
    <g4cc08b61ca14e8b84b52d0c057bdef9 xmlns="13ef8c6d-aa99-4870-a30f-14fa868026a0">
      <Terms xmlns="http://schemas.microsoft.com/office/infopath/2007/PartnerControls">
        <TermInfo xmlns="http://schemas.microsoft.com/office/infopath/2007/PartnerControls">
          <TermName xmlns="http://schemas.microsoft.com/office/infopath/2007/PartnerControls">Environment</TermName>
          <TermId xmlns="http://schemas.microsoft.com/office/infopath/2007/PartnerControls">7093d41c-bf50-47fc-9c8c-77c4685137fc</TermId>
        </TermInfo>
      </Terms>
    </g4cc08b61ca14e8b84b52d0c057bdef9>
    <IMC_Legacy-DCMPath xmlns="13ef8c6d-aa99-4870-a30f-14fa868026a0">/IC Illawarra Coal/Environment/Reports (structured for sharepoint)/14 Day Reports/Dendrobium Environmental Database.xlsx</IMC_Legacy-DCMPath>
    <IMC_Legacy-ObjectID xmlns="13ef8c6d-aa99-4870-a30f-14fa868026a0">0902bce180be0635</IMC_Legacy-ObjectID>
    <ApprovedBy xmlns="13ef8c6d-aa99-4870-a30f-14fa868026a0">
      <UserInfo>
        <DisplayName/>
        <AccountId xsi:nil="true"/>
        <AccountType/>
      </UserInfo>
    </ApprovedBy>
    <IMC_Legacy-CreatedBy xmlns="13ef8c6d-aa99-4870-a30f-14fa868026a0">Bishop, Casey M</IMC_Legacy-CreatedBy>
    <IMC_Legacy-DocumentActiveFrom xmlns="13ef8c6d-aa99-4870-a30f-14fa868026a0" xsi:nil="true"/>
    <IMC_Legacy-CurrentState xmlns="13ef8c6d-aa99-4870-a30f-14fa868026a0" xsi:nil="true"/>
    <IMC_Legacy-Owner xmlns="13ef8c6d-aa99-4870-a30f-14fa868026a0">Davis, Ben</IMC_Legacy-Owner>
    <Document_x0020_Date xmlns="13ef8c6d-aa99-4870-a30f-14fa868026a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81F11E-DBA9-48AE-B37E-98821EBE06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ef8c6d-aa99-4870-a30f-14fa868026a0"/>
    <ds:schemaRef ds:uri="581078af-2b21-4899-a88f-dbd679cf34db"/>
    <ds:schemaRef ds:uri="57e62b8e-8216-48c1-9686-91e4e92964ac"/>
    <ds:schemaRef ds:uri="e9a807bd-5f32-487d-ad23-10c646b649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D406A-22AA-4A3D-92CD-0D24BA3C4739}">
  <ds:schemaRefs>
    <ds:schemaRef ds:uri="http://schemas.microsoft.com/office/infopath/2007/PartnerControls"/>
    <ds:schemaRef ds:uri="http://schemas.microsoft.com/office/2006/documentManagement/types"/>
    <ds:schemaRef ds:uri="http://schemas.openxmlformats.org/package/2006/metadata/core-properties"/>
    <ds:schemaRef ds:uri="http://schemas.microsoft.com/sharepoint/v3"/>
    <ds:schemaRef ds:uri="http://purl.org/dc/dcmitype/"/>
    <ds:schemaRef ds:uri="http://www.w3.org/XML/1998/namespace"/>
    <ds:schemaRef ds:uri="http://purl.org/dc/elements/1.1/"/>
    <ds:schemaRef ds:uri="e9a807bd-5f32-487d-ad23-10c646b649f2"/>
    <ds:schemaRef ds:uri="http://schemas.microsoft.com/office/2006/metadata/properties"/>
    <ds:schemaRef ds:uri="57e62b8e-8216-48c1-9686-91e4e92964ac"/>
    <ds:schemaRef ds:uri="581078af-2b21-4899-a88f-dbd679cf34db"/>
    <ds:schemaRef ds:uri="13ef8c6d-aa99-4870-a30f-14fa868026a0"/>
    <ds:schemaRef ds:uri="http://purl.org/dc/terms/"/>
  </ds:schemaRefs>
</ds:datastoreItem>
</file>

<file path=customXml/itemProps3.xml><?xml version="1.0" encoding="utf-8"?>
<ds:datastoreItem xmlns:ds="http://schemas.openxmlformats.org/officeDocument/2006/customXml" ds:itemID="{D62D5029-7743-4D95-9265-15FAFB454A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33</vt:i4>
      </vt:variant>
      <vt:variant>
        <vt:lpstr>Charts</vt:lpstr>
      </vt:variant>
      <vt:variant>
        <vt:i4>1</vt:i4>
      </vt:variant>
      <vt:variant>
        <vt:lpstr>Named Ranges</vt:lpstr>
      </vt:variant>
      <vt:variant>
        <vt:i4>1</vt:i4>
      </vt:variant>
    </vt:vector>
  </HeadingPairs>
  <TitlesOfParts>
    <vt:vector size="35" baseType="lpstr">
      <vt:lpstr>Menu</vt:lpstr>
      <vt:lpstr>Licenced Discharge Locations</vt:lpstr>
      <vt:lpstr>Water Quality - LDP5</vt:lpstr>
      <vt:lpstr>Water Quality - LDP29</vt:lpstr>
      <vt:lpstr>Water Quality - LDP31</vt:lpstr>
      <vt:lpstr>Water Discharge - LDP5</vt:lpstr>
      <vt:lpstr>Water Quality Locations</vt:lpstr>
      <vt:lpstr>Water Monitoring DEND 7</vt:lpstr>
      <vt:lpstr>Water Monitoring DEND 10</vt:lpstr>
      <vt:lpstr>Water Monitoring DEND 12</vt:lpstr>
      <vt:lpstr>Water Monitoring DEND 13</vt:lpstr>
      <vt:lpstr>Water Monitoring PTSP</vt:lpstr>
      <vt:lpstr>Dust Monitoring Locations</vt:lpstr>
      <vt:lpstr>Air Point 6</vt:lpstr>
      <vt:lpstr>Air Point 10</vt:lpstr>
      <vt:lpstr>Air Point 12</vt:lpstr>
      <vt:lpstr>Air Point 13</vt:lpstr>
      <vt:lpstr>Air Point 17</vt:lpstr>
      <vt:lpstr>Air Point 9</vt:lpstr>
      <vt:lpstr>Air Point 18</vt:lpstr>
      <vt:lpstr>Air Cdx Rd</vt:lpstr>
      <vt:lpstr>Air HVAS 20</vt:lpstr>
      <vt:lpstr>Air HVAS 21</vt:lpstr>
      <vt:lpstr>Air PM10 Point 20</vt:lpstr>
      <vt:lpstr>Air PM10 Point 21</vt:lpstr>
      <vt:lpstr>Noise Locations</vt:lpstr>
      <vt:lpstr>Noise R1</vt:lpstr>
      <vt:lpstr>Noise R5A</vt:lpstr>
      <vt:lpstr>Noise R6A</vt:lpstr>
      <vt:lpstr>Noise R15A</vt:lpstr>
      <vt:lpstr>Noise R39A</vt:lpstr>
      <vt:lpstr>Rail Haulage</vt:lpstr>
      <vt:lpstr>Current LW</vt:lpstr>
      <vt:lpstr>Chart1</vt:lpstr>
      <vt:lpstr>Menu!Print_Area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Bishop, Casey M</dc:creator>
  <cp:keywords/>
  <dc:description/>
  <cp:lastModifiedBy>Zanotto, Linda</cp:lastModifiedBy>
  <cp:revision/>
  <dcterms:created xsi:type="dcterms:W3CDTF">2015-02-13T00:43:10Z</dcterms:created>
  <dcterms:modified xsi:type="dcterms:W3CDTF">2022-12-19T02:39:11Z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0x010100BA61DEE41FF1A045BBF2AFF85FEF9B621400E0D3B39FB715CA44BB99829342DD9EF6</vt:lpwstr>
  </property>
  <property fmtid="{D5CDD505-2E9C-101B-9397-08002B2CF9AE}" pid="3" name="TaxKeyword">
    <vt:lpwstr/>
  </property>
  <property fmtid="{D5CDD505-2E9C-101B-9397-08002B2CF9AE}" pid="4" name="Function">
    <vt:lpwstr/>
  </property>
  <property fmtid="{D5CDD505-2E9C-101B-9397-08002B2CF9AE}" pid="5" name="IMC_Asset">
    <vt:lpwstr>3;#Corporate Functions|721eb5ae-7c4e-49ad-a3d0-1bfe6dd6ce4d</vt:lpwstr>
  </property>
  <property fmtid="{D5CDD505-2E9C-101B-9397-08002B2CF9AE}" pid="6" name="IMC_Function">
    <vt:lpwstr>29238;#Reports - 14 Day Reports|29ee95de-acd0-4e6d-8a0e-d38aa8966ba2</vt:lpwstr>
  </property>
  <property fmtid="{D5CDD505-2E9C-101B-9397-08002B2CF9AE}" pid="7" name="IMC_Department">
    <vt:lpwstr>25576;#Environment|7093d41c-bf50-47fc-9c8c-77c4685137fc</vt:lpwstr>
  </property>
  <property fmtid="{D5CDD505-2E9C-101B-9397-08002B2CF9AE}" pid="8" name="IMC_Environment_Sub-Function">
    <vt:lpwstr/>
  </property>
  <property fmtid="{D5CDD505-2E9C-101B-9397-08002B2CF9AE}" pid="9" name="IMC_Environment_Category">
    <vt:lpwstr/>
  </property>
  <property fmtid="{D5CDD505-2E9C-101B-9397-08002B2CF9AE}" pid="10" name="IMC_Environment_Sub_x002d_Function">
    <vt:lpwstr/>
  </property>
</Properties>
</file>