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south32.sharepoint.com/sites/SustainabilityReportingGovernance/Shared Documents/Sustainability Reporting/[02] Databook and Reporting Index/FY25 Databook and Reporting Index/"/>
    </mc:Choice>
  </mc:AlternateContent>
  <xr:revisionPtr revIDLastSave="10651" documentId="8_{EF336836-693F-4B98-9FE2-D6105E15E487}" xr6:coauthVersionLast="47" xr6:coauthVersionMax="47" xr10:uidLastSave="{DE5AB6F2-2BAB-4D9F-9188-E7F8B0AB9A88}"/>
  <bookViews>
    <workbookView xWindow="-38520" yWindow="60" windowWidth="38640" windowHeight="21120" tabRatio="866" activeTab="6" xr2:uid="{00000000-000D-0000-FFFF-FFFF00000000}"/>
  </bookViews>
  <sheets>
    <sheet name="Cover" sheetId="1" r:id="rId1"/>
    <sheet name="Contents" sheetId="115" r:id="rId2"/>
    <sheet name="ESG Ratings and Indices" sheetId="120" r:id="rId3"/>
    <sheet name="Certifications" sheetId="118" r:id="rId4"/>
    <sheet name="UN SDGs" sheetId="117" r:id="rId5"/>
    <sheet name="UNGC Principles" sheetId="116" r:id="rId6"/>
    <sheet name="ICMM Principles and PEs" sheetId="87" r:id="rId7"/>
    <sheet name="ICMM Social and Economic Index" sheetId="98" r:id="rId8"/>
    <sheet name="GRI Index" sheetId="62" r:id="rId9"/>
    <sheet name="TCFD Index" sheetId="51" r:id="rId10"/>
    <sheet name="CA100+" sheetId="114" r:id="rId11"/>
    <sheet name="SASB index" sheetId="56" r:id="rId12"/>
    <sheet name="SFDR PAI Summary" sheetId="112" r:id="rId13"/>
    <sheet name="(Hidden - Lookup Tables)" sheetId="111" state="hidden" r:id="rId14"/>
  </sheets>
  <definedNames>
    <definedName name="_xlnm._FilterDatabase" localSheetId="8" hidden="1">'GRI Index'!$G$12:$I$177</definedName>
    <definedName name="_xlnm._FilterDatabase" localSheetId="6" hidden="1">'ICMM Principles and PEs'!$B$30:$K$89</definedName>
    <definedName name="_xlnm._FilterDatabase" localSheetId="4" hidden="1">'UN SDGs'!$C$10:$E$29</definedName>
    <definedName name="_xlnm._FilterDatabase" localSheetId="5" hidden="1">'UNGC Principles'!$B$10:$F$20</definedName>
    <definedName name="_msoanchor_1" localSheetId="10">#REF!</definedName>
    <definedName name="_msoanchor_1" localSheetId="3">#REF!</definedName>
    <definedName name="_msoanchor_1" localSheetId="1">#REF!</definedName>
    <definedName name="_msoanchor_1" localSheetId="6">#REF!</definedName>
    <definedName name="_msoanchor_1" localSheetId="12">#REF!</definedName>
    <definedName name="_msoanchor_1" localSheetId="4">#REF!</definedName>
    <definedName name="_msoanchor_1" localSheetId="5">#REF!</definedName>
    <definedName name="_msoanchor_1">#REF!</definedName>
    <definedName name="_msoanchor_2" localSheetId="10">#REF!</definedName>
    <definedName name="_msoanchor_2" localSheetId="3">#REF!</definedName>
    <definedName name="_msoanchor_2" localSheetId="1">#REF!</definedName>
    <definedName name="_msoanchor_2" localSheetId="6">#REF!</definedName>
    <definedName name="_msoanchor_2" localSheetId="12">#REF!</definedName>
    <definedName name="_msoanchor_2" localSheetId="4">#REF!</definedName>
    <definedName name="_msoanchor_2" localSheetId="5">#REF!</definedName>
    <definedName name="_msoanchor_2">#REF!</definedName>
    <definedName name="OK" localSheetId="10" hidden="1">{"analyst",#N/A,FALSE,"Result";"Index",#N/A,FALSE,"Index";"asx1",#N/A,FALSE,"ASX1";"asx2",#N/A,FALSE,"ASX2";"Review",#N/A,FALSE,"Review";"Analyst",#N/A,FALSE,"Analyst"}</definedName>
    <definedName name="OK" localSheetId="3" hidden="1">{"analyst",#N/A,FALSE,"Result";"Index",#N/A,FALSE,"Index";"asx1",#N/A,FALSE,"ASX1";"asx2",#N/A,FALSE,"ASX2";"Review",#N/A,FALSE,"Review";"Analyst",#N/A,FALSE,"Analyst"}</definedName>
    <definedName name="OK" localSheetId="1" hidden="1">{"analyst",#N/A,FALSE,"Result";"Index",#N/A,FALSE,"Index";"asx1",#N/A,FALSE,"ASX1";"asx2",#N/A,FALSE,"ASX2";"Review",#N/A,FALSE,"Review";"Analyst",#N/A,FALSE,"Analyst"}</definedName>
    <definedName name="OK" localSheetId="6" hidden="1">{"analyst",#N/A,FALSE,"Result";"Index",#N/A,FALSE,"Index";"asx1",#N/A,FALSE,"ASX1";"asx2",#N/A,FALSE,"ASX2";"Review",#N/A,FALSE,"Review";"Analyst",#N/A,FALSE,"Analyst"}</definedName>
    <definedName name="OK" localSheetId="12" hidden="1">{"analyst",#N/A,FALSE,"Result";"Index",#N/A,FALSE,"Index";"asx1",#N/A,FALSE,"ASX1";"asx2",#N/A,FALSE,"ASX2";"Review",#N/A,FALSE,"Review";"Analyst",#N/A,FALSE,"Analyst"}</definedName>
    <definedName name="OK" localSheetId="4" hidden="1">{"analyst",#N/A,FALSE,"Result";"Index",#N/A,FALSE,"Index";"asx1",#N/A,FALSE,"ASX1";"asx2",#N/A,FALSE,"ASX2";"Review",#N/A,FALSE,"Review";"Analyst",#N/A,FALSE,"Analyst"}</definedName>
    <definedName name="OK" localSheetId="5" hidden="1">{"analyst",#N/A,FALSE,"Result";"Index",#N/A,FALSE,"Index";"asx1",#N/A,FALSE,"ASX1";"asx2",#N/A,FALSE,"ASX2";"Review",#N/A,FALSE,"Review";"Analyst",#N/A,FALSE,"Analyst"}</definedName>
    <definedName name="OK" hidden="1">{"analyst",#N/A,FALSE,"Result";"Index",#N/A,FALSE,"Index";"asx1",#N/A,FALSE,"ASX1";"asx2",#N/A,FALSE,"ASX2";"Review",#N/A,FALSE,"Review";"Analyst",#N/A,FALSE,"Analyst"}</definedName>
    <definedName name="OK_1" localSheetId="10" hidden="1">{"analyst",#N/A,FALSE,"Result";"Index",#N/A,FALSE,"Index";"asx1",#N/A,FALSE,"ASX1";"asx2",#N/A,FALSE,"ASX2";"Review",#N/A,FALSE,"Review";"Analyst",#N/A,FALSE,"Analyst"}</definedName>
    <definedName name="OK_1" localSheetId="3" hidden="1">{"analyst",#N/A,FALSE,"Result";"Index",#N/A,FALSE,"Index";"asx1",#N/A,FALSE,"ASX1";"asx2",#N/A,FALSE,"ASX2";"Review",#N/A,FALSE,"Review";"Analyst",#N/A,FALSE,"Analyst"}</definedName>
    <definedName name="OK_1" localSheetId="1" hidden="1">{"analyst",#N/A,FALSE,"Result";"Index",#N/A,FALSE,"Index";"asx1",#N/A,FALSE,"ASX1";"asx2",#N/A,FALSE,"ASX2";"Review",#N/A,FALSE,"Review";"Analyst",#N/A,FALSE,"Analyst"}</definedName>
    <definedName name="OK_1" localSheetId="6" hidden="1">{"analyst",#N/A,FALSE,"Result";"Index",#N/A,FALSE,"Index";"asx1",#N/A,FALSE,"ASX1";"asx2",#N/A,FALSE,"ASX2";"Review",#N/A,FALSE,"Review";"Analyst",#N/A,FALSE,"Analyst"}</definedName>
    <definedName name="OK_1" localSheetId="12" hidden="1">{"analyst",#N/A,FALSE,"Result";"Index",#N/A,FALSE,"Index";"asx1",#N/A,FALSE,"ASX1";"asx2",#N/A,FALSE,"ASX2";"Review",#N/A,FALSE,"Review";"Analyst",#N/A,FALSE,"Analyst"}</definedName>
    <definedName name="OK_1" localSheetId="4" hidden="1">{"analyst",#N/A,FALSE,"Result";"Index",#N/A,FALSE,"Index";"asx1",#N/A,FALSE,"ASX1";"asx2",#N/A,FALSE,"ASX2";"Review",#N/A,FALSE,"Review";"Analyst",#N/A,FALSE,"Analyst"}</definedName>
    <definedName name="OK_1" localSheetId="5" hidden="1">{"analyst",#N/A,FALSE,"Result";"Index",#N/A,FALSE,"Index";"asx1",#N/A,FALSE,"ASX1";"asx2",#N/A,FALSE,"ASX2";"Review",#N/A,FALSE,"Review";"Analyst",#N/A,FALSE,"Analyst"}</definedName>
    <definedName name="OK_1" hidden="1">{"analyst",#N/A,FALSE,"Result";"Index",#N/A,FALSE,"Index";"asx1",#N/A,FALSE,"ASX1";"asx2",#N/A,FALSE,"ASX2";"Review",#N/A,FALSE,"Review";"Analyst",#N/A,FALSE,"Analyst"}</definedName>
    <definedName name="_xlnm.Print_Area" localSheetId="10">'CA100+'!$A$1:$L$48</definedName>
    <definedName name="_xlnm.Print_Area" localSheetId="3">Certifications!$A$1:$I$26</definedName>
    <definedName name="_xlnm.Print_Area" localSheetId="1">Contents!$A$1:$EJ$47</definedName>
    <definedName name="_xlnm.Print_Area" localSheetId="0">Cover!$A$1:$BI$51</definedName>
    <definedName name="_xlnm.Print_Area" localSheetId="2">'ESG Ratings and Indices'!$A$1:$V$20</definedName>
    <definedName name="_xlnm.Print_Area" localSheetId="8">'GRI Index'!$A$1:$J$177</definedName>
    <definedName name="_xlnm.Print_Area" localSheetId="6">'ICMM Principles and PEs'!$A$1:$L$90</definedName>
    <definedName name="_xlnm.Print_Area" localSheetId="11">'SASB index'!$A$1:$I$41</definedName>
    <definedName name="_xlnm.Print_Area" localSheetId="12">'SFDR PAI Summary'!$A$1:$Y$28</definedName>
    <definedName name="_xlnm.Print_Area" localSheetId="9">'TCFD Index'!$A$1:$F$25</definedName>
    <definedName name="_xlnm.Print_Area" localSheetId="4">'UN SDGs'!$A$1:$F$30</definedName>
    <definedName name="_xlnm.Print_Area" localSheetId="5">'UNGC Principles'!$A$1:$E$25</definedName>
    <definedName name="vsdf" localSheetId="10" hidden="1">{"ResultsSummaryNew",#N/A,FALSE,"ASX QTR";"Index",#N/A,FALSE,"ASX Ind";"ASXNew",#N/A,FALSE,"ASX QTR"}</definedName>
    <definedName name="vsdf" localSheetId="3" hidden="1">{"ResultsSummaryNew",#N/A,FALSE,"ASX QTR";"Index",#N/A,FALSE,"ASX Ind";"ASXNew",#N/A,FALSE,"ASX QTR"}</definedName>
    <definedName name="vsdf" localSheetId="1" hidden="1">{"ResultsSummaryNew",#N/A,FALSE,"ASX QTR";"Index",#N/A,FALSE,"ASX Ind";"ASXNew",#N/A,FALSE,"ASX QTR"}</definedName>
    <definedName name="vsdf" localSheetId="6" hidden="1">{"ResultsSummaryNew",#N/A,FALSE,"ASX QTR";"Index",#N/A,FALSE,"ASX Ind";"ASXNew",#N/A,FALSE,"ASX QTR"}</definedName>
    <definedName name="vsdf" localSheetId="12" hidden="1">{"ResultsSummaryNew",#N/A,FALSE,"ASX QTR";"Index",#N/A,FALSE,"ASX Ind";"ASXNew",#N/A,FALSE,"ASX QTR"}</definedName>
    <definedName name="vsdf" localSheetId="4" hidden="1">{"ResultsSummaryNew",#N/A,FALSE,"ASX QTR";"Index",#N/A,FALSE,"ASX Ind";"ASXNew",#N/A,FALSE,"ASX QTR"}</definedName>
    <definedName name="vsdf" localSheetId="5" hidden="1">{"ResultsSummaryNew",#N/A,FALSE,"ASX QTR";"Index",#N/A,FALSE,"ASX Ind";"ASXNew",#N/A,FALSE,"ASX QTR"}</definedName>
    <definedName name="vsdf" hidden="1">{"ResultsSummaryNew",#N/A,FALSE,"ASX QTR";"Index",#N/A,FALSE,"ASX Ind";"ASXNew",#N/A,FALSE,"ASX QTR"}</definedName>
    <definedName name="vsdf_1" localSheetId="10" hidden="1">{"ResultsSummaryNew",#N/A,FALSE,"ASX QTR";"Index",#N/A,FALSE,"ASX Ind";"ASXNew",#N/A,FALSE,"ASX QTR"}</definedName>
    <definedName name="vsdf_1" localSheetId="3" hidden="1">{"ResultsSummaryNew",#N/A,FALSE,"ASX QTR";"Index",#N/A,FALSE,"ASX Ind";"ASXNew",#N/A,FALSE,"ASX QTR"}</definedName>
    <definedName name="vsdf_1" localSheetId="1" hidden="1">{"ResultsSummaryNew",#N/A,FALSE,"ASX QTR";"Index",#N/A,FALSE,"ASX Ind";"ASXNew",#N/A,FALSE,"ASX QTR"}</definedName>
    <definedName name="vsdf_1" localSheetId="6" hidden="1">{"ResultsSummaryNew",#N/A,FALSE,"ASX QTR";"Index",#N/A,FALSE,"ASX Ind";"ASXNew",#N/A,FALSE,"ASX QTR"}</definedName>
    <definedName name="vsdf_1" localSheetId="12" hidden="1">{"ResultsSummaryNew",#N/A,FALSE,"ASX QTR";"Index",#N/A,FALSE,"ASX Ind";"ASXNew",#N/A,FALSE,"ASX QTR"}</definedName>
    <definedName name="vsdf_1" localSheetId="4" hidden="1">{"ResultsSummaryNew",#N/A,FALSE,"ASX QTR";"Index",#N/A,FALSE,"ASX Ind";"ASXNew",#N/A,FALSE,"ASX QTR"}</definedName>
    <definedName name="vsdf_1" localSheetId="5" hidden="1">{"ResultsSummaryNew",#N/A,FALSE,"ASX QTR";"Index",#N/A,FALSE,"ASX Ind";"ASXNew",#N/A,FALSE,"ASX QTR"}</definedName>
    <definedName name="vsdf_1" hidden="1">{"ResultsSummaryNew",#N/A,FALSE,"ASX QTR";"Index",#N/A,FALSE,"ASX Ind";"ASXNew",#N/A,FALSE,"ASX QTR"}</definedName>
    <definedName name="wrn.aaPressRelease." localSheetId="10" hidden="1">{"ResultsSummaryNew",#N/A,FALSE,"ASX QTR";"Index",#N/A,FALSE,"ASX Ind";"ASXNew",#N/A,FALSE,"ASX QTR"}</definedName>
    <definedName name="wrn.aaPressRelease." localSheetId="3" hidden="1">{"ResultsSummaryNew",#N/A,FALSE,"ASX QTR";"Index",#N/A,FALSE,"ASX Ind";"ASXNew",#N/A,FALSE,"ASX QTR"}</definedName>
    <definedName name="wrn.aaPressRelease." localSheetId="1" hidden="1">{"ResultsSummaryNew",#N/A,FALSE,"ASX QTR";"Index",#N/A,FALSE,"ASX Ind";"ASXNew",#N/A,FALSE,"ASX QTR"}</definedName>
    <definedName name="wrn.aaPressRelease." localSheetId="6" hidden="1">{"ResultsSummaryNew",#N/A,FALSE,"ASX QTR";"Index",#N/A,FALSE,"ASX Ind";"ASXNew",#N/A,FALSE,"ASX QTR"}</definedName>
    <definedName name="wrn.aaPressRelease." localSheetId="12" hidden="1">{"ResultsSummaryNew",#N/A,FALSE,"ASX QTR";"Index",#N/A,FALSE,"ASX Ind";"ASXNew",#N/A,FALSE,"ASX QTR"}</definedName>
    <definedName name="wrn.aaPressRelease." localSheetId="4" hidden="1">{"ResultsSummaryNew",#N/A,FALSE,"ASX QTR";"Index",#N/A,FALSE,"ASX Ind";"ASXNew",#N/A,FALSE,"ASX QTR"}</definedName>
    <definedName name="wrn.aaPressRelease." localSheetId="5" hidden="1">{"ResultsSummaryNew",#N/A,FALSE,"ASX QTR";"Index",#N/A,FALSE,"ASX Ind";"ASXNew",#N/A,FALSE,"ASX QTR"}</definedName>
    <definedName name="wrn.aaPressRelease." hidden="1">{"ResultsSummaryNew",#N/A,FALSE,"ASX QTR";"Index",#N/A,FALSE,"ASX Ind";"ASXNew",#N/A,FALSE,"ASX QTR"}</definedName>
    <definedName name="wrn.aaPressRelease._1" localSheetId="10" hidden="1">{"ResultsSummaryNew",#N/A,FALSE,"ASX QTR";"Index",#N/A,FALSE,"ASX Ind";"ASXNew",#N/A,FALSE,"ASX QTR"}</definedName>
    <definedName name="wrn.aaPressRelease._1" localSheetId="3" hidden="1">{"ResultsSummaryNew",#N/A,FALSE,"ASX QTR";"Index",#N/A,FALSE,"ASX Ind";"ASXNew",#N/A,FALSE,"ASX QTR"}</definedName>
    <definedName name="wrn.aaPressRelease._1" localSheetId="1" hidden="1">{"ResultsSummaryNew",#N/A,FALSE,"ASX QTR";"Index",#N/A,FALSE,"ASX Ind";"ASXNew",#N/A,FALSE,"ASX QTR"}</definedName>
    <definedName name="wrn.aaPressRelease._1" localSheetId="6" hidden="1">{"ResultsSummaryNew",#N/A,FALSE,"ASX QTR";"Index",#N/A,FALSE,"ASX Ind";"ASXNew",#N/A,FALSE,"ASX QTR"}</definedName>
    <definedName name="wrn.aaPressRelease._1" localSheetId="12" hidden="1">{"ResultsSummaryNew",#N/A,FALSE,"ASX QTR";"Index",#N/A,FALSE,"ASX Ind";"ASXNew",#N/A,FALSE,"ASX QTR"}</definedName>
    <definedName name="wrn.aaPressRelease._1" localSheetId="4" hidden="1">{"ResultsSummaryNew",#N/A,FALSE,"ASX QTR";"Index",#N/A,FALSE,"ASX Ind";"ASXNew",#N/A,FALSE,"ASX QTR"}</definedName>
    <definedName name="wrn.aaPressRelease._1" localSheetId="5" hidden="1">{"ResultsSummaryNew",#N/A,FALSE,"ASX QTR";"Index",#N/A,FALSE,"ASX Ind";"ASXNew",#N/A,FALSE,"ASX QTR"}</definedName>
    <definedName name="wrn.aaPressRelease._1" hidden="1">{"ResultsSummaryNew",#N/A,FALSE,"ASX QTR";"Index",#N/A,FALSE,"ASX Ind";"ASXNew",#N/A,FALSE,"ASX QTR"}</definedName>
    <definedName name="wrn.Accounts." localSheetId="10" hidden="1">{"BSPLCF",#N/A,FALSE,"BS, PL, Cash flow";"BSPLCF_CONTD",#N/A,FALSE,"BS,PL,CF_contd"}</definedName>
    <definedName name="wrn.Accounts." localSheetId="3" hidden="1">{"BSPLCF",#N/A,FALSE,"BS, PL, Cash flow";"BSPLCF_CONTD",#N/A,FALSE,"BS,PL,CF_contd"}</definedName>
    <definedName name="wrn.Accounts." localSheetId="1" hidden="1">{"BSPLCF",#N/A,FALSE,"BS, PL, Cash flow";"BSPLCF_CONTD",#N/A,FALSE,"BS,PL,CF_contd"}</definedName>
    <definedName name="wrn.Accounts." localSheetId="6" hidden="1">{"BSPLCF",#N/A,FALSE,"BS, PL, Cash flow";"BSPLCF_CONTD",#N/A,FALSE,"BS,PL,CF_contd"}</definedName>
    <definedName name="wrn.Accounts." localSheetId="12" hidden="1">{"BSPLCF",#N/A,FALSE,"BS, PL, Cash flow";"BSPLCF_CONTD",#N/A,FALSE,"BS,PL,CF_contd"}</definedName>
    <definedName name="wrn.Accounts." localSheetId="4" hidden="1">{"BSPLCF",#N/A,FALSE,"BS, PL, Cash flow";"BSPLCF_CONTD",#N/A,FALSE,"BS,PL,CF_contd"}</definedName>
    <definedName name="wrn.Accounts." localSheetId="5" hidden="1">{"BSPLCF",#N/A,FALSE,"BS, PL, Cash flow";"BSPLCF_CONTD",#N/A,FALSE,"BS,PL,CF_contd"}</definedName>
    <definedName name="wrn.Accounts." hidden="1">{"BSPLCF",#N/A,FALSE,"BS, PL, Cash flow";"BSPLCF_CONTD",#N/A,FALSE,"BS,PL,CF_contd"}</definedName>
    <definedName name="wrn.Accounts._1" localSheetId="10" hidden="1">{"BSPLCF",#N/A,FALSE,"BS, PL, Cash flow";"BSPLCF_CONTD",#N/A,FALSE,"BS,PL,CF_contd"}</definedName>
    <definedName name="wrn.Accounts._1" localSheetId="3" hidden="1">{"BSPLCF",#N/A,FALSE,"BS, PL, Cash flow";"BSPLCF_CONTD",#N/A,FALSE,"BS,PL,CF_contd"}</definedName>
    <definedName name="wrn.Accounts._1" localSheetId="1" hidden="1">{"BSPLCF",#N/A,FALSE,"BS, PL, Cash flow";"BSPLCF_CONTD",#N/A,FALSE,"BS,PL,CF_contd"}</definedName>
    <definedName name="wrn.Accounts._1" localSheetId="6" hidden="1">{"BSPLCF",#N/A,FALSE,"BS, PL, Cash flow";"BSPLCF_CONTD",#N/A,FALSE,"BS,PL,CF_contd"}</definedName>
    <definedName name="wrn.Accounts._1" localSheetId="12" hidden="1">{"BSPLCF",#N/A,FALSE,"BS, PL, Cash flow";"BSPLCF_CONTD",#N/A,FALSE,"BS,PL,CF_contd"}</definedName>
    <definedName name="wrn.Accounts._1" localSheetId="4" hidden="1">{"BSPLCF",#N/A,FALSE,"BS, PL, Cash flow";"BSPLCF_CONTD",#N/A,FALSE,"BS,PL,CF_contd"}</definedName>
    <definedName name="wrn.Accounts._1" localSheetId="5" hidden="1">{"BSPLCF",#N/A,FALSE,"BS, PL, Cash flow";"BSPLCF_CONTD",#N/A,FALSE,"BS,PL,CF_contd"}</definedName>
    <definedName name="wrn.Accounts._1" hidden="1">{"BSPLCF",#N/A,FALSE,"BS, PL, Cash flow";"BSPLCF_CONTD",#N/A,FALSE,"BS,PL,CF_contd"}</definedName>
    <definedName name="wrn.PressRelease." localSheetId="10" hidden="1">{"analyst",#N/A,FALSE,"Result";"Index",#N/A,FALSE,"Index";"asx1",#N/A,FALSE,"ASX1";"asx2",#N/A,FALSE,"ASX2";"Review",#N/A,FALSE,"Review";"Analyst",#N/A,FALSE,"Analyst"}</definedName>
    <definedName name="wrn.PressRelease." localSheetId="3" hidden="1">{"analyst",#N/A,FALSE,"Result";"Index",#N/A,FALSE,"Index";"asx1",#N/A,FALSE,"ASX1";"asx2",#N/A,FALSE,"ASX2";"Review",#N/A,FALSE,"Review";"Analyst",#N/A,FALSE,"Analyst"}</definedName>
    <definedName name="wrn.PressRelease." localSheetId="1" hidden="1">{"analyst",#N/A,FALSE,"Result";"Index",#N/A,FALSE,"Index";"asx1",#N/A,FALSE,"ASX1";"asx2",#N/A,FALSE,"ASX2";"Review",#N/A,FALSE,"Review";"Analyst",#N/A,FALSE,"Analyst"}</definedName>
    <definedName name="wrn.PressRelease." localSheetId="6" hidden="1">{"analyst",#N/A,FALSE,"Result";"Index",#N/A,FALSE,"Index";"asx1",#N/A,FALSE,"ASX1";"asx2",#N/A,FALSE,"ASX2";"Review",#N/A,FALSE,"Review";"Analyst",#N/A,FALSE,"Analyst"}</definedName>
    <definedName name="wrn.PressRelease." localSheetId="12" hidden="1">{"analyst",#N/A,FALSE,"Result";"Index",#N/A,FALSE,"Index";"asx1",#N/A,FALSE,"ASX1";"asx2",#N/A,FALSE,"ASX2";"Review",#N/A,FALSE,"Review";"Analyst",#N/A,FALSE,"Analyst"}</definedName>
    <definedName name="wrn.PressRelease." localSheetId="4" hidden="1">{"analyst",#N/A,FALSE,"Result";"Index",#N/A,FALSE,"Index";"asx1",#N/A,FALSE,"ASX1";"asx2",#N/A,FALSE,"ASX2";"Review",#N/A,FALSE,"Review";"Analyst",#N/A,FALSE,"Analyst"}</definedName>
    <definedName name="wrn.PressRelease." localSheetId="5" hidden="1">{"analyst",#N/A,FALSE,"Result";"Index",#N/A,FALSE,"Index";"asx1",#N/A,FALSE,"ASX1";"asx2",#N/A,FALSE,"ASX2";"Review",#N/A,FALSE,"Review";"Analyst",#N/A,FALSE,"Analyst"}</definedName>
    <definedName name="wrn.PressRelease." hidden="1">{"analyst",#N/A,FALSE,"Result";"Index",#N/A,FALSE,"Index";"asx1",#N/A,FALSE,"ASX1";"asx2",#N/A,FALSE,"ASX2";"Review",#N/A,FALSE,"Review";"Analyst",#N/A,FALSE,"Analyst"}</definedName>
    <definedName name="wrn.PressRelease._1" localSheetId="10" hidden="1">{"analyst",#N/A,FALSE,"Result";"Index",#N/A,FALSE,"Index";"asx1",#N/A,FALSE,"ASX1";"asx2",#N/A,FALSE,"ASX2";"Review",#N/A,FALSE,"Review";"Analyst",#N/A,FALSE,"Analyst"}</definedName>
    <definedName name="wrn.PressRelease._1" localSheetId="3" hidden="1">{"analyst",#N/A,FALSE,"Result";"Index",#N/A,FALSE,"Index";"asx1",#N/A,FALSE,"ASX1";"asx2",#N/A,FALSE,"ASX2";"Review",#N/A,FALSE,"Review";"Analyst",#N/A,FALSE,"Analyst"}</definedName>
    <definedName name="wrn.PressRelease._1" localSheetId="1" hidden="1">{"analyst",#N/A,FALSE,"Result";"Index",#N/A,FALSE,"Index";"asx1",#N/A,FALSE,"ASX1";"asx2",#N/A,FALSE,"ASX2";"Review",#N/A,FALSE,"Review";"Analyst",#N/A,FALSE,"Analyst"}</definedName>
    <definedName name="wrn.PressRelease._1" localSheetId="6" hidden="1">{"analyst",#N/A,FALSE,"Result";"Index",#N/A,FALSE,"Index";"asx1",#N/A,FALSE,"ASX1";"asx2",#N/A,FALSE,"ASX2";"Review",#N/A,FALSE,"Review";"Analyst",#N/A,FALSE,"Analyst"}</definedName>
    <definedName name="wrn.PressRelease._1" localSheetId="12" hidden="1">{"analyst",#N/A,FALSE,"Result";"Index",#N/A,FALSE,"Index";"asx1",#N/A,FALSE,"ASX1";"asx2",#N/A,FALSE,"ASX2";"Review",#N/A,FALSE,"Review";"Analyst",#N/A,FALSE,"Analyst"}</definedName>
    <definedName name="wrn.PressRelease._1" localSheetId="4" hidden="1">{"analyst",#N/A,FALSE,"Result";"Index",#N/A,FALSE,"Index";"asx1",#N/A,FALSE,"ASX1";"asx2",#N/A,FALSE,"ASX2";"Review",#N/A,FALSE,"Review";"Analyst",#N/A,FALSE,"Analyst"}</definedName>
    <definedName name="wrn.PressRelease._1" localSheetId="5" hidden="1">{"analyst",#N/A,FALSE,"Result";"Index",#N/A,FALSE,"Index";"asx1",#N/A,FALSE,"ASX1";"asx2",#N/A,FALSE,"ASX2";"Review",#N/A,FALSE,"Review";"Analyst",#N/A,FALSE,"Analyst"}</definedName>
    <definedName name="wrn.PressRelease._1" hidden="1">{"analyst",#N/A,FALSE,"Result";"Index",#N/A,FALSE,"Index";"asx1",#N/A,FALSE,"ASX1";"asx2",#N/A,FALSE,"ASX2";"Review",#N/A,FALSE,"Review";"Analyst",#N/A,FALSE,"Analyst"}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12" l="1"/>
  <c r="G17" i="87" l="1"/>
  <c r="D17" i="87"/>
  <c r="C17" i="87"/>
  <c r="C13" i="87" l="1"/>
  <c r="D13" i="87"/>
  <c r="F13" i="87"/>
  <c r="G13" i="87"/>
  <c r="G19" i="87" l="1"/>
  <c r="C19" i="87"/>
  <c r="F19" i="87"/>
  <c r="G18" i="87"/>
  <c r="D18" i="87"/>
  <c r="C18" i="87"/>
  <c r="G15" i="87"/>
  <c r="G14" i="87"/>
  <c r="C14" i="87"/>
  <c r="D14" i="87"/>
  <c r="G12" i="87"/>
  <c r="F12" i="87"/>
  <c r="F17" i="87"/>
  <c r="F15" i="87"/>
  <c r="C15" i="87"/>
  <c r="J67" i="87" l="1"/>
  <c r="G16" i="87"/>
  <c r="D16" i="87"/>
  <c r="C16" i="87"/>
  <c r="C12" i="87" l="1"/>
  <c r="F18" i="87"/>
  <c r="F16" i="87"/>
  <c r="F14" i="87"/>
  <c r="D12" i="87"/>
  <c r="C35" i="87"/>
  <c r="D35" i="87"/>
  <c r="E35" i="87"/>
  <c r="F35" i="87"/>
  <c r="G35" i="87"/>
  <c r="H35" i="87"/>
  <c r="I35" i="87"/>
  <c r="C36" i="87"/>
  <c r="D36" i="87"/>
  <c r="E36" i="87"/>
  <c r="F36" i="87"/>
  <c r="G36" i="87"/>
  <c r="H36" i="87"/>
  <c r="I36" i="87"/>
  <c r="C37" i="87"/>
  <c r="D37" i="87"/>
  <c r="E37" i="87"/>
  <c r="F37" i="87"/>
  <c r="G37" i="87"/>
  <c r="H37" i="87"/>
  <c r="I37" i="87"/>
  <c r="C40" i="87"/>
  <c r="D40" i="87"/>
  <c r="E40" i="87"/>
  <c r="F40" i="87"/>
  <c r="G40" i="87"/>
  <c r="H40" i="87"/>
  <c r="I40" i="87"/>
  <c r="J45" i="87"/>
  <c r="J46" i="87"/>
  <c r="J49" i="87"/>
  <c r="J50" i="87"/>
  <c r="J57" i="87"/>
  <c r="J58" i="87"/>
  <c r="F67" i="87"/>
  <c r="H67" i="87"/>
  <c r="J68" i="87"/>
  <c r="J82" i="87"/>
  <c r="C83" i="87"/>
  <c r="D83" i="87"/>
  <c r="E83" i="87"/>
  <c r="F83" i="87"/>
  <c r="G83" i="87"/>
  <c r="H83" i="87"/>
  <c r="I83" i="87"/>
  <c r="J83" i="87"/>
  <c r="C86" i="87"/>
  <c r="D86" i="87"/>
  <c r="E86" i="87"/>
  <c r="F86" i="87"/>
  <c r="G86" i="87"/>
  <c r="H86" i="87"/>
  <c r="I86" i="87"/>
  <c r="C88" i="87"/>
  <c r="D88" i="87"/>
  <c r="E88" i="87"/>
  <c r="F88" i="87"/>
  <c r="G88" i="87"/>
  <c r="H88" i="87"/>
  <c r="I88" i="87"/>
  <c r="C89" i="87"/>
  <c r="D89" i="87"/>
  <c r="E89" i="87"/>
  <c r="F89" i="87"/>
  <c r="G89" i="87"/>
  <c r="H89" i="87"/>
  <c r="I89" i="87"/>
</calcChain>
</file>

<file path=xl/sharedStrings.xml><?xml version="1.0" encoding="utf-8"?>
<sst xmlns="http://schemas.openxmlformats.org/spreadsheetml/2006/main" count="1850" uniqueCount="1241">
  <si>
    <t>Sustainability Standards and Frameworks Index 2025</t>
  </si>
  <si>
    <t>CONTENTS</t>
  </si>
  <si>
    <r>
      <rPr>
        <b/>
        <sz val="9.5"/>
        <color theme="4"/>
        <rFont val="Arial"/>
        <family val="2"/>
        <scheme val="minor"/>
      </rPr>
      <t>About this Index</t>
    </r>
    <r>
      <rPr>
        <sz val="9.5"/>
        <color theme="4"/>
        <rFont val="Arial"/>
        <family val="2"/>
        <scheme val="minor"/>
      </rPr>
      <t xml:space="preserve">
This Index is developed to support navigation to specific disclosures and indicators in our 2025 Annual Reporting Suite available at </t>
    </r>
    <r>
      <rPr>
        <i/>
        <u/>
        <sz val="9.5"/>
        <color theme="4"/>
        <rFont val="Arial"/>
        <family val="2"/>
        <scheme val="minor"/>
      </rPr>
      <t>www.south32.net</t>
    </r>
    <r>
      <rPr>
        <sz val="9.5"/>
        <color theme="4"/>
        <rFont val="Arial"/>
        <family val="2"/>
        <scheme val="minor"/>
      </rPr>
      <t>. It also contains details of the certifications obtained at our operations and our performance against ESG rating providers and indices. 
The contents below can be used to navigate through this Index.</t>
    </r>
  </si>
  <si>
    <t>Contents</t>
  </si>
  <si>
    <t>ESG Ratings and Indices</t>
  </si>
  <si>
    <t>Sustainability Certifications</t>
  </si>
  <si>
    <t>United Nations Sustainable Development Goals (UN SDGs)</t>
  </si>
  <si>
    <t>United Nations Global Compact (UNGC) Principles</t>
  </si>
  <si>
    <t>ICMM Mining Principles and Performance Expectations (PEs)</t>
  </si>
  <si>
    <t>ICMM Social and Economic Reporting Framework Index</t>
  </si>
  <si>
    <t>Global Reporting Initiative (GRI) Index</t>
  </si>
  <si>
    <t>Task Force on Climate-Related Financial Disclosures (TCFD) Index</t>
  </si>
  <si>
    <t>Climate Action 100+ (CA100+) Net Zero Company Benchmark</t>
  </si>
  <si>
    <t>Sustainability Accounting Standards Board (SASB) Index</t>
  </si>
  <si>
    <t>Sustainable Finance Disclosure Regulation Principal Adverse Impact Summary</t>
  </si>
  <si>
    <t>Managing our environmental impact</t>
  </si>
  <si>
    <t>Addressing climate change</t>
  </si>
  <si>
    <t>ICMM Principle</t>
  </si>
  <si>
    <t>Principle</t>
  </si>
  <si>
    <t>Reference location</t>
  </si>
  <si>
    <t>Principle 1: Ethical Business</t>
  </si>
  <si>
    <t>Apply ethical business practices and sound systems of corporate governance and transparency to support sustainable development.</t>
  </si>
  <si>
    <t>Integrate sustainable development in corporate strategy and decision-making processes.</t>
  </si>
  <si>
    <t>Respect human rights and the interests, cultures, customs and values of employees and communities affected by our activities.</t>
  </si>
  <si>
    <t>Implement effective risk-management strategies and systems based on sound science, and which account for stakeholder perceptions of risk.</t>
  </si>
  <si>
    <t>Principle 5: Health and Safety</t>
  </si>
  <si>
    <t>Pursue continual improvement in health and safety performance with the ultimate goal of zero harm.</t>
  </si>
  <si>
    <t>Principle 6: Environmental Performance</t>
  </si>
  <si>
    <t>Pursue continual improvement in environmental performance issues, such as water stewardship, energy use and climate change.</t>
  </si>
  <si>
    <t>Principle 7: Conservation of Biodiversity</t>
  </si>
  <si>
    <t>Contribute to the conservation of biodiversity and integrated approaches to land-use planning.</t>
  </si>
  <si>
    <t>Principle 8: Responsible Production</t>
  </si>
  <si>
    <t>Facilitate and support the knowledge-base and systems for responsible design, use, re-use, recycling and disposal of products containing metals and minerals.</t>
  </si>
  <si>
    <t>Pursue continual improvement in social performance and contribute to the social, economic and institutional development of host countries and communities.</t>
  </si>
  <si>
    <t>Proactively engage key stakeholders on sustainable development challenges and opportunities in an open and transparent manner, effectively report and independently verify progress and performance.</t>
  </si>
  <si>
    <t>ESG RATINGS AND INDICES</t>
  </si>
  <si>
    <t xml:space="preserve">We participate in and monitor key ESG ratings and indices to benchmark our performance, enhance transparency, and support continuous improvement. These external assessments offer independent insights into our sustainability approach and alignment with stakeholder expectations. The table below outlines the primary ESG ratings and indices we engage with or regularly track; it is not an exhaustive list.
</t>
  </si>
  <si>
    <t>Category</t>
  </si>
  <si>
    <t>Provider</t>
  </si>
  <si>
    <t>Rating scale 
(best to worst score)</t>
  </si>
  <si>
    <t>FY25</t>
  </si>
  <si>
    <t>FY24</t>
  </si>
  <si>
    <t>FY23</t>
  </si>
  <si>
    <t>Participation status and supporting commentary</t>
  </si>
  <si>
    <t>ESG ratings</t>
  </si>
  <si>
    <t>CDP</t>
  </si>
  <si>
    <t>EcoVadis Scorecard</t>
  </si>
  <si>
    <t>100 (outstanding) to 0 (insufficient)</t>
  </si>
  <si>
    <t>-</t>
  </si>
  <si>
    <t>58 - Good</t>
  </si>
  <si>
    <t>62 - Good</t>
  </si>
  <si>
    <t>ISS - Corporate Rating</t>
  </si>
  <si>
    <t>A+ to D-</t>
  </si>
  <si>
    <t>B-</t>
  </si>
  <si>
    <t>C+</t>
  </si>
  <si>
    <t xml:space="preserve">Latest rating received in April 2025. </t>
  </si>
  <si>
    <t>ISS Quality Score - Environment</t>
  </si>
  <si>
    <t>1 to 10</t>
  </si>
  <si>
    <t>Latest rating as at June 2025.</t>
  </si>
  <si>
    <t>ISS Quality Score - Social</t>
  </si>
  <si>
    <t>ISS Quality Score - Governance</t>
  </si>
  <si>
    <t>MSCI ESG Rating</t>
  </si>
  <si>
    <t>AAA to CCC</t>
  </si>
  <si>
    <t>A</t>
  </si>
  <si>
    <t>Sustainalytics ESG Risk Rating</t>
  </si>
  <si>
    <t>Negligible (0) to Severe (50+)</t>
  </si>
  <si>
    <t>Medium - 22.1</t>
  </si>
  <si>
    <t>Medium - 23.5</t>
  </si>
  <si>
    <t>Medium - 25.6</t>
  </si>
  <si>
    <t>Sustainability indices</t>
  </si>
  <si>
    <t>FTSE4Good Index</t>
  </si>
  <si>
    <t>5 to 0</t>
  </si>
  <si>
    <t>S&amp;P Global Corporate Sustainability Assessment (CSA)</t>
  </si>
  <si>
    <t>100 to 0</t>
  </si>
  <si>
    <t>SUSTAINABILITY CERTIFICATIONS</t>
  </si>
  <si>
    <t>Issuing body</t>
  </si>
  <si>
    <t>Certification</t>
  </si>
  <si>
    <t>Level</t>
  </si>
  <si>
    <t>Issue Date</t>
  </si>
  <si>
    <t>Expiry</t>
  </si>
  <si>
    <t>Aluminium Stewardship Initiative (ASI)</t>
  </si>
  <si>
    <t>Worsley Alumina</t>
  </si>
  <si>
    <t>Performance Standard (v3 2022)</t>
  </si>
  <si>
    <t>Full certification</t>
  </si>
  <si>
    <t>9 September 2024</t>
  </si>
  <si>
    <t>8 September 2027</t>
  </si>
  <si>
    <t>Worsley Alumina - Certificate #383</t>
  </si>
  <si>
    <t>Chain of Custody (v2 2022)</t>
  </si>
  <si>
    <t>11 November 2024</t>
  </si>
  <si>
    <t>10 November 2027</t>
  </si>
  <si>
    <t>Worsley Alumina - Certificate #409</t>
  </si>
  <si>
    <t>Mozal Aluminium</t>
  </si>
  <si>
    <t>Performance Standard (v2 2017)</t>
  </si>
  <si>
    <t>30 May 2023</t>
  </si>
  <si>
    <t>29 May 2026</t>
  </si>
  <si>
    <t>20 March 2024</t>
  </si>
  <si>
    <t>19 March 2027</t>
  </si>
  <si>
    <t>ASI Audit Report Mineração Rio do Norte MRN Certificate 175 PS Rev 4</t>
  </si>
  <si>
    <t>ASI Audit Report Mineração Rio do Norte MRN Certificate 256 CoC Rev 2</t>
  </si>
  <si>
    <t>18 July 2022</t>
  </si>
  <si>
    <t>17 July 2025</t>
  </si>
  <si>
    <t>ASI Summary Audit Report Alcoa Alumar Certificate 30 PS Rev 1</t>
  </si>
  <si>
    <t>12 July 2024</t>
  </si>
  <si>
    <t>11 July 2027</t>
  </si>
  <si>
    <t>ASI Audit Report Alcoa Corporation Certificate 72 CoC Rev 5</t>
  </si>
  <si>
    <t>International Organisation for Standardization (ISO)</t>
  </si>
  <si>
    <t>ISO 9001 - Quality Management System (QMS)</t>
  </si>
  <si>
    <t>30th August 2023</t>
  </si>
  <si>
    <t>18th July 2026</t>
  </si>
  <si>
    <t>Registration Number: ZA 002782</t>
  </si>
  <si>
    <t>ISO 45001 - Occupational Health and Safety Management Systems</t>
  </si>
  <si>
    <t>16th May 2024</t>
  </si>
  <si>
    <t>15th May 2027</t>
  </si>
  <si>
    <t>Registration Number: ZA 002889</t>
  </si>
  <si>
    <t>ISO 14001 - Environmental Management Systems (EMS)</t>
  </si>
  <si>
    <t>Registration Number: ZA 002781</t>
  </si>
  <si>
    <t>Hillside Aluminium</t>
  </si>
  <si>
    <t>13th June 2024</t>
  </si>
  <si>
    <t>21st July 2027</t>
  </si>
  <si>
    <t>Registration Number: LS 2564</t>
  </si>
  <si>
    <t>13th September 2023</t>
  </si>
  <si>
    <t>12th Sep 2026</t>
  </si>
  <si>
    <t>Registration Number: OHS 180401</t>
  </si>
  <si>
    <t>5th August 2024</t>
  </si>
  <si>
    <t>Registration Number: EM 140069</t>
  </si>
  <si>
    <t>London Metals Exchange (LME) Responsible Sourcing</t>
  </si>
  <si>
    <t>LME - Approved Brand</t>
  </si>
  <si>
    <t>Maintaining an LME-approved brand status requires ongoing compliance with all LME requirements, including those relating to responsible sourcing. 
Both Hillside Aluminium and Mozal Aluminium remain listed on the LME and 
met the electronic Certificate of Analysis requirement in October and November 2024, respectively.</t>
  </si>
  <si>
    <t>Approved brands | London Metal Exchange - see Mozal S.A.R.L</t>
  </si>
  <si>
    <t>Approved brands | London Metal Exchange - see Hillside Aluminium</t>
  </si>
  <si>
    <t>UNITED NATIONS SUSTAINABLE DEVELOPMENT GOALS (UN SDGs)</t>
  </si>
  <si>
    <t>We focus on the UN SDGs where we can have the most meaningful impact and have identified 19 priority targets that our activities seek to support.</t>
  </si>
  <si>
    <t>UN SDG</t>
  </si>
  <si>
    <t xml:space="preserve">UN SDG target </t>
  </si>
  <si>
    <t>3 - Good Health and Wellbeing</t>
  </si>
  <si>
    <t>3.8 Achieve universal health coverage, including financial risk protection, access to quality essential health-care services and access to safe, effective, quality and affordable essential medicines and vaccines for all.</t>
  </si>
  <si>
    <t xml:space="preserve">4 - Quality Education </t>
  </si>
  <si>
    <t>4.4 By 2030, substantially increase the number of youth and adults who have relevant skills, including technical and vocational skills, for employment, decent jobs and entrepreneurship</t>
  </si>
  <si>
    <t xml:space="preserve">5 - Gender Equality </t>
  </si>
  <si>
    <t>5.1 End all forms of discrimination against all women and girls everywhere</t>
  </si>
  <si>
    <t>6 - Clean Water and Sanitation</t>
  </si>
  <si>
    <t>6.4 By 2030, substantially increase water-use efficiency across all sectors and ensure sustainable withdrawals and supply of freshwater to address water scarcity and substantially reduce the number of people suffering from water scarcity</t>
  </si>
  <si>
    <t>7 - Affordable and Clean Energy</t>
  </si>
  <si>
    <t>7.2 By 2030, increase substantially the share of renewable energy in the global energy mix</t>
  </si>
  <si>
    <t xml:space="preserve">8 - Decent work and economic growth </t>
  </si>
  <si>
    <t>8.5 By 2030, achieve full and productive employment and decent work for all women and men, including for young people and persons with disabilities, and equal pay for work of equal value</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</si>
  <si>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</si>
  <si>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 xml:space="preserve">9 - Industry, innovation and infrastructure </t>
  </si>
  <si>
    <t xml:space="preserve">9.3 Increase the access of small-scale industrial and other enterprises, in particular in developing countries, to financial services, including affordable credit, and their integration into value chains and markets
</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</si>
  <si>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</si>
  <si>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10 - Reduced Inequalities</t>
  </si>
  <si>
    <t>10.2 By 2030, empower and promote the social, economic and political inclusion of all, irrespective of age, sex, disability, race, ethnicity, origin, religion or economic or other status</t>
  </si>
  <si>
    <t>11 - Sustainable Cities and Communities</t>
  </si>
  <si>
    <t xml:space="preserve">11.4 Strengthen efforts to protect and safeguard the world’s cultural and natural heritage </t>
  </si>
  <si>
    <t xml:space="preserve">12 - Responsible consumption and production </t>
  </si>
  <si>
    <t>12.2 By 2030, achieve the sustainable management and efficient use of natural resources</t>
  </si>
  <si>
    <t>12.6 Encourage companies, especially large and transnational companies, to adopt sustainable practices and to integrate sustainability information into their reporting cycle</t>
  </si>
  <si>
    <t>13 - Climate Action</t>
  </si>
  <si>
    <t>13.1 Strengthen resilience and adaptive capacity to climate-related hazards and natural disasters in all countries</t>
  </si>
  <si>
    <t>13.2 Integrate climate change measures into national policies, strategies and planning</t>
  </si>
  <si>
    <t xml:space="preserve">15 - Life on Land </t>
  </si>
  <si>
    <t>15.5 Take urgent and significant action to reduce the degradation of natural habitats, halt the loss of biodiversity and, by 2020, protect and prevent the extinction of threatened species</t>
  </si>
  <si>
    <t xml:space="preserve">16 - Peace, justice and strong institutions </t>
  </si>
  <si>
    <t>16.2 End abuse, exploitation, trafficking and all forms of violence against and torture of children</t>
  </si>
  <si>
    <t>16.5 Substantially reduce corruption and bribery in all their forms</t>
  </si>
  <si>
    <t>17 - Partnerships for the Goals</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</si>
  <si>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</si>
  <si>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UNITED NATIONS GLOBAL COMPACT PRINCIPLES</t>
  </si>
  <si>
    <r>
      <t xml:space="preserve">South32 is a participant company of the UN Global Compact (UNGC) which is the world’s largest corporate sustainability initiative. Our 2025 UNGC Communication on Progress submission, which is a key component of our commitment to the UNGC, is available at </t>
    </r>
    <r>
      <rPr>
        <i/>
        <u/>
        <sz val="9.5"/>
        <color theme="4"/>
        <rFont val="Arial"/>
        <family val="2"/>
      </rPr>
      <t>https://unglobalcompact.org/what-is-gc/participants/</t>
    </r>
    <r>
      <rPr>
        <sz val="9.5"/>
        <color theme="4"/>
        <rFont val="Arial"/>
        <family val="2"/>
      </rPr>
      <t xml:space="preserve">.
The below index details the alignment of our Annual Report 2025 with the UNGC Ten Principles. </t>
    </r>
  </si>
  <si>
    <t>UNGC aspect</t>
  </si>
  <si>
    <t>Human rights</t>
  </si>
  <si>
    <t>Principle 1. Businesses should support and respect the protection of internationally proclaimed human rights.</t>
  </si>
  <si>
    <t>Principle 2. Make sure that they are not complicit in human rights abuses.</t>
  </si>
  <si>
    <t>Labour</t>
  </si>
  <si>
    <t>Principle 3. Business should uphold the freedom of association and the effective recognition of the right to collective bargaining.</t>
  </si>
  <si>
    <t>Principle 4. The elimination of all forms of forced and compulsory labour.</t>
  </si>
  <si>
    <t>Principle 5. The effective abolition of child labour.</t>
  </si>
  <si>
    <t>Principle 6. The elimination of discrimination in respect of employment and occupation.</t>
  </si>
  <si>
    <t>Environment</t>
  </si>
  <si>
    <t>Principle 7. Business should support a precautionary approach to environmental challenges.</t>
  </si>
  <si>
    <t>Principle 8. Undertake initiatives to promote greater environmental responsibility.</t>
  </si>
  <si>
    <t>Principle 9. Encourage the development and diffusion of environmentally friendly technologies.</t>
  </si>
  <si>
    <t>Anti-corruption</t>
  </si>
  <si>
    <t>Principle 10. Business should work against corruption in all its forms, including extortion and bribery.</t>
  </si>
  <si>
    <r>
      <t xml:space="preserve">Our Code of Business Conduct (and Speak Up Policy), Our Approach to Human Rights, and other 'Our Approach' documents, available at </t>
    </r>
    <r>
      <rPr>
        <i/>
        <u/>
        <sz val="9.5"/>
        <color theme="4"/>
        <rFont val="Arial"/>
        <family val="2"/>
      </rPr>
      <t>www.south32.net</t>
    </r>
    <r>
      <rPr>
        <i/>
        <sz val="9.5"/>
        <color theme="4"/>
        <rFont val="Arial"/>
        <family val="2"/>
      </rPr>
      <t xml:space="preserve">, </t>
    </r>
    <r>
      <rPr>
        <sz val="9.5"/>
        <color theme="4"/>
        <rFont val="Arial"/>
        <family val="2"/>
      </rPr>
      <t xml:space="preserve">are also guided by the UNGC Ten Principles. </t>
    </r>
  </si>
  <si>
    <t>ICMM MINING PRINCIPLES AND PERFORMANCE EXPECTATIONS</t>
  </si>
  <si>
    <r>
      <t xml:space="preserve">ICMM PE Conformance by Operation </t>
    </r>
    <r>
      <rPr>
        <i/>
        <sz val="12"/>
        <color theme="4"/>
        <rFont val="Arial"/>
        <family val="2"/>
      </rPr>
      <t>(Summary)</t>
    </r>
  </si>
  <si>
    <t>Operation</t>
  </si>
  <si>
    <t>Meets</t>
  </si>
  <si>
    <t>Partially Meets</t>
  </si>
  <si>
    <t>Does not Meet</t>
  </si>
  <si>
    <t>Not Applicable</t>
  </si>
  <si>
    <r>
      <t>Overall conformance</t>
    </r>
    <r>
      <rPr>
        <vertAlign val="superscript"/>
        <sz val="9.5"/>
        <color theme="4"/>
        <rFont val="Arial"/>
        <family val="2"/>
      </rPr>
      <t>(1)</t>
    </r>
  </si>
  <si>
    <t>Validation activities</t>
  </si>
  <si>
    <t>Australia Manganese</t>
  </si>
  <si>
    <t>Cannington</t>
  </si>
  <si>
    <t>South Africa Manganese</t>
  </si>
  <si>
    <t>Cerro Matoso</t>
  </si>
  <si>
    <t>Corporate</t>
  </si>
  <si>
    <t>Internal validation in FY25</t>
  </si>
  <si>
    <t></t>
  </si>
  <si>
    <r>
      <t xml:space="preserve">ICMM PE Conformance by Operation </t>
    </r>
    <r>
      <rPr>
        <i/>
        <sz val="12"/>
        <color theme="4"/>
        <rFont val="Arial"/>
        <family val="2"/>
      </rPr>
      <t xml:space="preserve">(Detailed) </t>
    </r>
  </si>
  <si>
    <t>Alignment and references</t>
  </si>
  <si>
    <t>1.1 Establish systems to maintain compliance with applicable law.</t>
  </si>
  <si>
    <t xml:space="preserve">1.2 Implement policies and practices to prevent bribery and corruption, and to publicly disclose facilitation payments. </t>
  </si>
  <si>
    <t xml:space="preserve">1.3 Implement policies and standards consistent with the ICMM policy framework. </t>
  </si>
  <si>
    <t xml:space="preserve">1.4 Assign accountability for sustainability performance at the Board and/or Executive Committee level. </t>
  </si>
  <si>
    <t xml:space="preserve">1.5 Disclose the value and beneficiaries of financial and in-kind political contributions whether directly or through an intermediary. </t>
  </si>
  <si>
    <t>Principle 2: Decision Making</t>
  </si>
  <si>
    <t>2.1 Integrate sustainable development principles into corporate strategy and decision-making processes 
relating to investments in the design, operation and closure of facilities.</t>
  </si>
  <si>
    <t>Principle 3: Human Rights</t>
  </si>
  <si>
    <t>3.1 Support the UN Guiding Principles on Business and Human Rights by developing a policy commitment to respect human rights, undertaking human rights due diligence and providing for or cooperating in processes 
to enable the remediation of adverse human rights impacts that members have caused or contributed to.</t>
  </si>
  <si>
    <t>3.2 Avoid the involuntary physical or economic displacement of families and communities. Where this is not possible apply the mitigation hierarchy and implement actions or remedies that address residual adverse effects to restore or improve livelihoods and standards of living of displaced people.</t>
  </si>
  <si>
    <t>3.3 Implement, based on risk, a human rights and security approach consistent with the Voluntary Principles on Security and Human Rights.</t>
  </si>
  <si>
    <t>3.5 Equitably remunerate employees with wages that equal or exceed legal requirements or represent a competitive wage within that job market (whichever is higher) and assign regular and overtime working hours within legally required limits.</t>
  </si>
  <si>
    <t>3.6 Respect the rights, interests, aspirations, culture and natural resource-based livelihoods of Indigenous Peoples in project design, development and operation; apply the mitigation hierarchy to address adverse impacts; and deliver sustainable benefits for Indigenous Peoples.</t>
  </si>
  <si>
    <t xml:space="preserve">3.7 Work to obtain the free, prior and informed consent of Indigenous Peoples where significant adverse impacts are likely to occur, as a result of relocation, disturbance of lands and territories or of critical cultural heritage, and capture the outcomes of engagement and consent processes in agreements. </t>
  </si>
  <si>
    <t>3.8 Implement policies and practices to respect the rights and interests of women that reflect gender-informed approaches to work practices and job design, and that protect against all forms of discrimination and 
harassment, and behaviours that adversely impact on women’s successful participation in the workplace</t>
  </si>
  <si>
    <t>3.9 Implement policies and practices to respect the rights and interests of all workers and improve workforce representation in the workplace so it is more inclusive.</t>
  </si>
  <si>
    <t>Principle 4: Risk Management</t>
  </si>
  <si>
    <t>4.1 Assess environmental and social risks and opportunities of new projects and of significant changes to existing operations in consultation with interested and affected stakeholders, and publicly disclose assessment results.</t>
  </si>
  <si>
    <t>4.2 Undertake risk-based due diligence on conflict and human rights that aligns with the OECD Due Diligence Guidance on Conflict Affected and High Risk Areas, when operating in, or sourcing from, a conflict-affected or high-risk area.</t>
  </si>
  <si>
    <t>4.3 Implement risk-based controls to avoid/prevent, minimise, mitigate and/or remedy physical and psychological health, safety and environmental impacts to workers, local communities, cultural heritage and the natural environment, based upon a recognised international standard or management system.</t>
  </si>
  <si>
    <t>4.4 Develop, maintain and test emergency response plans. Where risks to external stakeholders are significant, this should be in collaboration with potentially affected stakeholders and consistent with established industry good practice.</t>
  </si>
  <si>
    <t>5.1 Implement practices aimed at continually improving workplace physical and psychological health and safety, and monitor performance for the elimination of workplace fatalities, serious injuries, psychosocial hazards and prevention of occupational diseases, based upon a recognised international standard or management system</t>
  </si>
  <si>
    <t>5.2 Provide workers with training in accordance with their responsibilities for physical and psychological health and safety and implement health surveillance 
and risk-based monitoring programmes based on occupational exposures.</t>
  </si>
  <si>
    <t>6.1 Plan and design for closure in consultation with relevant authorities and stakeholders, implement measures to address closure-related environmental and social aspects, and make financial provision to enable agreed closure and post-closure commitments to be realised.</t>
  </si>
  <si>
    <t>6.2 Implement water stewardship practices that provide for strong and transparent water governance, effective and efficient management of water at operations, and collaboration with stakeholders at a catchment level to achieve responsible and sustainable water use.</t>
  </si>
  <si>
    <t>6.3 Design, construct, operate, monitor and decommission tailings disposal/storage facilities using 
comprehensive, risk-based management and governance practices in line with internationally 
recognised good practice, to minimise the risk of catastrophic failure.</t>
  </si>
  <si>
    <t>6.4 Apply the mitigation hierarchy to prevent pollution, manage releases and waste, and address potential impacts on human health and the environment.</t>
  </si>
  <si>
    <t>6.5 Implement measures to improve energy efficiency and contribute to a low-carbon future, and report the 
outcomes based on internationally recognised protocols for measuring CO2 equivalent (GHG) emissions.</t>
  </si>
  <si>
    <t>7.1 Neither explore nor develop new mines in World Heritage sites, respect legally designated protected areas, and design and operate any new operations or changes to existing operations to be compatible with the value for which such areas were designated.</t>
  </si>
  <si>
    <t>7.2 Assess and address risks and impacts to biodiversity and ecosystem services by implementing the mitigation hierarchy, with the ambition of achieving no-net-loss of biodiversity.</t>
  </si>
  <si>
    <t>8.1 In project design, operation and de-commissioning, implement cost-effective measures for the recovery, re-use or recycling of energy, natural resources, and materials.</t>
  </si>
  <si>
    <t>8.2 Assess the hazards of the products of mining according to UN Globally Harmonized System of Hazard Classification and Labelling or equivalent relevant regulatory systems and communicate through safety data sheets and labelling as appropriate.</t>
  </si>
  <si>
    <t>Principle 9: Social Performance</t>
  </si>
  <si>
    <t>9.1 Implement inclusive approaches with local communities to identify their development priorities and support activities that contribute to their lasting social and economic wellbeing, in partnership with government, civil society and development agencies, as appropriate.</t>
  </si>
  <si>
    <t>9.2 Enable access by local enterprises to procurement and contracting opportunities across the project life cycle, both directly and by encouraging larger contractors and suppliers, and also by supporting initiatives to enhance economic opportunities for local communities.</t>
  </si>
  <si>
    <t>9.3 Conduct stakeholder engagement based upon an analysis of the local context and provide local stakeholders with access to appropriate and effective mechanisms for seeking resolution of grievances related to the company and its activities.</t>
  </si>
  <si>
    <t>Principle 10: Stakeholder Engagement</t>
  </si>
  <si>
    <t>10.1 Identify and engage with key corporate-level external stakeholders on sustainable development issues in an open and transparent manner.</t>
  </si>
  <si>
    <t>10.2 Publicly support the implementation of the Extractive Industries Transparency Initiative (EITI) and compile information on all material payments, at the appropriate levels of government, by country and by project.</t>
  </si>
  <si>
    <t>10.3 Report annually on economic, social and environmental performance at the corporate level using the GRI Sustainability Reporting Standards.</t>
  </si>
  <si>
    <t>Our Annual Report 2025 and Sustainability Databook 2025 is prepared in accordance with the Global Reporting Initiative Standards for the period 1 July 2024 to 30 June 2025.</t>
  </si>
  <si>
    <t>10.4 Each year, conduct independent assurance of sustainability performance following the ICMM guidance on assuring and verifying membership requirements.</t>
  </si>
  <si>
    <t>ICMM SOCIAL AND ECONOMIC REPORTING FRAMEWORK INDEX</t>
  </si>
  <si>
    <t>This table demonstrates South32's reporting in line with the ICMM Social and Economic Reporting Framework and Guidance for period 1 July 2024 to 30 June 2025.</t>
  </si>
  <si>
    <t>OMISSION</t>
  </si>
  <si>
    <t>Focus Area</t>
  </si>
  <si>
    <t>ICMM Indicator</t>
  </si>
  <si>
    <t>Indicator requirements</t>
  </si>
  <si>
    <t>Requirements omitted</t>
  </si>
  <si>
    <t>Reason</t>
  </si>
  <si>
    <t>Explanation</t>
  </si>
  <si>
    <t>Tax</t>
  </si>
  <si>
    <t>Indicator 1</t>
  </si>
  <si>
    <t>Taxes – Country-by-country reporting</t>
  </si>
  <si>
    <t>If reporting under GRI 207-4, companies should provide information on:
a. 'All tax jurisdictions where the entities included in the organisation’s audited consolidated financial statements, or in the financial information filed on public record, are resident for tax purposes. 
b. For each tax jurisdiction reported: 
i. Names of the resident entities; 
ii. Primary activities of the organisation; 
iii. Number of employees, and the basis of calculation of this number; 
iv. Revenues from third-party sales; 
v. Revenues from intra-group transactions with other tax jurisdictions; 
vi. Profit/loss before tax; 
vii. Tangible assets other than cash and cash equivalents; 
viii. Corporate income tax paid on a cash basis; 
ix. Corporate income tax accrued on profit/loss; 
x. Reasons for the difference between corporate income tax accrued on profit/loss 
and the tax due if the statutory tax rate is applied to profit/loss before tax. 
c. The time period covered by the information reported in Disclosure 207-4.'</t>
  </si>
  <si>
    <r>
      <t xml:space="preserve">a., b. and c. Tax Transparency and Payments to Governments Report 2025 available at </t>
    </r>
    <r>
      <rPr>
        <i/>
        <u/>
        <sz val="9.5"/>
        <color theme="4"/>
        <rFont val="Arial"/>
        <family val="2"/>
        <scheme val="minor"/>
      </rPr>
      <t>www.south32.net.</t>
    </r>
  </si>
  <si>
    <t>Employment</t>
  </si>
  <si>
    <t>Indicator 2</t>
  </si>
  <si>
    <t>Workforce composition</t>
  </si>
  <si>
    <t xml:space="preserve">Companies to provide information on their employees and other workers including:
a. Total direct workforce split by region.
b. Proportion of permanent vs contractor workforce.
For their direct workforce, companies should also report on the percentage (%) of employees per employee category, by age group, gender and other indicators of diversity (egg ethnicity) to the extent practicable based on their local operating context 
and what is legally permissible . Wherever possible, this disaggregation should also be considered for reporting on contractor workforce. </t>
  </si>
  <si>
    <t>a. Sustainability Databook 2025 - Workforce and diversity tab.
b. Sustainability Databook 2025 - Safety and health tab.</t>
  </si>
  <si>
    <t>Indicator 3</t>
  </si>
  <si>
    <t>Pay equality</t>
  </si>
  <si>
    <t>Companies to report on the ratio of the basic salary and remuneration for each employee category by significant locations of operation for priority areas of equality: women to men, minor to major ethnic groups, and other relevant equality areas (as 
appropriate based on their local operating context and what is legally permissible). This should be provided for direct employees only.</t>
  </si>
  <si>
    <t>Sustainability Databook 2025 - Workforce and diversity tab.</t>
  </si>
  <si>
    <t>Indicator 4</t>
  </si>
  <si>
    <t>Wage level</t>
  </si>
  <si>
    <t>Companies to provide an overview of the following ratios:
a. Ratios of standard entry level wage by gender compared to local living wage. Where a value for a representative living wage is not available, then the ratio to local minimum wage should be reported.
b. Ratio of the annual total compensation of the CEO to the median of the annual total 
compensation of all the organisation's employees, except the CEO.
This should be provided for direct employees only. This indicator should also be disaggregated per gender and, if appropriate, ethnicity to the extent practicable based on the local operating context and what is legally permissible.</t>
  </si>
  <si>
    <t>a., and b. Sustainability Databook 2025 - Workforce and diversity tab.</t>
  </si>
  <si>
    <t>Workforce development</t>
  </si>
  <si>
    <t>Indicator 5</t>
  </si>
  <si>
    <t>Training provided</t>
  </si>
  <si>
    <t>Companies to provide an overview of the training provided to their direct employees including:
a. Average hours of training per person that the organisation’s employees have undertaken during the reporting period, by gender and employee category (total number of hours of training provided to employees divided by the number of employees).
b. Average training expenditure per full time employee (total cost of training provided 
to employees divided by the number of employees).
c. Percentage of employees that received training (split per employee category and where relevant equality categories).
This indicator should also be disaggregated per gender and, if appropriate, ethnicity to the extent practicable based on the local operating context and what is legally permissible.</t>
  </si>
  <si>
    <t>Sustainability Databook 2025 - Attracting and retaining talent.</t>
  </si>
  <si>
    <t>Procurement</t>
  </si>
  <si>
    <t>Indicator 6</t>
  </si>
  <si>
    <t>Local procurement</t>
  </si>
  <si>
    <t>Companies to report on the percentage of the procurement budget used for significant locations of operation that is spent on suppliers local to that operation (such as percentage of products and services purchased locally). This information should also be disaggregated per gender, e.g. to reflect women owned businesses in the local supply chain and, if appropriate, ethnicity to the extent practicable based on the local operating context and what is legally permissible.</t>
  </si>
  <si>
    <t xml:space="preserve">Sustainability Databook 2025 - Our economic contributions tab. </t>
  </si>
  <si>
    <t>This information should also be disaggregated per gender, e.g. to reflect women owned businesses in the local supply chain and, if appropriate, ethnicity to the extent practicable based on the local operating context and what is legally permissible.</t>
  </si>
  <si>
    <t>Information unavailable / incomplete</t>
  </si>
  <si>
    <t>We do not currently collect this data disaggregated by gender or other diversity measures.</t>
  </si>
  <si>
    <t>Education and skills</t>
  </si>
  <si>
    <t>Indicator 7</t>
  </si>
  <si>
    <t>Education and skills support</t>
  </si>
  <si>
    <t>Companies to provide details on the range of education and skills programmes that they deploy outside of their workforce, including: 
a. Number of education and skills programmes supported (including early childhood 
development (ECD), bursaries and scholarships provided across all education levels, provision of primary, secondary and tertiary education support (including after school programmes or online support) and adult learning programmes).
b. Total investment on education and skills programme(s) (outside of workforce) split 
by programme area.
c. Total number of beneficiaries of education and skills programmes (disaggregated per gender and ethnicity to the extent practicable based on the local operating context and what is legally permissible).</t>
  </si>
  <si>
    <t>a., b. and c. Sustainability Databook 2025 - Social investment tab.</t>
  </si>
  <si>
    <t>Capacity and institutions</t>
  </si>
  <si>
    <t>Indicator 8</t>
  </si>
  <si>
    <t>Capacity and institution support</t>
  </si>
  <si>
    <t>Companies to provide details on the range of capacity and institution programmes that they support, including: 
a. Number of capacity and institution programmes supported with a proposed initial classification to cover training programmes specifically focused on local government or community leadership development, funding for civic organisations and, where relevant, other programmes such as staff secondments or leadership development programmes external to the workforce. (Programmes reported under this core indicator should be distinct to the programmes reported in relation to education and skills to avoid duplication of reporting.) 
b. Total investment on capacity and institution programmes split by programme area.
c. Total number of beneficiaries of capacity and institution programmes (disaggregated per gender and ethnicity to the extent practicable based on their local operating context and what is legally permissible).</t>
  </si>
  <si>
    <t>a., b., and c. Sustainability Databook 2025 - Social investment tab.</t>
  </si>
  <si>
    <t>GLOBAL REPORTING INITIATIVE (GRI) INDEX</t>
  </si>
  <si>
    <t>This table demonstrates South32's reporting in accordance with the GRI Sustainability Reporting Standards for period 1 July 2024 to 30 June 2025.</t>
  </si>
  <si>
    <t>GRI 2: General Disclosures 2021</t>
  </si>
  <si>
    <t>Standard</t>
  </si>
  <si>
    <t>Disclosure title</t>
  </si>
  <si>
    <t>Disclosure requirements</t>
  </si>
  <si>
    <t>Reference location or explanation</t>
  </si>
  <si>
    <t>The organisation and its reporting practices</t>
  </si>
  <si>
    <t>2-1</t>
  </si>
  <si>
    <t>Organisational details</t>
  </si>
  <si>
    <t>a. report its legal name;
b. report its nature of ownership and legal form;
c. report the location of its headquarters;
d. report its countries of operation.</t>
  </si>
  <si>
    <t>2-2</t>
  </si>
  <si>
    <t>Entities included in the organisation's sustainability reporting</t>
  </si>
  <si>
    <t>a. list all its entities included in its sustainability reporting;
b. if the organisation has audited consolidated financial statements or financial information filed on public record, specify the differences between the list of entities included in its financial reporting and the list included in its sustainability reporting;
c. if the organisation consists of multiple entities, explain the approach used for consolidating the information, including:
i. whether the approach involves adjustments to information for minority interests;
ii. how the approach takes into account mergers, acquisitions, and disposal of entities or parts of entities;
iii. whether and how the approach differs across the disclosures in this Standard and across material topics.</t>
  </si>
  <si>
    <t>2-3</t>
  </si>
  <si>
    <t>Reporting period, frequency and contact point</t>
  </si>
  <si>
    <t>a. specify the reporting period for, and the frequency of, its sustainability reporting;
b. specify the reporting period for its financial reporting and, if it does not align with the period for its sustainability reporting, explain the reason for this;
c. report the publication date of the report or reported information;
d. specify the contact point for questions about the report or reported information.</t>
  </si>
  <si>
    <t>2-4</t>
  </si>
  <si>
    <t>Restatements of information</t>
  </si>
  <si>
    <t xml:space="preserve">a, report restatements of information made from previous reporting periods and explain:
i. the reasons for the restatements;
ii. the effect of the restatements.
</t>
  </si>
  <si>
    <t xml:space="preserve">a. Where relevant, restatements are disclosed in the footnotes of the relevant tables within the Sustainability Databook 2025 and respective reports.   </t>
  </si>
  <si>
    <t>2-5</t>
  </si>
  <si>
    <t>External assurance</t>
  </si>
  <si>
    <t>a. describe its policy and practice for seeking external assurance, including whether and how the highest governance body and senior executives are involved;
b. if the organisation’s sustainability reporting has been externally assured:
i. provide a link or reference to the external assurance report(s) or assurance statement(s);
ii. describe what has been assured and on what basis, including the assurance standards used, the level of assurance obtained, and any limitations of the assurance process;
iii. describe the relationship between the organisation and the assurance provider.</t>
  </si>
  <si>
    <t>2-6</t>
  </si>
  <si>
    <t>Activities, value chain and other business relationships</t>
  </si>
  <si>
    <t>a. report the sector(s) in which it is active;
b. describe its value chain, including:
i. the organisation’s activities, products, services, and markets served;
ii. the organisation’s supply chain;
iii. the entities downstream from the organisation and their activities;
c. report other relevant business relationships;
d. describe significant changes in 2-6-a, 2-6-b, and 2-6-c compared to the previous
reporting period.</t>
  </si>
  <si>
    <t>2-7</t>
  </si>
  <si>
    <t>Employees</t>
  </si>
  <si>
    <t>a. report the total number of employees, and a breakdown of this total by gender and by region;
b. report the total number of:
i. permanent employees, and a breakdown by gender and by region;
ii. temporary employees, and a breakdown by gender and by region;
iii. non-guaranteed hours employees, and a breakdown by gender and by region;
iv. full-time employees, and a breakdown by gender and by region;
v. part-time employees, and a breakdown by gender and by region;
c. describe the methodologies and assumptions used to compile the data, including whether the numbers are reported:
i. in head count, full-time equivalent (FTE), or using another methodology;
ii. at the end of the reporting period, as an average across the reporting period, or using another methodology;
d. report contextual information necessary to understand the data reported under 2-7-a and 2-7-b;
e. describe significant fluctuations in the number of employees during the reporting period and between reporting periods.</t>
  </si>
  <si>
    <t>2-8</t>
  </si>
  <si>
    <t>Workers who are not employees</t>
  </si>
  <si>
    <t>a. report the total number of workers who are not employees and whose work is controlled by the organisation and describe:
i. the most common types of worker and their contractual relationship with the organisation;
ii. the type of work they perform;
b. describe the methodologies and assumptions used to compile the data, including whether the number of workers who are not employees is reported:
i. in head count, full-time equivalent (FTE), or using another methodology;
ii. at the end of the reporting period, as an average across the reporting period, or using another methodology;
c. describe significant fluctuations in the number of workers who are not employees during the reporting period and between reporting periods.</t>
  </si>
  <si>
    <t>a. Sustainability Databook 2025 - Safety and health tab. 
b. Methodologies and assumptions are detailed in the footnotes in the Sustainability Databook 2025 - Safety and health tab. 
c. There were no significant fluctuations between FY24 and FY25.</t>
  </si>
  <si>
    <t>Governance</t>
  </si>
  <si>
    <t>2-9</t>
  </si>
  <si>
    <t>Governance structure and composition</t>
  </si>
  <si>
    <t>a. describe its governance structure, including committees of the highest governance body;
b. list the committees of the highest governance body that are responsible for decision making on and overseeing the management of the organisation’s impacts on the economy, environment, and people;
c. describe the composition of the highest governance body and its committees by:
i. executive and non-executive members;
ii. independence;
iii. tenure of members on the governance body;
iv. number of other significant positions and commitments held by each member, and the nature of the commitments;
v. gender;
vi. under-represented social groups;
vii. competencies relevant to the impacts of the organisation;
viii. stakeholder representation.</t>
  </si>
  <si>
    <t>2-10</t>
  </si>
  <si>
    <t>Nomination and selection of the highest governance body</t>
  </si>
  <si>
    <t>a. describe the nomination and selection processes for the highest governance body and its committees;
b. describe the criteria used for nominating and selecting highest governance body members, including whether and how the following are taken into consideration:
i. views of stakeholders (including shareholders);
ii. diversity;
iii. independence;
iv. competencies relevant to the impacts of the organisation.</t>
  </si>
  <si>
    <t>2-11</t>
  </si>
  <si>
    <t>Chair of the highest governance body</t>
  </si>
  <si>
    <t>a. report whether the chair of the highest governance body is also a senior executive in the organisation;
b. if the chair is also a senior executive, explain their function within the organisation’s management, the reasons for this arrangement, and how conflicts of interest are prevented and mitigated.</t>
  </si>
  <si>
    <t>2-12</t>
  </si>
  <si>
    <t>Role of the highest governance body in overseeing the management of impacts</t>
  </si>
  <si>
    <t>a. describe the role of the highest governance body and of senior executives in developing, approving, and updating the organisation’s purpose, value or mission statements, strategies, policies, and goals related to sustainable development;
b. describe the role of the highest governance body in overseeing the organisation’s due diligence and other processes to identify and manage the organisation’s impacts on the economy, environment, and people, including:
i. whether and how the highest governance body engages with stakeholders to support these processes;
ii. how the highest governance body considers the outcomes of these processes;
c. describe the role of the highest governance body in reviewing the effectiveness of the organisation’s processes as described in 2-12-b, and report the frequency of this review.</t>
  </si>
  <si>
    <t xml:space="preserve">2-13 </t>
  </si>
  <si>
    <t>Delegation of responsibility for managing impacts</t>
  </si>
  <si>
    <t>a. describe how the highest governance body delegates responsibility for managing the organisation's impacts on the economy, environment, and people, including:
i. whether it has appointed any senior executives with responsibility for the management of impacts;
ii. whether it has delegated responsibility for the management of impacts to other employees;
b. describe the process and frequency for senior executives or other employees to report back to the highest governance body on the management of the organisation’s impacts on the economy, environment, and people.</t>
  </si>
  <si>
    <t xml:space="preserve">2-14 </t>
  </si>
  <si>
    <t>Role of the highest governance body in sustainability reporting</t>
  </si>
  <si>
    <t>a. report whether the highest governance body is responsible for reviewing and approving the reported information, including the organisation’s material topics, and if so, describe the process for reviewing and approving the information;
b. if the highest governance body is not responsible for reviewing and approving the reported information, including the organisation’s material topics, explain the reason for this.</t>
  </si>
  <si>
    <t xml:space="preserve">2-15 </t>
  </si>
  <si>
    <t>Conflicts of interest</t>
  </si>
  <si>
    <t>a. describe the processes for the highest governance body to ensure that conflicts of interest are prevented and mitigated;
b. report whether conflicts of interest are disclosed to stakeholders, including, at a minimum, conflicts of interest relating to:
i. cross-board membership;
ii. cross-shareholding with suppliers and other stakeholders;
iii. existence of controlling shareholders;
iv. related parties, their relationships, transactions, and outstanding balances.</t>
  </si>
  <si>
    <t xml:space="preserve">2-16 </t>
  </si>
  <si>
    <t>Communication of critical concerns</t>
  </si>
  <si>
    <t>a. describe whether and how critical concerns are communicated to the highest governance body;
b. report the total number and the nature of critical concerns that were communicated to the highest governance body during the reporting period.</t>
  </si>
  <si>
    <t>b. total number and the nature of critical concerns that were communicated to the highest governance body during the reporting period</t>
  </si>
  <si>
    <t>Confidentiality constraints</t>
  </si>
  <si>
    <t>A Business Integrity and Workplace Behaviour Report is provided to the Risk and Audit Committee on a bi-annual basis, which includes a summary of business conduct cases active during the relevant period.
The total number and nature of material business conduct cases reported to our highest governance body is currently limited by confidentiality constraints.</t>
  </si>
  <si>
    <t xml:space="preserve">2-17 </t>
  </si>
  <si>
    <t>Collective knowledge of the highest governance body</t>
  </si>
  <si>
    <t>a. report measures taken to advance the collective knowledge, skills, and experience of the highest governance body on sustainable development.</t>
  </si>
  <si>
    <t xml:space="preserve">2-18 </t>
  </si>
  <si>
    <t>Evaluation of the performance of the
highest governance body</t>
  </si>
  <si>
    <t>a. describe the processes for evaluating the performance of the highest governance body in overseeing the management of the organisation’s impacts on the economy, environment, and people;
b. report whether the evaluations are independent or not, and the frequency of the evaluations;
c. describe actions taken in response to the evaluations, including changes to the composition of the highest governance body and organisational practices.</t>
  </si>
  <si>
    <t xml:space="preserve">2-19 </t>
  </si>
  <si>
    <t>Remuneration policies</t>
  </si>
  <si>
    <t>a. describe the remuneration policies for members of the highest governance body and senior executives, including:
i. fixed pay and variable pay;
ii. sign-on bonuses or recruitment incentive payments;
iii. termination payments;
iv. clawbacks;
v. retirement benefits;
b. describe how the remuneration policies for members of the highest governance body and senior executives relate to their objectives and performance in relation to the management of the organisation’s impacts on the economy, environment, and people.</t>
  </si>
  <si>
    <t xml:space="preserve">2-20 </t>
  </si>
  <si>
    <t>Process to determine remuneration</t>
  </si>
  <si>
    <t>a. describe the process for designing its remuneration policies and for determining remuneration, including:
i. whether independent highest governance body members or an independent remuneration committee oversees the process for determining remuneration;
ii. how the views of stakeholders (including shareholders) regarding remuneration are sought and taken into consideration;
iii. whether remuneration consultants are involved in determining remuneration and, if so, whether they are independent of the organisation, its highest governance body and senior executives;
b. report the results of votes of stakeholders (including shareholders) on remuneration policies and proposals, if applicable.</t>
  </si>
  <si>
    <t xml:space="preserve">2-21 </t>
  </si>
  <si>
    <t>Annual total compensation ratio</t>
  </si>
  <si>
    <t>a. report the ratio of the annual total compensation for the organisation’s highest-paid individual to the median annual total compensation for all employees (excluding the highest-paid individual);
b. report the ratio of the percentage increase in annual total compensation for the organisation’s highest-paid individual to the median percentage increase in annual total compensation for all employees (excluding the highest-paid individual);
c. report contextual information necessary to understand the data and how the data has been compiled.</t>
  </si>
  <si>
    <t>Strategy, policies and practices</t>
  </si>
  <si>
    <t xml:space="preserve">2-22 </t>
  </si>
  <si>
    <t>Statement on sustainable development strategy</t>
  </si>
  <si>
    <t>a. report a statement from the highest governance body or most senior executive of the organisation about the relevance of sustainable development to the organisation and its strategy for contributing to sustainable development.</t>
  </si>
  <si>
    <t xml:space="preserve">2-23 </t>
  </si>
  <si>
    <t>Policy commitments</t>
  </si>
  <si>
    <t>a. describe its policy commitments for responsible business conduct, including:
i. the authoritative intergovernmental instruments that the commitments reference;
ii. whether the commitments stipulate conducting due diligence;
iii. whether the commitments stipulate applying the precautionary principle;
iv. whether the commitments stipulate respecting human rights;
b. describe its specific policy commitment to respect human rights, including:
i. the internationally recognized human rights that the commitment covers;
ii. the categories of stakeholders, including at-risk or vulnerable groups, that the organisation gives particular attention to in the commitment;
c. provide links to the policy commitments if publicly available, or, if the policy commitments are not publicly available, explain the reason for this;
d. report the level at which each of the policy commitments was approved within the organisation, including whether this is the most senior level;
e. report the extent to which the policy commitments apply to the organisation’s activities and to its business relationships;
f. describe how the policy commitments are communicated to workers, business partners, and other relevant parties.</t>
  </si>
  <si>
    <t xml:space="preserve">2-24 </t>
  </si>
  <si>
    <t>Embedding policy commitments</t>
  </si>
  <si>
    <t>a. describe how it embeds each of its policy commitments for responsible business conduct throughout its activities and business relationships, including:
i. how it allocates responsibility to implement the commitments across different levels within the organisation;
ii. how it integrates the commitments into organisational strategies, operational policies, and operational procedures;
iii. how it implements its commitments with and through its business relationships;
iv. training that the organisation provides on implementing the commitments.</t>
  </si>
  <si>
    <t xml:space="preserve">2-25 </t>
  </si>
  <si>
    <t>Processes to remediate negative impacts</t>
  </si>
  <si>
    <t>a. describe its commitments to provide for or cooperate in the remediation of negative impacts that the organisation identifies it has caused or contributed to;
b. describe its approach to identify and address grievances, including the grievance mechanisms that the organisation has established or participates in;
c. describe other processes by which the organisation provides for or cooperates in the remediation of negative impacts that it identifies it has caused or contributed to;
d. describe how the stakeholders who are the intended users of the grievance mechanisms are involved in the design, review, operation, and improvement of these mechanisms;
e. describe how the organisation tracks the effectiveness of the grievance mechanisms and other remediation processes, and report examples of their effectiveness, including stakeholder feedback.</t>
  </si>
  <si>
    <t xml:space="preserve">2-26 </t>
  </si>
  <si>
    <t>Mechanisms for seeking advice and raising concerns</t>
  </si>
  <si>
    <t>a. describe the mechanisms for individuals to:
i. seek advice on implementing the organisation’s policies and practices for responsible business conduct;
ii. raise concerns about the organisation’s business conduct.</t>
  </si>
  <si>
    <t xml:space="preserve">2-27 </t>
  </si>
  <si>
    <t>Compliance with laws and regulations</t>
  </si>
  <si>
    <t>a. report the total number of significant instances of non-compliance with laws and regulations during the reporting period, and a breakdown of this total by:
i. instances for which fines were incurred;
ii. instances for which non-monetary sanctions were incurred;
b. report the total number and the monetary value of fines for instances of noncompliance with laws and regulations that were paid during the reporting period, and a breakdown of this total by:
i. fines for instances of non-compliance with laws and regulations that occurred in the current reporting period;
ii. fines for instances of non-compliance with laws and regulations that occurred in previous reporting periods;
c. describe the significant instances of non-compliance;
d. describe how it has determined significant instances of non-compliance.</t>
  </si>
  <si>
    <t>a., b., c. and d. Sustainability Databook 2025 - Ethics and business integrity tab.</t>
  </si>
  <si>
    <t xml:space="preserve">2-28 </t>
  </si>
  <si>
    <t>Membership associations</t>
  </si>
  <si>
    <t>a. report industry associations, other membership associations, and national or international advocacy organisations in which it participates in a significant role.</t>
  </si>
  <si>
    <t>Stakeholder engagement</t>
  </si>
  <si>
    <t xml:space="preserve">2-29 </t>
  </si>
  <si>
    <t>Approach to stakeholder engagement</t>
  </si>
  <si>
    <t>a. describe its approach to engaging with stakeholders, including:
i. the categories of stakeholders it engages with, and how they are identified;
ii. the purpose of the stakeholder engagement;
iii. how the organisation seeks to ensure meaningful engagement with stakeholders.</t>
  </si>
  <si>
    <t xml:space="preserve">2-30 </t>
  </si>
  <si>
    <t>Collective bargaining agreements</t>
  </si>
  <si>
    <t>a. report the percentage of total employees covered by collective bargaining agreements;
b. for employees not covered by collective bargaining agreements, report whether the organisation determines their working conditions and terms of employment based on collective bargaining agreements that cover its other employees or based on collective bargaining agreements from other organisations.</t>
  </si>
  <si>
    <t>Sustainability Databook 2025 - Attracting, developing and retaining talent tab.
b. Employees not covered by collective bargaining agreements are provided contracts of employment compliant with the statutory obligations of each jurisdiction.</t>
  </si>
  <si>
    <t>GRI 3: Material Topics 2021</t>
  </si>
  <si>
    <t xml:space="preserve">3-1 </t>
  </si>
  <si>
    <t>Process to determine material topics</t>
  </si>
  <si>
    <t>a. describe the process it has followed to determine its material topics, including:
i. how it has identified actual and potential, negative and positive impacts on the economy, environment, and people, including impacts on their human rights, across its activities and business relationships;
ii. how it has prioritised the impacts for reporting based on their significance;
b. specify the stakeholders and experts whose views have informed the process of determining its material topics.</t>
  </si>
  <si>
    <t xml:space="preserve">3-2 </t>
  </si>
  <si>
    <t>List of material topics</t>
  </si>
  <si>
    <t>a. list its material topics;
b. report changes to the list of material topics compared to the previous reporting period.</t>
  </si>
  <si>
    <t xml:space="preserve">3-3 </t>
  </si>
  <si>
    <t>Management of material topics</t>
  </si>
  <si>
    <t>a. describe the actual and potential, negative and positive impacts on the economy, environment, and people, including impacts on their human rights;
b. report whether the organisation is involved with the negative impacts through its activities or as a result of its business relationships, and describe the activities or business relationships;
c. describe its policies or commitments regarding the material topic;
d. describe actions taken to manage the topic and related impacts, including:
i. actions to prevent or mitigate potential negative impacts;
ii. actions to address actual negative impacts, including actions to provide for or cooperate in their remediation;
iii. actions to manage actual and potential positive impacts;
e. report the following information about tracking the effectiveness of the actions taken:
i. processes used to track the effectiveness of the actions;
ii. goals, targets, and indicators used to evaluate progress;
iii. the effectiveness of the actions, including progress toward the goals and targets;
iv. lessons learned and how these have been incorporated into the organisation’s operational policies and procedures;
f. describe how engagement with stakeholders has informed the actions taken (3-3-d) and how it has informed whether the actions have been effective (3-3-e).</t>
  </si>
  <si>
    <t>Response to GRI 3-3 is provided for each material topic within the material topic-specific disclosures index below.</t>
  </si>
  <si>
    <t>Material Topic-Specific Disclosures</t>
  </si>
  <si>
    <t>Safety and health</t>
  </si>
  <si>
    <t>GRI 403: Occupational Health and Safety 2018</t>
  </si>
  <si>
    <t>403-1</t>
  </si>
  <si>
    <t>Occupational health and safety management system</t>
  </si>
  <si>
    <t>a. a statement of whether an occupational health and safety management system has been implemented, including whether:
i. the system has been implemented because of legal requirements and, if so, a list of the requirements;
ii. the system has been implemented based on recognized risk management and/or management system standards/guidelines and, if so, a list of the standards/guidelines.
b. a description of the scope of workers, activities, and workplaces covered by the occupational health and safety management system, and an explanation of whether and, if so, why any workers, activities, or workplaces are not covered.</t>
  </si>
  <si>
    <t>403-2</t>
  </si>
  <si>
    <t xml:space="preserve">Hazard identification, risk assessment, and incident investigation </t>
  </si>
  <si>
    <t>a. a description of the processes used to identify work-related hazards and assess risks on a routine and non-routine basis, and to apply the hierarchy of controls in order to eliminate hazards and minimize risks, including:
i. how the organisation ensures the quality of these processes, including the competency of persons who carry them out;
ii. how the results of these processes are used to evaluate and continually improve the occupational health and safety management system.
b. a description of the processes for workers to report work-related hazards and hazardous situations, and an explanation of how workers are protected against reprisals.
c. a description of the policies and processes for workers to remove themselves from work situations that they believe could cause injury or ill health, and an explanation of how workers are protected against reprisals.
d. a description of the processes used to investigate work-related incidents, including the processes to identify hazards and assess risks relating to the incidents, to determine corrective actions using the hierarchy of controls, and to determine improvements needed in the occupational health and safety management system.</t>
  </si>
  <si>
    <t>403-3</t>
  </si>
  <si>
    <t>Occupational health services</t>
  </si>
  <si>
    <t>a. a description of the occupational health services’ functions that contribute to the identification and elimination of hazards and minimization of risks, and an explanation of how the organisation ensures the quality of these services and facilitates workers’ access to them.</t>
  </si>
  <si>
    <t>403-4</t>
  </si>
  <si>
    <t>Worker participation, consultation and communication on occupational health and safety</t>
  </si>
  <si>
    <t>a. a description of the processes for worker participation and consultation in the development, implementation, and evaluation of the occupational health and safety management system, and for providing access to and communicating relevant information on occupational health and safety to workers.
b. where formal joint management-worker health and safety committees exist, a description of their responsibilities, meeting frequency, decision-making authority, and whether and, if so, why any workers are not represented by these committees.</t>
  </si>
  <si>
    <t>403-5</t>
  </si>
  <si>
    <t>Worker training on occupational health and safety</t>
  </si>
  <si>
    <t>a. a description of any occupational health and safety training provided to workers, including generic training as well as training on specific work-related hazards, hazardous activities, or hazardous situations.</t>
  </si>
  <si>
    <t>403-6</t>
  </si>
  <si>
    <t>Promotion of worker health</t>
  </si>
  <si>
    <t>a. an explanation of how the organisation facilitates workers’ access to non-occupational medical and healthcare services, and the scope of access provided.
b. a description of any voluntary health promotion services and programs offered to workers to address major non-work-related health risks, including the specific health risks addressed, and how the organisation facilitates workers’ access to these services and programs.</t>
  </si>
  <si>
    <t>403-7</t>
  </si>
  <si>
    <t>Prevention and mitigation of occupational health and safety impacts directly linked by business relationships</t>
  </si>
  <si>
    <t>a. a description of the organisation’s approach to preventing or mitigating significant negative occupational health and safety impacts that are directly linked to its operations, products, or services by its business relationships, and the related hazards and risks.</t>
  </si>
  <si>
    <t>403-8</t>
  </si>
  <si>
    <t>Workers covered by an occupational health and safety management system</t>
  </si>
  <si>
    <t>a. if the organisation has implemented an occupational health and safety management system based on legal requirements and/or recognized standards/guidelines:
i. the number and percentage of all employees and workers who are not employees but whose work and/or workplace is controlled by the organisation, who are covered by such a system;
ii. the number and percentage of all employees and workers who are not employees but whose work and/or workplace is controlled by the organisation, who are covered by such a system that has been internally audited;
iii. the number and percentage of all employees and workers who are not employees but whose work and/or workplace is controlled by the organisation, who are covered by such a system that has been audited or certified by an external party.
b. whether and, if so, why any workers have been excluded from this disclosure, including the types of worker excluded.
c. any contextual information necessary to understand how the data have been compiled, such as any standards, methodologies, and assumptions used.</t>
  </si>
  <si>
    <t>403-9</t>
  </si>
  <si>
    <t>Work-related injuries</t>
  </si>
  <si>
    <t>a. for all employees:
i. The number and rate of fatalities as a result of work-related injury;
ii. The number and rate of high-consequence work-related injuries (excluding fatalities);
iii. The number and rate of recordable work-related injuries;
iv. The main types of work-related injury;
v. The number of hours worked.
b. for all workers who are not employees but whose work and/or workplace is controlled by the organisation:
i. The number and rate of fatalities as a result of work-related injury;
ii. The number and rate of high-consequence work-related injuries (excluding fatalities);
iii. The number and rate of recordable work-related injuries;
iv. The main types of work-related injury;
v. The number of hours worked.
c. the work-related hazards that pose a risk of high-consequence injury, including:
i. how these hazards have been determined;
ii. which of these hazards have caused or contributed to high-consequence injuries during the reporting period;
iii. actions taken or underway to eliminate these hazards and minimize risks using the hierarchy of controls.
d. any actions taken or underway to eliminate other work-related hazards and minimize risks using the hierarchy of controls.
e. whether the rates have been calculated based on 200,000 or 1,000,000 hours worked.
f. whether and, if so, why any workers have been excluded from this disclosure, including the types of worker excluded.
g. any contextual information necessary to understand how the data have been compiled, such as any standards, methodologies, and assumptions used.</t>
  </si>
  <si>
    <t>403-10</t>
  </si>
  <si>
    <t>Work-related ill health</t>
  </si>
  <si>
    <t>a. for all employees:
i. The number of fatalities as a result of work-related ill health;
ii. The number of cases of recordable work-related ill health;
iii. The main types of work-related ill health.
b. For all workers who are not employees but whose work and/or workplace is controlled by the organisation:
i. The number of fatalities as a result of work-related ill health;
ii. The number of cases of recordable work-related ill health;
iii. The main types of work-related ill health.
c. The work-related hazards that pose a risk of ill health, including:
i. how these hazards have been determined;
ii. which of these hazards have caused or contributed to cases of ill health during the reporting period;
iii. actions taken or underway to eliminate these hazards and minimize risks using the hierarchy of controls.
d. Whether and, if so, why any workers have been excluded from this disclosure, including the types of worker excluded.
e. Any contextual information necessary to understand how the data have been compiled, such as any standards, methodologies, and assumptions used.</t>
  </si>
  <si>
    <t>People and culture</t>
  </si>
  <si>
    <t>GRI 201: Economic Performance 2016</t>
  </si>
  <si>
    <t>202-1</t>
  </si>
  <si>
    <t>Ratios of standard entry level wage by gender compared to local minimum wage</t>
  </si>
  <si>
    <t>a. when a significant proportion of employees are compensated based on wages subject to minimum wage rules, report the relevant ratio of the entry level wage by gender at significant locations of operation to the minimum wage.
b. when a significant proportion of other workers (excluding employees) performing the organisation’s activities are compensated based on wages subject to minimum wage rules, describe the actions taken to determine whether these workers are paid above the minimum wage.
c. whether a local minimum wage is absent or variable at significant locations of operation, by gender. In circumstances in which different minimums can be used as a reference, report which minimum wage is being used.
d. the definition used for ‘significant locations of operation’.</t>
  </si>
  <si>
    <t>GRI 202: Market Presence 2016</t>
  </si>
  <si>
    <t>202-2</t>
  </si>
  <si>
    <t>Proportion of senior management hired from the local community</t>
  </si>
  <si>
    <t>a. percentage of senior management at significant locations of operation that are hired from the local community.
b. the definition used for ‘senior management’.
c. the organisation’s geographical definition of ‘local’.
d. the definition used for ‘significant locations of operation’.</t>
  </si>
  <si>
    <t>All requirements omitted</t>
  </si>
  <si>
    <r>
      <t xml:space="preserve">As per our Inclusion and Diversity Policy (available at </t>
    </r>
    <r>
      <rPr>
        <i/>
        <u/>
        <sz val="9.5"/>
        <color theme="3"/>
        <rFont val="Arial"/>
        <family val="2"/>
      </rPr>
      <t>www.south32.net</t>
    </r>
    <r>
      <rPr>
        <sz val="9.5"/>
        <color theme="3"/>
        <rFont val="Arial"/>
        <family val="2"/>
      </rPr>
      <t>) we are committed to maintaining a workforce that is reflective of the communities in which we operate. We have local employment commitments that form part of our People and Culture performance Measures. Our strategic focus for senior leadership is growing women leader representation.</t>
    </r>
  </si>
  <si>
    <t>GRI 401: Employment 2016</t>
  </si>
  <si>
    <t>401-1</t>
  </si>
  <si>
    <t>New employee hires and employee turnover</t>
  </si>
  <si>
    <t>a. total number and rate of new employee hires during the reporting period, by age group, gender and region.
b. total number and rate of employee turnover during the reporting period, by age group, gender and region.</t>
  </si>
  <si>
    <t xml:space="preserve">a. and b.Sustainability Databook 2025 - Attracting, developing and retaining talent tab.
</t>
  </si>
  <si>
    <t>401-2</t>
  </si>
  <si>
    <t>Benefits provided to full-time employees that are not provided to temporary or part-time employees</t>
  </si>
  <si>
    <t>a. benefits which are standard for full-time employees of the organisation but are not provided to temporary or part-time employees, by significant locations of operation. These include, as a minimum:
i. life insurance;
ii. health care;
iii. disability and invalidity coverage;
iv. parental leave;
v. retirement provision;
vi. stock ownership;
vii. others.
b. the definition used for ‘significant locations of operation’.</t>
  </si>
  <si>
    <t>a. Sustainability Databook 2025 - Attracting, developing and retaining talent tab.
b. Sustainability Databook 2025 - Reporting boundaries tab.</t>
  </si>
  <si>
    <t>401-3</t>
  </si>
  <si>
    <t>Parental leave</t>
  </si>
  <si>
    <t>a. total number of employees that were entitled to parental leave, by gender.
b. total number of employees that took parental leave, by gender.
c. total number of employees that returned to work in the reporting period after parental
leave ended, by gender.
d. total number of employees that returned to work after parental leave ended that were
still employed 12 months after their return to work, by gender.
e. return to work and retention rates of employees that took parental leave, by gender.</t>
  </si>
  <si>
    <t xml:space="preserve">a. All full-time and part-time employees are entitled to parental leave as detailed in our Sustainability Databook 2025 - Attracting, developing and retaining talent tab. The total number of full-time and part-time employees by gender is available in the Workforce and diversity tab. 
b., c., d. and e. Sustainability Databook 2025 - Attracting, developing and retaining talent tab.
</t>
  </si>
  <si>
    <t>GRI 402: Labour Management Relations 2016</t>
  </si>
  <si>
    <t>402-1</t>
  </si>
  <si>
    <t>Minimum notice periods regarding operational changes</t>
  </si>
  <si>
    <t>a. minimum number of weeks’ notice typically provided to employees and their representatives prior to the implementation of significant operational changes that could substantially affect them.
b. for organisations with collective bargaining agreements, report whether the notice period and provisions for consultation and negotiation are specified in collective agreements.</t>
  </si>
  <si>
    <t>Our approach to communicating significant operational changes to our people, such as the closure of an operation, is dependent on the timing, scale, scope, and nature of the changes expected. In general, this would involve leadership briefings, formal announcements, the commencement of a consultation period and response to feedback as appropriate, which would inform formal outcomes and subsequent implementation. Support offered to employees includes employee assistance programs and outplacement services which may involve one-on-one coaching to prepare for entering the job market, and other services such as resume and LinkedIn profile development, networking, and interview skills development. 
When we need to make a significant operational change or provide notice of termination of employment our processes are, at a minimum, compliant with all local legislation in the jurisdictions where we work. In many cases, we provide notice well in excess of minimum standards, and we always engage with our people as soon as practicable if we identify a requirement to make a significant change to the business. This includes informing employees who may be affected at the time or during the period where we intend to make changes.</t>
  </si>
  <si>
    <t>GRI 404: Training and Education 2016</t>
  </si>
  <si>
    <t>404-1</t>
  </si>
  <si>
    <t>Average hours of training per year per employee</t>
  </si>
  <si>
    <t>Average hours of training that the organisation’s employees have undertaken during the reporting period, by:
i. gender;
ii. employee category.</t>
  </si>
  <si>
    <t>404-2</t>
  </si>
  <si>
    <t>Programs for upgrading employee skills and transition assistance programs</t>
  </si>
  <si>
    <t>a. Type and scope of programs implemented, and assistance provided to upgrade employee skills.
b. Transition assistance programs provided to facilitate continued employability and the management of career endings resulting from retirement or termination of employment</t>
  </si>
  <si>
    <t>404-3</t>
  </si>
  <si>
    <t>Percentage of employees receiving regular performance and career development reviews</t>
  </si>
  <si>
    <t>Percentage of total employees by gender and by employee category who received a regular performance and career development review during the reporting period.</t>
  </si>
  <si>
    <t>Sustainability Databook 2025 - Attracting, developing and retaining talent tab.</t>
  </si>
  <si>
    <t>GRI 405: Diversity and Equal Opportunity 2016</t>
  </si>
  <si>
    <t>405-1</t>
  </si>
  <si>
    <t>Diversity of governance bodies and employees</t>
  </si>
  <si>
    <t>a. percentage of individuals within the organisation’s governance bodies in each of the following diversity categories:
i. gender;
ii. age group: under 30 years old, 30-50 years old, over 50 years old;
iii. other indicators of diversity where relevant (such as minority or vulnerable groups).
b. percentage of employees per employee category in each of the following diversity categories:
i. gender;
ii. age group: under 30 years old, 30-50 years old, over 50 years old;
iii. other indicators of diversity where relevant (such as minority or vulnerable groups).</t>
  </si>
  <si>
    <t>405-2</t>
  </si>
  <si>
    <t>Ratio of basic salary and remuneration of women to men</t>
  </si>
  <si>
    <t>a. Ratio of the basic salary and remuneration of women to men for each employee category, by significant locations of operation.
b. The definition used for ‘significant locations of operation’.</t>
  </si>
  <si>
    <t>a. Sustainability Databook 2025 - Workforce and diversity tab.
b. Sustainability Databook 2025 - Reporting boundaries tab.</t>
  </si>
  <si>
    <t>GRI 406: Non-discrimination 2016</t>
  </si>
  <si>
    <t>406-1</t>
  </si>
  <si>
    <t>Incidents of discrimination and corrective actions taken</t>
  </si>
  <si>
    <t>a. total number of incidents of discrimination during the reporting period.
b. Status of the incidents and actions taken with reference to the following:
i. incident reviewed by the organisation;
ii. remediation plans being implemented;
iii. remediation plans that have been implemented, with results reviewed through routine internal management review processes;
iv. incident no longer subject to action.</t>
  </si>
  <si>
    <t>As noted in GRI 2-16, the total number and nature of business conduct cases reported, including cases of discrimination, is limited by confidentiality constraints.</t>
  </si>
  <si>
    <t>GRI G4: Mining and Metals Sector Supplement 2010</t>
  </si>
  <si>
    <t>MM4</t>
  </si>
  <si>
    <t xml:space="preserve">Strikes and lockouts exceeding one week’s duration </t>
  </si>
  <si>
    <t>2.1  Identify the strikes exceeding one week’s duration, by country.
2.2 Identify lockouts exceeding one week’s duration, by country.
2.3 Report the total number of strikes and lock-outs that exceeded one week’s duration during the reporting period, by country.</t>
  </si>
  <si>
    <t>Our economic contributions</t>
  </si>
  <si>
    <t xml:space="preserve">201-1 </t>
  </si>
  <si>
    <t>Direct economic value</t>
  </si>
  <si>
    <t>a. direct economic value generated and distributed (EVG&amp;D) on an accruals basis, including the basic components for the organisation’s global operations as listed below. If data are presented on a cash basis, report the justification for this decision in addition to reporting the following basic components:
 i. direct economic value generated: revenues;
 ii. economic value distributed: operating costs, employee wages and benefits, payments to providers of capital, payments to government by country, and community investments; 
 iii. economic value retained: ‘direct economic value generated’ less ‘economic value distributed’. 
b. where significant, report EVG&amp;D separately at country, regional, or market levels, and the criteria used for defining significance.</t>
  </si>
  <si>
    <t>201-4</t>
  </si>
  <si>
    <t>Financial assistance received from government</t>
  </si>
  <si>
    <t>Total monetary value of financial assistance received by the organisation from any
government during the reporting period, including:
a. 
i. tax relief and tax credits;
ii. subsidies;
iii. investment grants, research and development grants, and other relevant types of grant;
iv. awards;
v. royalty holidays;
vi. financial assistance from Export Credit Agencies (ECAs);
vii. financial incentives;
viii. there financial benefits received or receivable from any government for any operation.
b. The information in 201-4-a by country.
c. Whether, and the extent to which, any government is present in the shareholding structure.</t>
  </si>
  <si>
    <t>GRI 203: Indirect Economic Impacts 2016</t>
  </si>
  <si>
    <t>203-1</t>
  </si>
  <si>
    <t>Infrastructure investments and services supported</t>
  </si>
  <si>
    <t>a. Extent of development of significant infrastructure investments and services supported.
b.Current or expected impacts on communities and local economies, including positive and negative impacts where relevant.
c.Whether these investments and services are commercial, in-kind, or pro bono engagements.</t>
  </si>
  <si>
    <t>203-2</t>
  </si>
  <si>
    <t>Significant indirect economic impacts</t>
  </si>
  <si>
    <t>a. examples of significant identified indirect economic impacts of the organisation, including positive and negative impacts.
b. significance of the indirect economic impacts in the context of external benchmarks and stakeholder priorities, such as national and international standards, protocols, and policy agendas.</t>
  </si>
  <si>
    <t>GRI 207: Tax 2019</t>
  </si>
  <si>
    <t>207-1</t>
  </si>
  <si>
    <t>Approach to tax</t>
  </si>
  <si>
    <t>a. description of the approach to tax, including:
i. whether the organisation has a tax strategy and, if so, a link to this strategy if publicly available;
ii. the governance body or executive-level position within the organisation that formally reviews and approves the tax strategy, and the frequency of this review;
iii. the approach to regulatory compliance;
iv. how the approach to tax is linked to the business and sustainable development strategies of the organisation.</t>
  </si>
  <si>
    <r>
      <t xml:space="preserve">Our alignment with GRI 207 is outlined in our Tax Transparency and Payments to Governments Report 2025 available at </t>
    </r>
    <r>
      <rPr>
        <i/>
        <u/>
        <sz val="9.5"/>
        <color theme="4"/>
        <rFont val="Arial"/>
        <family val="2"/>
      </rPr>
      <t>www.south32.net</t>
    </r>
    <r>
      <rPr>
        <sz val="9.5"/>
        <color theme="4"/>
        <rFont val="Arial"/>
        <family val="2"/>
      </rPr>
      <t>.</t>
    </r>
  </si>
  <si>
    <t>207-2</t>
  </si>
  <si>
    <t>Tax governance, control, and risk
management</t>
  </si>
  <si>
    <t>a. A description of the tax governance and control framework, including:
i. the governance body or executive-level position within the organisation accountable for compliance with the tax strategy;
ii. how the approach to tax is embedded within the organisation;
iii. the approach to tax risks, including how risks are identified, managed, and monitored;
iv. how compliance with the tax governance and control framework is evaluated.
b. A description of the mechanisms to raise concerns about the organisation’s business conduct and the organisation’s integrity in relation to tax.
c. A description of the assurance process for disclosures on tax including, if applicable, a link or reference to the external assurance report(s) or assurance statement(s).</t>
  </si>
  <si>
    <t>207-3</t>
  </si>
  <si>
    <t>Stakeholder engagement and
management of concerns related to tax</t>
  </si>
  <si>
    <t>a. A description of the approach to stakeholder engagement and management of stakeholder concerns related to tax, including:
i. the approach to engagement with tax authorities;
ii. the approach to public policy advocacy on tax;
iii. the processes for collecting and considering the views and concerns of stakeholders, including external stakeholders.</t>
  </si>
  <si>
    <t>207-4</t>
  </si>
  <si>
    <t>Country-by-country reporting</t>
  </si>
  <si>
    <t>a. All tax jurisdictions where the entities included in the organisation’s audited consolidated financial statements, or in the financial information filed on public record, are resident for tax purposes.
b. For each tax jurisdiction reported in Disclosure 207-4-a:
i. Names of the resident entities;
ii. Primary activities of the organisation;
iii. Number of employees, and the basis of calculation of this number;
iv. Revenues from third-party sales;
v. Revenues from intra-group transactions with other tax jurisdictions;
vi. Profit/loss before tax;
vii. Tangible assets other than cash and cash equivalents;
viii. Corporate income tax paid on a cash basis;
ix. Corporate income tax accrued on profit/loss;
x. Reasons for the difference between corporate income tax accrued on profit/loss and the tax due if the statutory tax rate is applied to profit/loss before tax.
c. The time period covered by the information reported in Disclosure 207-4.</t>
  </si>
  <si>
    <t>GRI 411: Rights of Indigenous Peoples 2016</t>
  </si>
  <si>
    <t>411-1</t>
  </si>
  <si>
    <t>Incidents of violations involving rights of indigenous peoples</t>
  </si>
  <si>
    <t>a. total number of identified incidents of violations involving the rights of indigenous peoples during the reporting period.
b. status of the incidents and actions taken with reference to the following:
i. incident reviewed by the organisation;
ii. remediation plans being implemented;
iii. remediation plans that have been implemented, with results reviewed through routine internal management review processes;
iv. incident no longer subject to action.</t>
  </si>
  <si>
    <t xml:space="preserve">a. and b. There were no identified incidents of human rights infringements (violations) in FY25.  </t>
  </si>
  <si>
    <t>GRI 413: Local Communities 2016</t>
  </si>
  <si>
    <t>413-1</t>
  </si>
  <si>
    <t>Operations with local community engagement, impact assessments, and development programs</t>
  </si>
  <si>
    <t>a. percentage of operations with implemented local community engagement, impact assessments, 
and/or development programs, including the use of: 
i. social impact assessments, including gender impact assessments, based on participatory processes; 
ii. environmental impact assessments and ongoing monitoring; 
iii. public disclosure of results of environmental and social impact assessments; 
iv. local community development programs based on local communities’ needs; 
v. stakeholder engagement plans based on stakeholder mapping; 
vi. broad based local community consultation committees and processes that include vulnerable groups; 
vii. works councils, occupational health and safety committees and other worker representation bodies to deal with impacts;
viii. formal local community grievance processes.</t>
  </si>
  <si>
    <t>413-2</t>
  </si>
  <si>
    <t>Operations with significant actual and potential negative impacts on local communities</t>
  </si>
  <si>
    <t>a. operations with significant actual and potential negative impacts on local communities, including:
i. the location of the operations;
ii. the significant actual and potential negative impacts of operations.</t>
  </si>
  <si>
    <t>MM5</t>
  </si>
  <si>
    <t>Total number of operations taking place in or adjacent to Indigenous peoples’ territories, and number and percentage of operations or sites where there are formal agreements with indigenous peoples’ communities</t>
  </si>
  <si>
    <t xml:space="preserve">2.4. report the number of sites on or adjacent to indigenous territories 
2.5. report the number or percentage of these sites covered by formal benefit agreements or community development plans with indigenous communities. </t>
  </si>
  <si>
    <t>2.4. and 2.5. Sustainability Databook 2025 - Community relationships tab.</t>
  </si>
  <si>
    <t>MM6</t>
  </si>
  <si>
    <t>Number and description of significant disputes related to land use, customary rights of local communities and indigenous peoples</t>
  </si>
  <si>
    <t>2.1 identify significant disputes relating to land or resource use of local communities and Indigenous Peoples associated with current, planned or proposed future operations of the reporting organisation. The criteria for classifying disputes as ‘significant’ should be reported. 
2.2 report the number of these disputes, and describe their nature.</t>
  </si>
  <si>
    <t xml:space="preserve">2.1. and 2.2. There were no significant disputes reported in FY25. 
Sustainability Databook 2025 - Community relationships tab.
</t>
  </si>
  <si>
    <t>MM7</t>
  </si>
  <si>
    <t>The extent to which grievance mechanisms were used to resolve disputes relating to land use, customary rights of local communities and indigenous peoples, and the outcomes</t>
  </si>
  <si>
    <t>2.1 refer to the disputes relating to land or resource use of local communities and Indigenous Peoples as reported in MM6.
2.2 report the status of the disputes and actions taken, including the use and outcome of any grievance procedures.</t>
  </si>
  <si>
    <t>MM8</t>
  </si>
  <si>
    <t>Number (and percentage) of company operating sites where artisanal and small-scale mining takes place on, or adjacent to, the site; the associated risks and the actions taken to manage and mitigate these risks</t>
  </si>
  <si>
    <t>2.1 identify where ASM takes place on or adjacent to company sites, or presents risks to the company’s operations.
2.2 report these sites as a number and as a percentage of the company’s total operating sites.
2.3 report the nature of the risks and the actions taken to manage and mitigate them.</t>
  </si>
  <si>
    <t xml:space="preserve">Sustainability Databook 2025 - Community relationships tab.
Artisanal and small-scale mining (ASM) does not occur on or adjacent to our operations. </t>
  </si>
  <si>
    <t>MM9</t>
  </si>
  <si>
    <t>Sites where resettlements took place, the number of households resettled in each, and how their livelihoods were affected in the process</t>
  </si>
  <si>
    <t>2.1 identify sites where resettlement of a community occurred.
2.2 report the number of households involved in any resettlement program. If available, the number of individuals or an informed estimate can also be reported.
2.3 report the consultation processes and measures put in place to re-establish the affected community, to mitigate any impacts of relocation, and the outcomes in terms of livelihoods, including sustainable land use.
2.4 report any significant disputes related to resettlement and the processes employed to resolve outstanding issues.</t>
  </si>
  <si>
    <t xml:space="preserve">Sustainability Databook 2025 - Community relationships tab.
South32 has not caused or contributed to any involuntary resettlements in FY25. </t>
  </si>
  <si>
    <t xml:space="preserve">Human rights </t>
  </si>
  <si>
    <t>GRI 407: Freedom of Association and Collective Bargaining 2016</t>
  </si>
  <si>
    <t>407-1</t>
  </si>
  <si>
    <t>Operations and suppliers in which the right to freedom of association and collective bargaining may be at risk</t>
  </si>
  <si>
    <t>a. operations and suppliers in which workers’ rights to exercise freedom of association or collective bargaining may be violated or at significant risk either in terms of:
i. type of operation (such as manufacturing plant) and supplier;
ii. countries or geographic areas with operations and suppliers considered at risk.
b. measures taken by the organisation in the reporting period intended to support rights to exercise freedom of association and collective bargaining.</t>
  </si>
  <si>
    <t>b. measures taken by the organisation in the reporting period intended to support rights to exercise freedom of association and collective bargaining.</t>
  </si>
  <si>
    <t>We have not reported specific measures, however we maintain a global employee relations framework and engage in collective labour negotiations where appropriate, working to achieve mutually beneficial outcomes.</t>
  </si>
  <si>
    <t>GRI 408: Child Labour 2016</t>
  </si>
  <si>
    <t>408-1</t>
  </si>
  <si>
    <t xml:space="preserve">Operations and suppliers at significant risk for incidents of child labour </t>
  </si>
  <si>
    <t>a. operations and suppliers considered to have significant risk for incidents of:
i. child labour;
ii. young workers exposed to hazardous work.
b. operations and suppliers considered to have significant risk for incidents of child labour either in terms of:
i. type of operation (such as manufacturing plant) and supplier;
ii. countries or geographic areas with operations and suppliers considered at risk.
c. measures taken by the organisation in the reporting period intended to contribute to the effective abolition of child labour.</t>
  </si>
  <si>
    <t>GRI 409: Forced or Compulsory Labour 2016</t>
  </si>
  <si>
    <t>409-1</t>
  </si>
  <si>
    <t xml:space="preserve">Operations and suppliers at significant risk for incidents of forced or compulsory labour </t>
  </si>
  <si>
    <t>a. operations and suppliers considered to have significant risk for incidents of forced or compulsory labour either in terms of:
i. type of operation (such as manufacturing plant) and supplier; 
ii. countries or geographic areas with operations and suppliers considered at risk.
b. measures taken by the organisation in the reporting period intended to contribute to the elimination of all forms of forced or compulsory labour.</t>
  </si>
  <si>
    <t>GRI 410: Security Practices 2016</t>
  </si>
  <si>
    <t>410-1</t>
  </si>
  <si>
    <t>Security personnel trained in human rights policies or procedures</t>
  </si>
  <si>
    <t>a. percentage of security personnel who have received formal training in the organisation’s human rights policies or specific procedures and their application to security.
b. whether training requirements also apply to third-party organisations providing security personnel.</t>
  </si>
  <si>
    <t xml:space="preserve">a. and b. Number of employees and external security personnel training during the financial year provided in our Sustainability Databook 2025 - Human rights tab.
</t>
  </si>
  <si>
    <t>Ethics and business integrity</t>
  </si>
  <si>
    <t>GRI 205: Anti-corruption 2016</t>
  </si>
  <si>
    <t>205-1</t>
  </si>
  <si>
    <t>Operations assessed for risks related to corruption</t>
  </si>
  <si>
    <t>a. total number and percentage of operations assessed for risks related to corruption.
b. significant risks related to corruption identified through the risk assessment.</t>
  </si>
  <si>
    <t>205-2</t>
  </si>
  <si>
    <t>Communication and training about anti-corruption policies and procedures</t>
  </si>
  <si>
    <t>a. total number and percentage of governance body members that the organisation’s anti-corruption policies and procedures have been communicated to, broken down by region.
b. total number and percentage of employees that the organisation’s anti-corruption policies and procedures have been communicated to, broken down by employee category and region.
c. total number and percentage of business partners that the organisation’s anti-corruption policies and procedures have been communicated to, broken down by type of business partner and region. Describe if the organisation’s anti-corruption policies and procedures have been communicated to any other persons or organisations.
d. total number and percentage of governance body members that have received training on anti-corruption, broken down by region.
e. total number and percentage of employees that have received training on anticorruption, broken down by employee category and region.</t>
  </si>
  <si>
    <t>a. Our Executive Lead Team members are all required to complete our Code of Business Conduct and Anti-Bribery and Corruption training in accordance with our internal training plans. ​
b. All our new employees must complete our Code of Business Conduct training, which prohibits all forms of bribery and corruption. Those identified as being at higher risk of exposure to bribery and corruption risks must also complete our online ABC compliance training.  Refresher training is then provided to our employees in accordance with our internal training plans.  Our Business Integrity team supplements this with targeted face-to-face ABC compliance training and awareness sessions.​
c. Our Code of Business Conduct is communicated and available to all our suppliers.  Other minimum standards for our Suppliers are available on our website.
d. Our Lead Team is required to complete our Code of Business Conduct and Anti-Bribery and Corruption training in accordance with our internal training plans. ​
e. All our new employees must complete our Code of Business Conduct training, which prohibits all forms of bribery and corruption.  Those identified as being at higher risk of exposure to bribery and corruption risks must also complete our online ABC compliance training.  Refresher training is then provided to our employees in accordance with our internal training plans.  Our Business Integrity team supplements this with targeted face-to-face ABC compliance training and awareness sessions.</t>
  </si>
  <si>
    <t xml:space="preserve">Data related to the total number and percentage of training completions and communications. </t>
  </si>
  <si>
    <t xml:space="preserve">Information on the number and percentage of Directors, employees and business partners that have been communicated or trained in anti-corruption policies is currently not available. We will work towards improving our data collection processes and aim to improve our disclosures in future years. 
</t>
  </si>
  <si>
    <t>205-3</t>
  </si>
  <si>
    <t>Confirmed incidents of corruption and actions taken</t>
  </si>
  <si>
    <t>a. total number and nature of confirmed incidents of corruption.
b. total number of confirmed incidents in which employees were dismissed or disciplined for corruption.
c. total number of confirmed incidents when contracts with business partners were terminated or not renewed due to violations related to corruption.
d. public legal cases regarding corruption brought against the organisation or its employees during the reporting period and the outcomes of such cases.</t>
  </si>
  <si>
    <t>d. No public legal action brought by a public prosecutor or regulator commenced, continuing or completed against South32 with respect to breaches of applicable anti-corruption laws.​</t>
  </si>
  <si>
    <t>Requirements a.- c.</t>
  </si>
  <si>
    <t>As addressed in GRI 2-16, the total number and nature of business conduct cases reported, including cases of corruption, is currently limited by confidentiality constraints.
a. b. c. - We do not report against GRI 205-3 a, b and c for confidentiality reasons, including to maintain legal professional privilege.​</t>
  </si>
  <si>
    <t>GRI 206: Anti-competitive Behaviour 2016</t>
  </si>
  <si>
    <t>206-1</t>
  </si>
  <si>
    <t>Legal actions for anti-competitive behaviour, anti-trust, and monopoly practices</t>
  </si>
  <si>
    <t>a. and b. Sustainability Databook 2025 - Ethics and business integrity tab.
South32 is not aware of any legal action regarding breaches of anti-corruption, anti-competition, economic sanctions or anti-money laundering laws or regulations.</t>
  </si>
  <si>
    <t>GRI 415: Public Policy 2016</t>
  </si>
  <si>
    <t>415-1</t>
  </si>
  <si>
    <t>Political contributions</t>
  </si>
  <si>
    <t>a. total monetary value of financial and in-kind political contributions made directly and indirectly by the organisation by country and recipient/beneficiary.
b. if applicable, how the monetary value of in-kind contributions was estimated.</t>
  </si>
  <si>
    <t xml:space="preserve">Responsible value chain </t>
  </si>
  <si>
    <t>GRI 204: Procurement Practices 2016</t>
  </si>
  <si>
    <t>204-1</t>
  </si>
  <si>
    <t>Proportion of spending on local suppliers</t>
  </si>
  <si>
    <t>a. percentage of the procurement budget used for significant locations of operation that is spent on suppliers local to that operation (such as percentage of products and services purchased locally).
b. the organisation’s geographical definition of ‘local’. 
c. the definition used for ‘significant locations of operation’.</t>
  </si>
  <si>
    <t>a. and b. Sustainability Databook 2025 - Our economic contributions tab. 
c. Sustainability Databook 2025 - Reporting boundaries tab.</t>
  </si>
  <si>
    <t>GRI 308: Supplier Environmental Assessment 2016</t>
  </si>
  <si>
    <t>308-1</t>
  </si>
  <si>
    <t>New suppliers that were screened using environmental criteria</t>
  </si>
  <si>
    <t>a. percentage of new suppliers that were screened using environmental criteria.</t>
  </si>
  <si>
    <t>We do not disclose the percentage of new suppliers that were screened using environmental criteria.</t>
  </si>
  <si>
    <t>308-2</t>
  </si>
  <si>
    <t>Negative environmental impacts in the supply chain and actions taken</t>
  </si>
  <si>
    <t>a. number of suppliers assessed for environmental impacts.
b. number of suppliers identified as having significant actual and potential negative environmental impacts.
c. significant actual and potential negative environmental impacts identified in the supply chain. 
d. percentage of suppliers identified as having significant actual and potential negative environmental impacts with which improvements were agreed upon as a result of assessment.
e. percentage of suppliers identified as having significant actual and potential negative environmental impacts with which relationships were terminated as a result of assessment, and why.</t>
  </si>
  <si>
    <t>Requirements a.-e.</t>
  </si>
  <si>
    <t xml:space="preserve">Information on negative environmental impacts in the supply chain and actions taken is currently unavailable. </t>
  </si>
  <si>
    <t>GRI 414: Supplier Social Assessment 2016</t>
  </si>
  <si>
    <t>414-1</t>
  </si>
  <si>
    <t>New suppliers that were screened using social criteria</t>
  </si>
  <si>
    <t>a. percentage of new suppliers that were screened using social criteria.</t>
  </si>
  <si>
    <t>Sustainability Databook 2025 - Modern slavery tab.</t>
  </si>
  <si>
    <t>414-2</t>
  </si>
  <si>
    <t>Negative social impacts in the supply chain and actions taken</t>
  </si>
  <si>
    <t>a. number of suppliers assessed for social impacts.
b. number of suppliers identified as having significant actual and potential negative social impacts.
c. significant actual and potential negative social impacts identified in the supply chain. 
d. percentage of suppliers identified as having significant actual and potential negative social impacts with which improvements were agreed upon as a result of assessment.
e. percentage of suppliers identified as having significant actual and potential negative social impacts with which relationships were terminated as a result of assessment, and why.</t>
  </si>
  <si>
    <r>
      <t xml:space="preserve">a., b., Sustainability Databook 2025 - Modern slavery tab.
c. 2025 Modern Slavery Statement at </t>
    </r>
    <r>
      <rPr>
        <i/>
        <u/>
        <sz val="9.5"/>
        <color theme="4"/>
        <rFont val="Arial"/>
        <family val="2"/>
      </rPr>
      <t>www.south32.net.</t>
    </r>
    <r>
      <rPr>
        <sz val="9.5"/>
        <color theme="4"/>
        <rFont val="Arial"/>
        <family val="2"/>
      </rPr>
      <t xml:space="preserve">
d. Percentage is not disclosed, however can be calculated with data available in the Sustainability Databook 2025 - Modern slavery tab.
e. No suppliers have been terminated in FY25, as disclosed in our Sustainability Databook 2025 - Modern slavery tab.</t>
    </r>
  </si>
  <si>
    <t>GRI 416: Customer Health and Safety 2016</t>
  </si>
  <si>
    <t>416-1</t>
  </si>
  <si>
    <t>Assessment of the health and safety impacts of product and service categories</t>
  </si>
  <si>
    <t>a. Percentage of significant product and service categories for which health and safety impacts are assessed for improvement.</t>
  </si>
  <si>
    <t>Not applicable</t>
  </si>
  <si>
    <t>Considered not material due to the nature of South32's business and operations.</t>
  </si>
  <si>
    <t>416-2</t>
  </si>
  <si>
    <t>Incidents of non-compliance concerning the health and safety impacts of products and services</t>
  </si>
  <si>
    <t>a. Total number of incidents of non-compliance with regulations and/or voluntary codes concerning the health and safety impacts of products and services within the reporting period, by:
i. incidents of non-compliance with regulations resulting in a fine or penalty;
ii. incidents of non-compliance with regulations resulting in a warning;
iii. incidents of non-compliance with voluntary codes.
b. If the organisation has not identified any non-compliance with regulations and/or voluntary codes, a brief statement of this fact is sufficient.</t>
  </si>
  <si>
    <t>GRI 417: Marketing and Labelling 2016</t>
  </si>
  <si>
    <t>417-1</t>
  </si>
  <si>
    <t>Requirements for product and service information and labelling</t>
  </si>
  <si>
    <t>a.Whether each of the following types of information is required by the organisation’s procedures for product and service information and labelling:
i. The sourcing of components of the product or service;
ii. Content, particularly with regard to substances that might produce an environmental or social impact;
iii. Safe use of the product or service;
iv. Disposal of the product and environmental or social impacts;
v. Other (explain).
b. Percentage of significant product or service categories covered by and assessed for compliance with such procedures.</t>
  </si>
  <si>
    <t xml:space="preserve">Requirement b. </t>
  </si>
  <si>
    <t>417-2</t>
  </si>
  <si>
    <t>Incidents of non-compliance concerning product and service information and labelling</t>
  </si>
  <si>
    <t>a. Total number of incidents of non-compliance with regulations and/or voluntary codes concerning product and service information and labelling, by:
i. incidents of non-compliance with regulations resulting in a fine or penalty;
ii. incidents of non-compliance with regulations resulting in a warning;
iii. incidents of non-compliance with voluntary codes.
b. If the organisation has not identified any non-compliance with regulations and/or voluntary codes, a brief statement of this fact is sufficient.</t>
  </si>
  <si>
    <t>417-3</t>
  </si>
  <si>
    <t>Incidents of non-compliance concerning marketing communications</t>
  </si>
  <si>
    <t>a. Total number of incidents of non-compliance with regulations and/or voluntary codes concerning marketing communications, including advertising, promotion, and sponsorship, by:
i. incidents of non-compliance with regulations resulting in a fine or penalty;
ii. incidents of non-compliance with regulations resulting in a warning;
iii. incidents of non-compliance with voluntary codes.
b. If the organisation has not identified any non-compliance with regulations and/or voluntary codes, a brief statement of this fact is sufficient.</t>
  </si>
  <si>
    <t>Closure</t>
  </si>
  <si>
    <t/>
  </si>
  <si>
    <t>MM10</t>
  </si>
  <si>
    <t>Number and percentage of operations with closure plans</t>
  </si>
  <si>
    <t>2.1.identify company operations that have closure plans.
2.2 Identify the company’s total number of operations.
2.3 Report the number of company operations that have closure plans, and the percentage of the company’s total number of operations.
2.4 Report on the overall financial provision for closure, or include a reference to the relevant financial statements.</t>
  </si>
  <si>
    <t>Biodiversity</t>
  </si>
  <si>
    <t>GRI 304: Biodiversity 2016</t>
  </si>
  <si>
    <t>304-1</t>
  </si>
  <si>
    <t>Operational sites owned, leased, managed in, or adjacent to, protected areas and areas of high biodiversity value outside of protected areas</t>
  </si>
  <si>
    <t>a. for each operational site owned, leased, managed in, or adjacent to, protected areas and areas of high biodiversity value outside protected areas, the following information:
i. geographic location;
ii. subsurface and underground land that may be owned, leased, or managed by the organisation;
iii. position in relation to the protected area (in the area, adjacent to, or containing portions of the protected area) or the high biodiversity value area outside protected areas;
iv. type of operation (office, manufacturing or production, or extractive);
v. size of operational site in km2 (or another unit, if appropriate);
vi. biodiversity value characterised by the attribute of the protected area or area of high biodiversity value outside the protected area (terrestrial, freshwater, or maritime ecosystem);
vii. biodiversity value characterised by listing of protected status (such as IUCN Protected Area Management Categories, Ramsar Convention, national legislation).</t>
  </si>
  <si>
    <t>a. Sustainability Databook 2025 - Biodiversity tab.</t>
  </si>
  <si>
    <t>a.ii. subsurface and underground land that may be owned, leased, or managed by the organisation</t>
  </si>
  <si>
    <t>Information on the subsurface and underground land that may be owned, leased, or managed by the organisation is currently unavailable.</t>
  </si>
  <si>
    <t>304-2</t>
  </si>
  <si>
    <t>Significant impacts of activities, products and services on biodiversity</t>
  </si>
  <si>
    <t>a. nature of significant direct and indirect impacts on biodiversity with reference to one or more of the following:
i. construction or use of manufacturing plants, mines, and transport infrastructure;
ii. pollution (introduction of substances that do not naturally occur in the habitat from point and non-point sources);
iii. introduction of invasive species, pests, and pathogens;
iv. reduction of species;
v. habitat conversion;
vi. changes in ecological processes outside the natural range of variation (such as salinity or changes in groundwater level).
b. significant direct and indirect positive and negative impacts with reference to the following:
i. species affected;
ii. extent of areas impacted;
iii. duration of impacts;
iv. reversibility or irreversibility of the impacts.</t>
  </si>
  <si>
    <t>304-3</t>
  </si>
  <si>
    <t>Habitats protected or restored</t>
  </si>
  <si>
    <t>a. size and location of all habitat areas protected or restored, and whether the success of the restoration measure was or is approved by independent external professionals.
b. whether partnerships exist with third parties to protect or restore habitat areas distinct from where the organisation has overseen and implemented restoration or protection measures.
c. status of each area based on its condition at the close of the reporting period.
d. standards, methodologies, and assumptions used.</t>
  </si>
  <si>
    <t>c. status of each area based on its condition at the close of the reporting period.</t>
  </si>
  <si>
    <t>Information on the status of each area based on its condition at the close of the reporting period is currently unavailable.</t>
  </si>
  <si>
    <t>304-4</t>
  </si>
  <si>
    <t>IUCN Red List species and national conservation list species with habitats in areas affected by operations, per country</t>
  </si>
  <si>
    <t>a. Total number of IUCN Red List species and national conservation list species with habitats in areas affected by the operations of the organisation, by level of extinction risk:
i. Critically endangered
ii. Endangered
iii. Vulnerable
iv. Near threatened
v. Least concern</t>
  </si>
  <si>
    <t>MM1</t>
  </si>
  <si>
    <t>Amount of land (owned or leased, and managed for production activities or extractive use) disturbed or rehabilitated</t>
  </si>
  <si>
    <t>2.5. report the following data: 
- Total land disturbed and not yet rehabilitated (A: opening balance);
- Total amount of land newly disturbed within the reporting period (B);
- Total amount of land newly rehabilitated within the reporting period to the agreed end use (C);
- Total land disturbed and not yet rehabilitated (D= A+B-C; closing balance).</t>
  </si>
  <si>
    <t>2.5. Sustainability Databook 2025 - Biodiversity tab.</t>
  </si>
  <si>
    <t>MM2</t>
  </si>
  <si>
    <t>The number and percentage of total sites identified as requiring biodiversity management plans according to stated criteria, and the number (percentage) of those sites with plans in place</t>
  </si>
  <si>
    <t>2.1. identify the total number of sites.
2.2. report criteria for deciding that a BMP is required.
2.3. report the number (and percentage) of total sites that have been assessed under the criteria as in need of a BMP.
2.4. of the number of sites in need of a BMP, report the number (and percentage) that have a BMP in place and operational.</t>
  </si>
  <si>
    <t>Water</t>
  </si>
  <si>
    <t>GRI 303: Water and Effluents 2018</t>
  </si>
  <si>
    <t>303-1</t>
  </si>
  <si>
    <t>Interactions with water as a shared resource</t>
  </si>
  <si>
    <t>a. a description of how the organisation interacts with water, including how and where water is withdrawn, consumed, and discharged, and the water-related impacts caused or contributed to, or directly linked to the organisation’s activities, products or services by a business relationship (e.g., impacts caused by runoff).
b. a description of the approach used to identify water-related impacts, including the scope of assessments, their timeframe, and any tools or methodologies used.
c. a description of how water-related impacts are addressed, including how the organisation works with stakeholders to steward water as a shared resource, and how it engages with suppliers or customers with significant water-related impacts.
d. an explanation of the process for setting any water-related goals and targets that are part of the organisation’s management approach, and how they relate to public policy and the local context of each area with water stress.</t>
  </si>
  <si>
    <t>303-2</t>
  </si>
  <si>
    <t>Management of water discharge-related impacts</t>
  </si>
  <si>
    <t xml:space="preserve">a. a description of any minimum standards set for the quality of effluent discharge, and how these minimum standards were determined, including:
i. how standards for facilities operating in locations with no local discharge requirements were determined;
ii. any internally developed water quality standards or guidelines;
iii. any sector-specific standards considered;
iv. whether the profile of the receiving waterbody was considered.
</t>
  </si>
  <si>
    <t>303-3</t>
  </si>
  <si>
    <t>Water withdrawal</t>
  </si>
  <si>
    <t>a. total water withdrawal from all areas in megalitres, and a breakdown of this total by the following sources, if applicable:
i. surface water;
ii. groundwater;
iii. seawater;
iv. produced water;
v. third-party water.
b. total water withdrawal from all areas with water stress in megalitres, and a breakdown of this total by the following sources, if applicable:
i. surface water;
ii. groundwater;
iii. seawater;
iv. produced water;
v. third-party water, and a breakdown of this total by the withdrawal sources listed in i-iv.
c. a breakdown of total water withdrawal from each of the sources listed in Disclosures 303-3-a and 303-3-b in megalitres by the following categories:
i. freshwater (≤1,000 mg/L Total Dissolved Solids);
ii. other water (&gt;1,000 mg/L Total Dissolved Solids).
d. any contextual information necessary to understand how the data have been compiled, such as any standards, methodologies, and assumptions used.</t>
  </si>
  <si>
    <t>303-4</t>
  </si>
  <si>
    <t>Water discharge</t>
  </si>
  <si>
    <t>a. total water discharge to all areas in megalitres, and a breakdown of this total by the following types of destination, if applicable:
i. surface water;
ii. groundwater;
iii. seawater;
iv. third-party water, and the volume of this total sent for use to other organisations, if applicable.
b. a breakdown of total water discharge to all areas in megalitres by the following categories:
i. freshwater (≤1,000 mg/L Total Dissolved Solids);
ii. other water (&gt;1,000 mg/L Total Dissolved Solids).
c. total water discharge to all areas with water stress in megalitres, and a breakdown of this total by the following categories:
i. freshwater (≤1,000 mg/L Total Dissolved Solids);
ii. other water (&gt;1,000 mg/L Total Dissolved Solids).
d. priority substances of concern for which discharges are treated, including:
i. how priority substances of concern were defined, and any international standard, authoritative list, or criteria used;
ii. the approach for setting discharge limits for priority substances of concern;
iii. number of incidents of non-compliance with discharge limits.
e. any contextual information necessary to understand how the data have been compiled, such as any standards, methodologies, and assumptions used.</t>
  </si>
  <si>
    <t>303-5</t>
  </si>
  <si>
    <t>Water consumption</t>
  </si>
  <si>
    <t>a. total water consumption from all areas in megalitres.
b. total water consumption from all areas with water stress in megalitres.
c. change in water storage in megalitres, if water storage has been identified as having a significant water-related impact.
d. any contextual information necessary to understand how the data have been compiled, such as any standards, methodologies, and assumptions used, including whether the information is calculated, estimated, modelled, or sourced from direct measurements, and the approach taken for this, such as the use of any sector-specific factors.</t>
  </si>
  <si>
    <t>a., b., c. and d. Sustainability Databook 2025 - Water tab.</t>
  </si>
  <si>
    <t>Air emissions</t>
  </si>
  <si>
    <t>GRI 305: Emissions 2016</t>
  </si>
  <si>
    <t>305-7</t>
  </si>
  <si>
    <t>Nitrogen oxides (NOx), sulphur oxides (SOx), and other significant air emissions</t>
  </si>
  <si>
    <t>a. significant air emissions, in kilograms or multiples, for each of the following:
i. NOx
ii. SOx
iii. Persistent organic pollutants (POP)
iv. Volatile organic compounds (VOC)
v. Hazardous air pollutants (HAP)
vi. Particulate matter (PM)
vii. Other standard categories of air emissions identified in relevant regulations
b. Source of the emission factors used.
c. Standards, methodologies, assumptions, and/or calculation tools used.</t>
  </si>
  <si>
    <t xml:space="preserve">iii. Persistent organic pollutants (POP)
iv. Volatile organic compounds (VOC)
v. Hazardous air pollutants (HAP)
vi. Particulate matter (PM)
</t>
  </si>
  <si>
    <t>Information on emissions of persistent organic pollutants (POP), volatile organic compounds (VOC), hazardous air pollutants (HAP) and particulate matter (PM) is currently unavailable.</t>
  </si>
  <si>
    <t>Waste and contamination</t>
  </si>
  <si>
    <t>GRI 306: Waste 2020</t>
  </si>
  <si>
    <t>306-1</t>
  </si>
  <si>
    <t>Waste generation and significant waste-related impacts</t>
  </si>
  <si>
    <t>a. for the organisation’s significant actual and potential waste-related impacts, a description of:
i. the inputs, activities, and outputs that lead or could lead to these impacts;
ii. whether these impacts relate to waste generated in the organisation’s own activities or to waste generated upstream or downstream in its value chain.</t>
  </si>
  <si>
    <t>306-2</t>
  </si>
  <si>
    <t>Management of significant waste-related impacts</t>
  </si>
  <si>
    <t>a. actions, including circularity measures, taken to prevent waste generation in the organisation’s own activities and upstream and downstream in its value chain, and to manage significant impacts from waste generated.
b. if the waste generated by the organisation in its own activities is managed by a third party, a description of the processes used to determine whether the third party manages the waste in line with contractual or legislative obligations.
c. the processes used to collect and monitor waste-related data.</t>
  </si>
  <si>
    <t>b. if the waste generated by the organisation in its own activities is managed by a third party, a description of the processes used to determine whether the third party manages the waste in line with contractual or legislative obligations.</t>
  </si>
  <si>
    <t>Where waste is managed by a third party, detail on how the third party manages the waste is currently unavailable.</t>
  </si>
  <si>
    <t>GRI 306: Effluents and Waste 2016</t>
  </si>
  <si>
    <t>306-3</t>
  </si>
  <si>
    <t>Significant spills</t>
  </si>
  <si>
    <t>a. total number and total volume of recorded significant spills.
b. the following additional information for each spill that was reported in the organisation’s financial statements:
i. Location of spill;
ii. Volume of spill;
iii. Material of spill, categorised by: oil spills (soil or water surfaces), fuel spills (soil or water surfaces), spills of wastes (soil or water surfaces), spills of chemicals (mostly soil or water surfaces), and other (to be specified by the
organisation).
c. impacts of significant spills.</t>
  </si>
  <si>
    <t xml:space="preserve">a., b., and c. We have not identified any significant spills in FY25. </t>
  </si>
  <si>
    <t>Waste generated</t>
  </si>
  <si>
    <t>a. total weight of waste generated in metric tons, and a breakdown of this total by composition of the waste.
b. contextual information necessary to understand the data and how the data has been compiled.</t>
  </si>
  <si>
    <t>a. and  b. Sustainability Databook 2025 - waste and contamination, air emissions, and tailings tab.</t>
  </si>
  <si>
    <t>306-4</t>
  </si>
  <si>
    <t>Waste diverted from disposal</t>
  </si>
  <si>
    <t>a. total weight of waste diverted from disposal in metric tons, and a breakdown of this total by composition of the waste.
b. Total weight of hazardous waste diverted from disposal in metric tons, and a breakdown of this total by the following recovery operations:
i. preparation for reuse;
ii. recycling;
iii. other recovery operations.
c. total weight of non-hazardous waste diverted from disposal in metric tons, and a breakdown of this total by the following recovery operations:
i. preparation for reuse;
ii. recycling;
iii. other recovery operations.
d. for each recovery operation listed in Disclosures 306-4-b and 306-4-c, a breakdown of the total weight in metric tons of hazardous waste and of non-hazardous waste diverted from disposal:
i. onsite;
ii. offsite.
e. contextual information necessary to understand the data and how the data has been compiled.</t>
  </si>
  <si>
    <t>a., b., c., d. and e. Sustainability Databook 2025 - waste and contamination, air emissions, and tailings tab.</t>
  </si>
  <si>
    <t>306-5</t>
  </si>
  <si>
    <t>Waste directed to disposal</t>
  </si>
  <si>
    <t>a. total weight of waste directed to disposal in metric tons, and a breakdown of this total by composition of the waste.
b. total weight of hazardous waste directed to disposal in metric tons, and a breakdown of this total by the following disposal operations:
i. incineration (with energy recovery);
ii. incineration (without energy recovery);
iii. landfilling;
iv. other disposal operations.
c. total weight of non-hazardous waste directed to disposal in metric tons, and a breakdown of this total by the following disposal operations:
i. incineration (with energy recovery);
ii. incineration (without energy recovery);
iii. landfilling;
iv. other disposal operations.
d. for each disposal operation listed in Disclosures 306-5-b and 306-5-c, a breakdown of the total weight in metric tons of hazardous waste and of non-hazardous waste directed to disposal:
i. onsite;
ii. offsite.
e. contextual information necessary to understand the data and how the data has been compiled.</t>
  </si>
  <si>
    <t>Tailings management</t>
  </si>
  <si>
    <t>MM3</t>
  </si>
  <si>
    <t>Total amounts of overburden, rock, tailings and sludges and their associated risks</t>
  </si>
  <si>
    <t xml:space="preserve">2.3 Report the total amounts of overburden, rock, tailings, and sludges generated and any associated risks. </t>
  </si>
  <si>
    <t>2.3. Sustainability Databook 2025 - waste and contamination, air emissions, and tailings tab.</t>
  </si>
  <si>
    <t>Overburden and sludges generated</t>
  </si>
  <si>
    <t>Information on overburden, rock and sludges generated is currently unavailable.</t>
  </si>
  <si>
    <t>Climate change and greenhouse gas emissions</t>
  </si>
  <si>
    <t>201-2</t>
  </si>
  <si>
    <t>Financial implications and other risks and opportunities from climate change</t>
  </si>
  <si>
    <t>a. risks and opportunities posed by climate change that have the potential to generate substantive changes in operations, revenue, or expenditure, including:
i. a description of the risk or opportunity and its classification as either physical, regulatory, or other;
ii. a description of the impact associated with the risk or opportunity;
iii. the financial implications of the risk or opportunity before action is taken;
iv. the methods used to manage the risk or opportunity;
v. the costs of actions taken to manage the risk or opportunity.</t>
  </si>
  <si>
    <t>GRI 302: Energy 2016</t>
  </si>
  <si>
    <t>302-1</t>
  </si>
  <si>
    <t>Energy consumption within the organisation</t>
  </si>
  <si>
    <t>a. total fuel consumption within the organisation from non-renewable sources, in joules or multiples, and including fuel types used.
b. total fuel consumption within the organisation from renewable sources, in joules or multiples, and including fuel types used.
c. in joules, watt-hours or multiples, the total:
i. electricity consumption
ii. heating consumption
iii. cooling consumption
iv. steam consumption
d. in joules, watt-hours or multiples, the total:
i. electricity sold
ii. heating sold
iii. cooling sold
iv. steam sold
e. total energy consumption within the organisation, in joules or multiples.
f. standards, methodologies, assumptions, and/or calculation tools used.
g. source of the conversion factors used.</t>
  </si>
  <si>
    <t xml:space="preserve">a., b., c.i., e., f., and g. Sustainability Databook 2025 - Energy tab.
</t>
  </si>
  <si>
    <t xml:space="preserve">c.ii - iv, and d.ii - iv. Heating, cooling and steam consumption/sold, and electricity sold. </t>
  </si>
  <si>
    <t>Information on heating, cooling and steam consumption/sold, and electricity sold is currently unavailable.</t>
  </si>
  <si>
    <t>302-2</t>
  </si>
  <si>
    <t>Energy consumption outside of the organisation</t>
  </si>
  <si>
    <t>a. energy consumption outside of the organisation, in joules or multiples.
b. standards, methodologies, assumptions, and/or calculation tools used.
c. source of the conversion factors used.</t>
  </si>
  <si>
    <t>Energy consumption outside of the organisation is currently unavailable. South32 discloses relevant categories of Scope 3 emissions in its value chain, which can be found in the Sustainability Databook 2025 - GHG emissions tab.</t>
  </si>
  <si>
    <t>302-3</t>
  </si>
  <si>
    <t>Energy intensity</t>
  </si>
  <si>
    <t>a. energy intensity ratio for the organisation.
b. organisation-specific metric (the denominator) chosen to calculate the ratio. 
c. types of energy included in the intensity ratio; whether fuel, electricity, heating, cooling, steam, or all.
d. whether the ratio uses energy consumption within the organisation, outside of it, or both.</t>
  </si>
  <si>
    <t xml:space="preserve">a., b., c., and d. Sustainability Databook 2025 - Energy tab.
</t>
  </si>
  <si>
    <t>302-4</t>
  </si>
  <si>
    <t>Reduction of energy consumption</t>
  </si>
  <si>
    <t>a. amount of reductions in energy consumption achieved as a direct result of conservation and efficiency initiatives, in joules or multiples.
b. types of energy included in the reductions; whether fuel, electricity, heating, cooling, steam, or all.
c. basis for calculating reductions in energy consumption, such as base year or baseline, including the rationale for choosing it.
d. standards, methodologies, assumptions, and/or calculation tools used.</t>
  </si>
  <si>
    <t>302-5</t>
  </si>
  <si>
    <t>Reductions in energy requirements of
products and services</t>
  </si>
  <si>
    <t>a. Reductions in energy requirements of sold products and services achieved during the reporting period, in joules or multiples.
b. basis for calculating reductions in energy consumption, such as base year or baseline, including the rationale for choosing it.
c. standards, methodologies, assumptions, and/or calculation tools used.</t>
  </si>
  <si>
    <t>Information on reductions in energy requirements of sold products and services is currently unavailable. 
South32 discloses relevant categories of Scope 3 emissions in its value chain, which can be found in the Sustainability Databook 2025 - GHG emissions tab</t>
  </si>
  <si>
    <t>305-1</t>
  </si>
  <si>
    <t>Direct (Scope 1) GHG emissions</t>
  </si>
  <si>
    <r>
      <t xml:space="preserve">a. gross direct (Scope 1) GHG emissions in metric tons of CO2 equivalent.
b. gases included in the calculation; whether CO2 , CH4 , N2O, HFCs, PFCs, SF6 , NF3 , or all.
c. biogenic CO emissions in metric tons of CO2 equivalent.
d. base year for the calculation, if applicable, including:
i. the rationale for choosing it;
ii. emissions in the base year;
iii. the context for any significant changes in emissions that triggered recalculations of base year emissions.
e. source of the emission factors and the global warming potential (GWP) rates used, or a reference to the GWP source.
f. consolidation approach for emissions; whether equity share, financial control, or operational control.
g. standards, methodologies, assumptions, and/or calculation tools used.
</t>
    </r>
    <r>
      <rPr>
        <b/>
        <sz val="9.5"/>
        <color theme="4"/>
        <rFont val="Arial"/>
        <family val="2"/>
      </rPr>
      <t xml:space="preserve">
</t>
    </r>
    <r>
      <rPr>
        <sz val="9.5"/>
        <color theme="4"/>
        <rFont val="Arial"/>
        <family val="2"/>
      </rPr>
      <t>Additional sector recommendations:
Report the percentage of gross direct (Scope 1) GHG emissions from CH4.
Report the breakdown of gross direct (Scope 1) GHG emissions by type of source (stationary combustion, process, fugitive).</t>
    </r>
  </si>
  <si>
    <t>305-2</t>
  </si>
  <si>
    <t>Energy indirect (Scope 2) GHG emissions</t>
  </si>
  <si>
    <t>a. gross location-based energy indirect (Scope 2) GHG emissions in metric tons of CO2 equivalent.
b. if applicable, gross market-based energy indirect (Scope 2) GHG emissions in metric tons of CO2 equivalent.
c. if available, the gases included in the calculation; whether CO2 , CH4 , N2O, HFCs, PFCs, SF6 , NF3 , or all.
d. base year for the calculation, if applicable, including:
i. the rationale for choosing it;
ii. emissions in the base year;
iii. the context for any significant changes in emissions that triggered recalculations of base year emissions.
e. source of the emission factors and the global warming potential (GWP) rates used, or a reference to the GWP source.
f. consolidation approach for emissions; whether equity share, financial control, or operational control.
g. standards, methodologies, assumptions, and/or calculation tools used.</t>
  </si>
  <si>
    <t>305-3</t>
  </si>
  <si>
    <t>Other indirect (Scope 3) GHG emissions</t>
  </si>
  <si>
    <t>a. gross other indirect (Scope 3) GHG emissions in metric tons of CO2 equivalent. 
b. if available, the gases included in the calculation; whether CO2, CH4, N2O, HFCs, PFCs, SF6, NF3 , or all.
c. biogenic CO2 emissions in metric tons of CO2 equivalent.
d. other indirect (Scope 3) GHG emissions categories and activities included in the calculation.
e. base year for the calculation, if applicable, including:
i. the rationale for choosing it;
ii. emissions in the base year;
iii. the context for any significant changes in emissions that triggered recalculations of base year emissions.
f. source of the emission factors and the global warming potential (GWP) rates used, or a reference to the GWP source.
g. standards, methodologies, assumptions, and/or calculation tools used.</t>
  </si>
  <si>
    <t>305-4</t>
  </si>
  <si>
    <t>GHG emissions intensity</t>
  </si>
  <si>
    <t>a. GHG emissions intensity ratio for the organisation.
b. organisation-specific metric (the denominator) chosen to calculate the ratio.
c. types of GHG emissions included in the intensity ratio; whether direct (Scope 1), energy indirect (Scope 2), and/or other indirect (Scope 3).
d. gases included in the calculation; whether CO2 , CH4 , N2O, HFCs, PFCs, SF6 , NF3 , or all.</t>
  </si>
  <si>
    <t>a., b., c., and d. Sustainability Databook 2025 - GHG emissions tab.</t>
  </si>
  <si>
    <t>305-5</t>
  </si>
  <si>
    <t>Reduction of GHG emissions</t>
  </si>
  <si>
    <t>a. GHG emissions reduced as a direct result of reduction initiatives, in metric tons of CO2 equivalent.
b. gases included in the calculation; whether CO2 , CH4 , N2O, HFCs, PFCs, SF6 , NF3 , or all.
c. base year or baseline, including the rationale for choosing it.
d. scopes in which reductions took place; whether direct (Scope 1), energy indirect (Scope 2), and/or other indirect (Scope 3).
e. standards, methodologies, assumptions, and/or calculation tools used.</t>
  </si>
  <si>
    <t>305-6</t>
  </si>
  <si>
    <t>Emissions of ozone-depleting substances (ODS)</t>
  </si>
  <si>
    <t>a. production, imports, and exports of ODS in metric tons of CFC-11 (trichlorofluoromethane) equivalent.
b. substances included in the calculation.
c. source of the emission factors used.
d. standards, methodologies, assumptions, and/or calculation tools used.</t>
  </si>
  <si>
    <t>We do not report against 305-6 as ozone depleting substances have not been identified as a material issue for South32.</t>
  </si>
  <si>
    <t>TASK FORCE ON CLIMATE-RELATED FINANCIAL DISCLOSURES INDEX</t>
  </si>
  <si>
    <r>
      <t>Core element of recommended Climate-Related Financial Disclosures</t>
    </r>
    <r>
      <rPr>
        <vertAlign val="superscript"/>
        <sz val="9.5"/>
        <color theme="4"/>
        <rFont val="Arial"/>
        <family val="2"/>
      </rPr>
      <t>(1)</t>
    </r>
  </si>
  <si>
    <t>Supporting recommended disclosures</t>
  </si>
  <si>
    <t>The organisation’s governance around climate-related risks and opportunities.</t>
  </si>
  <si>
    <t>Describe the board’s oversight of climate-related risks and opportunities.</t>
  </si>
  <si>
    <t>Describe management’s role in assessing and managing climate-related risks and opportunities.</t>
  </si>
  <si>
    <t>Strategy</t>
  </si>
  <si>
    <t>The actual and potential impacts of climate-related risks and opportunities on the organisation’s businesses, strategy, and financial planning.</t>
  </si>
  <si>
    <t>Describe the climate-related risks and opportunities the organisation has identified over the short, medium, and long term.</t>
  </si>
  <si>
    <t>Describe the impact of climate-related risks and opportunities on the organisation’s businesses, strategy, and financial planning.</t>
  </si>
  <si>
    <t>Describe the resilience of the organisation’s strategy, taking into consideration different climate-related scenarios, including a 2°C or lower scenario.</t>
  </si>
  <si>
    <t>Risk Management</t>
  </si>
  <si>
    <t>The processes used by the organisation to identify, assess, and manage climate-related risks.</t>
  </si>
  <si>
    <t>Describe the organisation’s processes for identifying and assessing climate-related risks.</t>
  </si>
  <si>
    <t>Describe the organisation’s processes for managing climate-related risks.</t>
  </si>
  <si>
    <t>Describe how processes for identifying, assessing, and managing climate-related risks are integrated into the organisation’s overall risk management.</t>
  </si>
  <si>
    <t>Metrics and Targets</t>
  </si>
  <si>
    <t>The metrics and targets used to assess and manage relevant climate-related risks and opportunities.</t>
  </si>
  <si>
    <t xml:space="preserve">Disclose the metrics used by the organisation to assess climate-related risks and opportunities in line with its strategy and risk management process. </t>
  </si>
  <si>
    <t>Disclose Scope 1, Scope 2, and, if appropriate, Scope 3 greenhouse gas (GHG) emissions, and the related risks.</t>
  </si>
  <si>
    <t xml:space="preserve">Describe the targets used by the organisation to manage climate-related risks and opportunities, and performance against targets. </t>
  </si>
  <si>
    <t>CA100+ NET ZERO COMPANY BENCHMARK</t>
  </si>
  <si>
    <t>CA100+ Indicator</t>
  </si>
  <si>
    <t>Sub-indicator text</t>
  </si>
  <si>
    <t>Indicator 1: Net zero GHG emissions by 2050 (or sooner) ambition   </t>
  </si>
  <si>
    <t>1.1 The company has set an ambition to achieve net-zero GHG emissions by 2050 or sooner.</t>
  </si>
  <si>
    <t>a. The company has made a qualitative net zero GHG emissions ambition statement that explicitly includes at least 95% of its Scope 1 and 2 emissions.
b. The company’s net zero GHG emissions ambition covers the most relevant Scope 3 GHG emissions categories for the company’s sector (where applicable).</t>
  </si>
  <si>
    <t>Indicator 2: Long-term (2036-2050) GHG reduction target(s)  </t>
  </si>
  <si>
    <t>2.1 The company has set a long-term target for reducing its GHG emissions in the period between 2036 and 2050.</t>
  </si>
  <si>
    <t>2.2 The company's long-term (2036 to 2050) GHG reduction target covers at least 95% of its Scope 1 and 2 emissions and the most relevant Scope 3 emissions (where applicable).</t>
  </si>
  <si>
    <t>Metric 2.2.a: The company has specified that this target covers at least 95% of its total Scope 1 and 2 emissions.
Metric 2.2.b: The company’s Scope 3 GHG reduction target covers at least the most relevant Scope 3 emissions categories for its sector and the company has published the methodology used to establish its Scope 3 target (where applicable).</t>
  </si>
  <si>
    <t>2.3 The company’s last disclosed carbon intensity OR its short-term or medium-term targeted carbon intensity OR the company’s expected carbon intensity derived from its long-term GHG reduction target is aligned with or below the relevant sector trajectory needed to achieve the Paris Agreement goal of limiting global temperature increase to 1.5°C with low or no overshoot in 2050.</t>
  </si>
  <si>
    <r>
      <t xml:space="preserve">CA100+ NZCB latest assessment, available at </t>
    </r>
    <r>
      <rPr>
        <i/>
        <u/>
        <sz val="9.5"/>
        <color theme="4"/>
        <rFont val="Arial"/>
        <family val="2"/>
      </rPr>
      <t>climateaction100.org/company/south32.</t>
    </r>
    <r>
      <rPr>
        <sz val="9.5"/>
        <color theme="4"/>
        <rFont val="Arial"/>
        <family val="2"/>
      </rPr>
      <t xml:space="preserve">
Transition Pathway Initiative's (TPI) latest assessment, available at:
h</t>
    </r>
    <r>
      <rPr>
        <i/>
        <u/>
        <sz val="9.5"/>
        <color theme="4"/>
        <rFont val="Arial"/>
        <family val="2"/>
      </rPr>
      <t>ttps://www.transitionpathwayinitiative.org/companies/south32-diversified-mining
https://www.transitionpathwayinitiative.org/companies/south32-aluminium</t>
    </r>
  </si>
  <si>
    <t>Indicator 3: Medium-term (2027-2035) GHG reduction target(s)   </t>
  </si>
  <si>
    <t>3.1 The company has set a medium-term target for reducing its GHG emissions in the period between 2027 and 2035.</t>
  </si>
  <si>
    <t>3.2 The company's medium-term (2027 to 2035) GHG reduction target covers at least 95% of its Scope 1 and 2 emissions and the most relevant Scope 3 emissions (where applicable).</t>
  </si>
  <si>
    <t>Metric 3.2.a: The company has specified that its medium-term GHG reduction target covers at least 95% of its total Scope 1 and 2 emissions.
Metric 3.2.b: The company’s medium-term Scope 3 GHG reduction target covers at least the most relevant Scope 3 emissions categories for its sector and the company has published the methodology used to establish its Scope 3 target (where applicable).</t>
  </si>
  <si>
    <t>3.3 The company’s last disclosed carbon intensity OR its short-term or medium-term targeted carbon intensity OR the company’s expected carbon intensity derived from its long-term GHG reduction target is aligned with or below the relevant sector trajectory needed to achieve the Paris Agreement goal of limiting global temperature increase to 1.5°C with low or no overshoot in 2050. This is equivalent to IPCC’s Special Report on the 1.5° Celsius pathway P1 or the IEA’s Net Zero Emissions by 2050 Scenario.</t>
  </si>
  <si>
    <t>3.4 The company already states its medium-term GHG reduction target on an absolute basis; or converts its medium-term GHG intensity target into projected absolute GHG emissions reductions.</t>
  </si>
  <si>
    <t>Indicator 4: Short-term (up to 2026) GHG reduction target(s)    </t>
  </si>
  <si>
    <t>4.1 The company has set a short-term target for reducing its GHG emissions in the period between 2023 and 2026.</t>
  </si>
  <si>
    <t>4.2 The company’s short-term (up to 2026) GHG reduction target covers at least 95% of its Scope 1 and 2 emissions and the most relevant Scope 3 emissions (where applicable).</t>
  </si>
  <si>
    <t>Metric 4.2.a: The company has specified that its short-term
GHG reduction target covers at least 95% of its total Scope 1
and 2 emissions.
Metric 4.2.b: The company’s short-term Scope 3 GHG
reduction target covers at least the most relevant Scope 3
emissions categories for its sector and the company has
published the methodology used to establish its Scope 3
target (where applicable).</t>
  </si>
  <si>
    <t>4.3 The company’s last disclosed carbon intensity OR the company’s expected carbon intensity derived from its short-term GHG reduction target is aligned with or below the trajectory for its respective sector to achieve the Paris Agreement goal of limiting global temperature increase to 1.5°C with low or no overshoot in 2026. This is equivalent to IPCC’s Special Report on the 1.5° Celsius pathway P1 or the IEA’s Net Zero Emissions by 2050 Scenario.</t>
  </si>
  <si>
    <t>Indicator 5: Decarbonisation strategy</t>
  </si>
  <si>
    <t>5.1 The company has a decarbonisation strategy that explains how it intends to meet its medium- and long-term GHG reduction targets.</t>
  </si>
  <si>
    <t xml:space="preserve">Metric 5.1.a: The company identifies the set of actions it
intends to take to achieve its GHG reduction targets over
the targeted timeframes. These actions clearly refer to
the main sources of the company’s GHG emissions,
including Scope 3 emissions (where applicable).
Metric 5.1.b: The company quantifies the contribution of
individual decarbonisation levers to achieving its
medium- and long-term GHG reduction targets,
including Scope 3 GHG reduction targets where
applicable (e.g., changing technology or product mix,
supply chain measures).
Metric 5.1.c: If the company chooses to employ
offsetting and negative emissions technologies to meet
its medium- and long-term GHG reduction targets, it
discloses the quantity of offsets, type of offsets, offset
certification and the negative emissions technologies it
is planning to use.
Metric 5.1.d: The company discloses the
abatement measures it intends to use that are
technologically feasible under current economic
conditions and quantifies the contribution of these
measures to achieving its medium- and long-term GHG
reduction targets.
</t>
  </si>
  <si>
    <t xml:space="preserve">5.2 The company’s decarbonisation strategy specifies the role of climate solutions (i.e., technologies and products that will enable the economy to decarbonise).
</t>
  </si>
  <si>
    <t>Metric 5.2.a: The company discloses the revenue OR
production it already generates from climate solutions
and discloses its share in overall sales.
Metric 5.2.b: The company has set a target to increase
revenue OR production from climate solutions in its
overall sales.</t>
  </si>
  <si>
    <t>Indicator 6: Capital allocation</t>
  </si>
  <si>
    <t>6.1 The company is working to decarbonise its capital expenditures.</t>
  </si>
  <si>
    <t>Metric 6.1.a: The company explicitly states that it has
phased out or is planning to phase out
capital expenditure in new unabated carbon intensive
assets or products by a specified year.
Metric 6.1.b: The company discloses the stated value
of its capital expenditure that is going towards unabated
carbon-intensive assets or products.</t>
  </si>
  <si>
    <t>6.2 The company explains how it intends to invest in climate solutions (i.e., technologies and products that will enable the economy to decarbonise).</t>
  </si>
  <si>
    <t>Metric 6.2.a: The company discloses the stated value
of its capital expenditure allocated towards climate
solutions in the last reporting year.
Metric 6.2.b: The company discloses the stated value
of its capital expenditure that it intends to allocate
towards climate solutions in the future.</t>
  </si>
  <si>
    <t>Indicator 7: Climate policy engagement   </t>
  </si>
  <si>
    <t xml:space="preserve">7.1 The company commits to conducting its policy engagement activities in accordance with the goals of the Paris Agreement.
</t>
  </si>
  <si>
    <t>Metric 7.1.a: The company has a specific
public commitment/position statement to conduct all
of its lobbying in line with the goals of the
Paris Agreement.
Metric 7.1.b: The company commits to advocate for
Paris-aligned lobbying within the trade associations of
which it is a member.
Metric 7.1.c: The company’s public commitment/position
statement to conduct all of its lobbying in line with the
objectives of the Paris Agreement specifies the goal of
restricting global temperature rise to 1.5⁰C above preindustrial
levels.</t>
  </si>
  <si>
    <t>7.2 The company reviews its own and its trade associations’ climate policy engagement positions/ activities.
   </t>
  </si>
  <si>
    <t>Metric 7.2.a: The company publishes a review of its
climate policy positions’ alignment with the Paris
Agreement and discloses how it has advocated for these
positions through its climate policy engagement
activities.
Metric 7.2.b: The company publishes a review of its
trade associations’ climate positions/alignment with the
Paris Agreement and discloses what actions it took as a
result.</t>
  </si>
  <si>
    <t>Indicator 8: Climate Governance   </t>
  </si>
  <si>
    <t xml:space="preserve">8.1 The company’s Board has clear oversight of climate change.
</t>
  </si>
  <si>
    <t>Metric 8.1.a: The company discloses evidence of Board
or Board committee oversight of the management of
climate change risks.
Metric 8.1.b: The company has named a position at the
Board level with responsibility for climate change</t>
  </si>
  <si>
    <t xml:space="preserve">8.2 The company’s executive remuneration scheme incorporates climate change performance elements.
</t>
  </si>
  <si>
    <t>Metric 8.2.a: The company’s CEO and/or at least one other
senior executive’s remuneration arrangements specifically
incorporate climate change performance as a Key
Performance Indicator determining performance-linked
compensation (references to ‘ESG’ or ‘sustainability
performance’ are insufficient).
Metric 8.2.b: The company’s CEO and/or at least one other
senior executive’s remuneration arrangements incorporate
progress towards achieving the company’s GHG reduction
targets as a Key Performance Indicator determining
performance-linked compensation.</t>
  </si>
  <si>
    <t xml:space="preserve">8.3 The Board has sufficient capabilities/competencies to assess and manage climate-related risks and opportunities.
</t>
  </si>
  <si>
    <t>Metric 8.3.a: The company has assessed its Board’s
competencies with respect to managing climate risks
and opportunities and disclosed the results of this
assessment.
Metric 8.3.b: The company provides details on the
criteria it uses to assess its Board's competencies with
respect to managing climate risks and opportunities,
and the measures it is taking to enhance these
competencies.</t>
  </si>
  <si>
    <t>Indicator 9: Just Transition   </t>
  </si>
  <si>
    <t>9.1 The company has committed to the principles of a Just Transition.</t>
  </si>
  <si>
    <t>Metric 9.1.a: The company has committed to
decarbonise in line with defined Just Transition
principles, recognising the social impacts of its
decarbonisation efforts.
Metric 9.1.b: The company has committed to retain,
retrain, redeploy and/or compensate workers affected by
its decarbonisation efforts.
Metric 9.1.c: The company has committed that new
projects associated with its decarbonisation efforts are
developed in consultation with affected communities
and seek their consent</t>
  </si>
  <si>
    <t>9.2 The company has disclosed how it is planning for and monitoring progress towards a Just Transition</t>
  </si>
  <si>
    <t>Metric 9.2.a: The company has developed a Just
Transition plan for how it aims to support workers and
communities negatively affected by its decarbonisation
efforts.
Metric 9.2.b: The company’s Just Transition plan was
developed in consultation with workers, communities and
other key stakeholders affected by its decarbonisation
efforts.
Metric 9.2.c: The company discloses the quantified Key
Performance Indicators it uses to track its progress towards
the objectives of its Just Transition plan</t>
  </si>
  <si>
    <t>Indicator 10: TCFD Disclosure  </t>
  </si>
  <si>
    <t>Metric 10.1.a: The company explicitly commits to align its
disclosures with the TCFD recommendations OR it is
listed as a supporter on the TCFD website.
Metric 10.1.b: The company explicitly sign-posts TCFDaligned
disclosures in its annual reporting or publishes
them in a TCFD report.</t>
  </si>
  <si>
    <t xml:space="preserve">10.2 The company employs climate scenario planning to test its strategic and operational resilience   
</t>
  </si>
  <si>
    <t>Metric 10.2.a: The company has conducted a climate related
scenario analysis including quantitative elements
and disclosed its results.
Metric 10.2.b: The quantitative scenario analysis explicitly
includes a 1.5°C scenario, covers the entire company,
discloses key assumptions and variables used, and reports
on the key risks and opportunities identified</t>
  </si>
  <si>
    <t>Indicator 11: Historical GHG emissions reductions</t>
  </si>
  <si>
    <t xml:space="preserve">11.1 The company’s emissions intensity is decreasing.
</t>
  </si>
  <si>
    <t xml:space="preserve">11.2 The company’s absolute historical emissions are decreasing.
</t>
  </si>
  <si>
    <t xml:space="preserve"> 11.3 The company discloses the factors that have led to changes in its historical emissions trajectory.
</t>
  </si>
  <si>
    <t>SUSTAINABILITY ACCOUNTING STANDARDS BOARD (SASB) INDEX</t>
  </si>
  <si>
    <t>This table demonstrates how we are pursuing alignment with the SASB Metals and Mining Sustainability Accounting Standard (version as at December 2023) for period 1 July 2024 to 30 June 2025.</t>
  </si>
  <si>
    <t>Our material topic</t>
  </si>
  <si>
    <t>SASB metric</t>
  </si>
  <si>
    <t>Metric description</t>
  </si>
  <si>
    <t>EM-MM-320a.1.</t>
  </si>
  <si>
    <t>(1) All-incidence rate, (2) fatality rate, (3) near miss frequency rate (NMFR) and (4) average hours of health, safety, and emergency response training for (a) full-time employees and (b) contract employees</t>
  </si>
  <si>
    <t>Sustainability Databook 2025 - Safety and health tab.</t>
  </si>
  <si>
    <t>(1) All-incidence rate</t>
  </si>
  <si>
    <t xml:space="preserve">We report on all remaining components of this metric which include fatality rate, near miss frequency rate and average hours of health, safety and emergency response training. These metrics are reported on in addition to Total recordable injury frequency  and lost time injury frequency rates. </t>
  </si>
  <si>
    <t>EM-MM-310a.1.</t>
  </si>
  <si>
    <t>Percentage of active workforce covered under collective bargaining agreements.</t>
  </si>
  <si>
    <t>Sustainability Databook 2025 - Attracting and retaining talent tab.</t>
  </si>
  <si>
    <t>EM-MM-310a.2.</t>
  </si>
  <si>
    <t>(1) Number and (2) duration of strikes and lockouts</t>
  </si>
  <si>
    <t>EM-MM-000.B</t>
  </si>
  <si>
    <t>Total number of employees, percentage contractors</t>
  </si>
  <si>
    <t>Sustainability Databook 2025 - Safety and health tab; Workforce and diversity tab.</t>
  </si>
  <si>
    <t>Community relationships</t>
  </si>
  <si>
    <t>EM-MM-210a.2</t>
  </si>
  <si>
    <t xml:space="preserve">Percentage of (1) proved and (2) probable reserves in or near indigenous land </t>
  </si>
  <si>
    <t>EM-MM-210b.1.</t>
  </si>
  <si>
    <t>Discussion of process to manage risks and opportunities associated with community rights and interests</t>
  </si>
  <si>
    <t>EM-MM-210b.2.</t>
  </si>
  <si>
    <t>Number and duration of non-technical delays</t>
  </si>
  <si>
    <t>Sustainability Databook 2025 - Community relationships tab.</t>
  </si>
  <si>
    <t>EM-MM-510a.1</t>
  </si>
  <si>
    <t>Description of the management system for prevention of corruption and bribery throughout the value chain.</t>
  </si>
  <si>
    <t>EM-MM-510a.2.</t>
  </si>
  <si>
    <t>Production in countries that have the 20 lowest rankings in Transparency International’s Corruption Perception Index</t>
  </si>
  <si>
    <t>Sustainability Databook 2025 - Ethics and business integrity tab.</t>
  </si>
  <si>
    <t>EM-MM-210a.1</t>
  </si>
  <si>
    <t>Percentage of (1) proved and (2) probable reserves in or near areas of conflict</t>
  </si>
  <si>
    <t>EM-MM-210a.3.</t>
  </si>
  <si>
    <t>Discussion of engagement processes and due diligence practices with respect to human rights, Indigenous rights, and operation in areas of conflict</t>
  </si>
  <si>
    <t>Responsible value chain</t>
  </si>
  <si>
    <t>EM-MM-000.A</t>
  </si>
  <si>
    <t>Production of (1) metal ores and (2) finished metal products</t>
  </si>
  <si>
    <t>EM-MM-140a.1.</t>
  </si>
  <si>
    <t>(1) Total fresh water withdrawn, (2) total fresh water consumed, percentage of each in regions with High or Extremely High Baseline Water Stress</t>
  </si>
  <si>
    <t>Sustainability Databook 2025 - Water tab.</t>
  </si>
  <si>
    <t>EM-MM-140a.2.</t>
  </si>
  <si>
    <t>Number of incidents of non-compliance associated with water quality permits, standards, and regulations</t>
  </si>
  <si>
    <t>EM-MM-160a.1.</t>
  </si>
  <si>
    <t>Description of environmental management policies and practices for active sites</t>
  </si>
  <si>
    <t>EM-MM-160a.2</t>
  </si>
  <si>
    <t>Percentage of mine sites where acid rock drainage is: (1) predicted to occur, (2) actively mitigated, and (3) under treatment or remediation</t>
  </si>
  <si>
    <t>EM-MM-160a.3</t>
  </si>
  <si>
    <t>Percentage of (1) proved and (2) probable reserves in or near sites with protected conservation status or endangered species habitat</t>
  </si>
  <si>
    <t>EM-MM-150a.4</t>
  </si>
  <si>
    <t xml:space="preserve">Total weight of non-mineral waste generated </t>
  </si>
  <si>
    <t>Sustainability Databook 2025 - Waste and contamination, air emissions, and tailings tab.</t>
  </si>
  <si>
    <t>EM-MM-150a.5</t>
  </si>
  <si>
    <t>Total weight of tailings produced</t>
  </si>
  <si>
    <t>EM-MM-150a.6</t>
  </si>
  <si>
    <t>Total weight of waste rock generated</t>
  </si>
  <si>
    <t>EM-MM-150a.7</t>
  </si>
  <si>
    <t xml:space="preserve">Total weight of hazardous waste generated </t>
  </si>
  <si>
    <t>EM-MM-150a.8</t>
  </si>
  <si>
    <t xml:space="preserve">Total weight of hazardous waste recycled </t>
  </si>
  <si>
    <t>EM-MM-150a.9</t>
  </si>
  <si>
    <t>Number of significant incidents associated with hazardous materials and waste management</t>
  </si>
  <si>
    <t>Sustainability Databook 2025 - Safety and health tab.
We disclose our total number of actual and potential significant events by the top five risk categories, including 'airborne contaminants and hazardous substances'.</t>
  </si>
  <si>
    <t>EM-MM-150a.10</t>
  </si>
  <si>
    <t>Description of waste and hazardous materials management policies and procedures for active and inactive operations</t>
  </si>
  <si>
    <t>EM-MM-120a.1.</t>
  </si>
  <si>
    <r>
      <t>Air emissions of the following pollutants: (1) CO, (2) NO</t>
    </r>
    <r>
      <rPr>
        <vertAlign val="subscript"/>
        <sz val="9.5"/>
        <color theme="4"/>
        <rFont val="Arial"/>
        <family val="2"/>
      </rPr>
      <t>x</t>
    </r>
    <r>
      <rPr>
        <sz val="9.5"/>
        <color theme="4"/>
        <rFont val="Arial"/>
        <family val="2"/>
      </rPr>
      <t xml:space="preserve"> (excluding N</t>
    </r>
    <r>
      <rPr>
        <vertAlign val="subscript"/>
        <sz val="9.5"/>
        <color theme="4"/>
        <rFont val="Arial"/>
        <family val="2"/>
      </rPr>
      <t>2</t>
    </r>
    <r>
      <rPr>
        <sz val="9.5"/>
        <color theme="4"/>
        <rFont val="Arial"/>
        <family val="2"/>
      </rPr>
      <t>O), (3) SO</t>
    </r>
    <r>
      <rPr>
        <vertAlign val="subscript"/>
        <sz val="9.5"/>
        <color theme="4"/>
        <rFont val="Arial"/>
        <family val="2"/>
      </rPr>
      <t>x</t>
    </r>
    <r>
      <rPr>
        <sz val="9.5"/>
        <color theme="4"/>
        <rFont val="Arial"/>
        <family val="2"/>
      </rPr>
      <t>, (4) particulate matter (PM10), (5) mercury (Hg), (6) lead (Pb), and (7) volatile organic compounds (VOCs)</t>
    </r>
  </si>
  <si>
    <t>Sustainability Databook 2025 - Waste, air emissions, tailings tab</t>
  </si>
  <si>
    <t>(1) CO, (4) particulate matter (PM10), (6) lead (Pb), and (7) volatile organic compounds (VOCs)</t>
  </si>
  <si>
    <t xml:space="preserve">We are working to improve our data collection processes for emissions of particulate matter (PM), Lead (Pb) and volatile organic compounds (VOCs). </t>
  </si>
  <si>
    <t>Tailings</t>
  </si>
  <si>
    <t>EM-MM-540a.1</t>
  </si>
  <si>
    <t>Tailings storage facility inventory table: (1) facility name, (2) location, (3) ownership status, (4) operational status, (5) construction method, (6) maximum permitted storage capacity, (7) current amount of tailings stored, (8) consequence classification, (9) date of most recent independent technical review, (10) material findings, (11) mitigation measures, (12) site-specific EPRP</t>
  </si>
  <si>
    <r>
      <t xml:space="preserve">Our Tailings Storage Facilities Directory is available at </t>
    </r>
    <r>
      <rPr>
        <i/>
        <u/>
        <sz val="9.5"/>
        <color theme="4"/>
        <rFont val="Arial"/>
        <family val="2"/>
      </rPr>
      <t>www.south32.net.</t>
    </r>
  </si>
  <si>
    <t>EM-MM-540a.2</t>
  </si>
  <si>
    <t>Summary of tailings management systems and governance structure used to monitor and maintain the stability of tailings storage facilities</t>
  </si>
  <si>
    <t>EM-MM-540a.3</t>
  </si>
  <si>
    <t>Approach to development of Emergency Preparedness and Response Plans (EPRPs) for tailings storage facilities</t>
  </si>
  <si>
    <t>EM-MM-110a.1.</t>
  </si>
  <si>
    <t>Gross global Scope 1 emissions, percentage covered under emissions-limiting regulations</t>
  </si>
  <si>
    <t>Sustainability Databook 2025 - GHG emissions tab.</t>
  </si>
  <si>
    <t>EM-MM-110a.2.</t>
  </si>
  <si>
    <t>Discussion of long-term and short-term strategy or plan to manage Scope 1 emissions, emissions reduction targets, and an analysis of performance against those targets</t>
  </si>
  <si>
    <t>EM-MM-130a.1.</t>
  </si>
  <si>
    <t>(1) Total energy consumed, (2) percentage grid electricity, (3) percentage renewable</t>
  </si>
  <si>
    <t xml:space="preserve">Sustainability Databook 2025 - Energy tab.
</t>
  </si>
  <si>
    <t>SUSTAINABLE  FINANCE DISCLOSURE REGULATION PRINCIPLE ADVERSE IMPACTS SUMMARY</t>
  </si>
  <si>
    <t xml:space="preserve">While South32 does not have any disclosure requirements under the European Union's Sustainable Finance Disclosure Regulation (EU SFDR), the table below has been prepared to support financial-market participants to meet their Principal Adverse Impacts (PAI) disclosure obligations under the EU SFDR. The table details disclosure refence locations and performance outcomes for period 1 July 2024 to 30 June 2025. </t>
  </si>
  <si>
    <t>Mandatory disclosure requirements for financial market participants</t>
  </si>
  <si>
    <t>South32 performance</t>
  </si>
  <si>
    <t>Adverse sustainability indicator</t>
  </si>
  <si>
    <t>Metric</t>
  </si>
  <si>
    <t>Reporting Units</t>
  </si>
  <si>
    <t>FY25 Performance</t>
  </si>
  <si>
    <t>FY24 Performance</t>
  </si>
  <si>
    <t>Reference location / explanation</t>
  </si>
  <si>
    <t>Greenhouse gas (GHG) emissions</t>
  </si>
  <si>
    <t>GHG Emissions</t>
  </si>
  <si>
    <t>Scope 1 GHG emissions</t>
  </si>
  <si>
    <r>
      <t>Mt CO</t>
    </r>
    <r>
      <rPr>
        <vertAlign val="subscript"/>
        <sz val="9.5"/>
        <color theme="4"/>
        <rFont val="Arial"/>
        <family val="2"/>
      </rPr>
      <t>2</t>
    </r>
    <r>
      <rPr>
        <sz val="9.5"/>
        <color theme="4"/>
        <rFont val="Arial"/>
        <family val="2"/>
      </rPr>
      <t>e</t>
    </r>
  </si>
  <si>
    <t>Scope 2 GHG emissions (market based)</t>
  </si>
  <si>
    <t>Scope 3 GHG emissions</t>
  </si>
  <si>
    <t>Total GHG emissions (Scopes 1 + 2 + 3)</t>
  </si>
  <si>
    <r>
      <t>Exposure to companies active in the fossil fuel sector</t>
    </r>
    <r>
      <rPr>
        <vertAlign val="superscript"/>
        <sz val="9.5"/>
        <color theme="4"/>
        <rFont val="Arial"/>
        <family val="2"/>
      </rPr>
      <t>(1)</t>
    </r>
  </si>
  <si>
    <t xml:space="preserve">Active in the fossil fuel sector </t>
  </si>
  <si>
    <t>Yes/No</t>
  </si>
  <si>
    <t>Yes</t>
  </si>
  <si>
    <t>Share of non-renewable energy consumption and production</t>
  </si>
  <si>
    <t>% of non-renewable energy consumption and production (of total energy consumption)</t>
  </si>
  <si>
    <t xml:space="preserve">Percent </t>
  </si>
  <si>
    <t xml:space="preserve">19.2% of our total energy consumption comes from renewable sources, and 80.8% from non-renewable sources such as coal and coke, distillate and gasoline, electricity, natural gas and other sources. </t>
  </si>
  <si>
    <t xml:space="preserve">Sustainability Databook 2025 - Energy tab.
</t>
  </si>
  <si>
    <t>Energy consumption intensity per high impact climate sector</t>
  </si>
  <si>
    <t xml:space="preserve">Energy consumption in GWh per million EUR of revenue </t>
  </si>
  <si>
    <t xml:space="preserve">Intensity </t>
  </si>
  <si>
    <t>Not reported</t>
  </si>
  <si>
    <t>We do not capture this data. Energy intensity by operation is disclosed in our Sustainability Databook 2025 - Energy tab, based on US dollars.</t>
  </si>
  <si>
    <t>Activities negatively affecting biodiversity sensitive areas</t>
  </si>
  <si>
    <t>Sites/operations located in or near to biodiversity-sensitive areas where activities of  negatively affect those areas</t>
  </si>
  <si>
    <t xml:space="preserve">Sustainability Databook 2025 - Biodiversity tab.
</t>
  </si>
  <si>
    <t>Emissions to water</t>
  </si>
  <si>
    <t xml:space="preserve">Tonnes of emissions to water </t>
  </si>
  <si>
    <t>Metric tonnes</t>
  </si>
  <si>
    <t xml:space="preserve">We do not capture this data. We report our water performance in accordance with the Minerals Council of Australia  Water Accounting Framework (WAF) and the ICMM Water Reporting Good Practice Guide, refer Sustainability Databook 2025 - Water tab. </t>
  </si>
  <si>
    <t>Waste</t>
  </si>
  <si>
    <t>Hazardous waste and non hazardous mineral waste</t>
  </si>
  <si>
    <t xml:space="preserve">Tonnes of hazardous waste and radioactive waste </t>
  </si>
  <si>
    <t>Kilotonnes hazardous mineral waste disposed</t>
  </si>
  <si>
    <t>Kilotonnes non-hazardous mineral waste disposed</t>
  </si>
  <si>
    <t>Social and employee matters</t>
  </si>
  <si>
    <t>Violations of United Nations Global Compact (UNGC) principles and Organisation for Economic Cooperation and Development (OECD) Guidelines for Multinational Enterprises</t>
  </si>
  <si>
    <t>Violations of the UNGC principles or OECD Guidelines for Multinational Enterprises</t>
  </si>
  <si>
    <t>None</t>
  </si>
  <si>
    <t xml:space="preserve">None </t>
  </si>
  <si>
    <t>Lack of processes and compliance mechanisms to monitor compliance with UN Global Compact (UNGC) principles and OECD Guidelines for Multinational Enterprises</t>
  </si>
  <si>
    <t xml:space="preserve">Policies to monitor compliance with the UNGC principles or OECD Guidelines for Multinational Enterprises or grievance /complaints handling mechanisms to address violations </t>
  </si>
  <si>
    <t>Yes - UNGC</t>
  </si>
  <si>
    <t xml:space="preserve"> Unadjusted gender pay gap</t>
  </si>
  <si>
    <t>Average unadjusted gender pay gap</t>
  </si>
  <si>
    <t xml:space="preserve"> Board gender diversity</t>
  </si>
  <si>
    <t>Average ratio of female to male board members, expressed as a percentage of all board members</t>
  </si>
  <si>
    <t>Exposure to controversial weapons (anti-personnel mines, cluster munitions, chemical weapons and biological weapons)</t>
  </si>
  <si>
    <t>Involvement in the manufacture or selling of controversial weapons</t>
  </si>
  <si>
    <t>(1) Companies active in the fossil fuel sector’ means companies that derive any revenues from exploration, mining, extraction, production, processing, storage, refining or distribution, including transportation, storage and trade, of fossil fuels as defined in Article 2, point (62), of Regulation (EU) 2018/1999 of the European Parliament and of the Council. 'Fossil fuel’ means non-renewable carbon-based energy sources such as solid fuels, natural gas and oil.</t>
  </si>
  <si>
    <t>GRI reason for omission</t>
  </si>
  <si>
    <t>Legal prohibitions</t>
  </si>
  <si>
    <t xml:space="preserve">Outcomes presented reflect full-year ratings received during the financial year. </t>
  </si>
  <si>
    <t>South32 has elected not to participate in the CSA - ratings provided are based on assessments of publicly available information.</t>
  </si>
  <si>
    <t>Our most recent EcoVadis Scorecard was issued in April 2024 (FY24).</t>
  </si>
  <si>
    <t xml:space="preserve">Mineração Rio do Norte </t>
  </si>
  <si>
    <t>Alumar refinery (Brazil Alumina)</t>
  </si>
  <si>
    <t>Annual Report 2025 (or other) reference location:</t>
  </si>
  <si>
    <t>TPV in FY23</t>
  </si>
  <si>
    <t>TPV in FY25</t>
  </si>
  <si>
    <t>Australia Manganese (completed FY23)</t>
  </si>
  <si>
    <t>Worsley Alumina (completed FY23)</t>
  </si>
  <si>
    <t>Mozal Aluminium (completed FY24)</t>
  </si>
  <si>
    <t>Cannington (completed FY24)</t>
  </si>
  <si>
    <t>Hillside Aluminium (completed FY24)</t>
  </si>
  <si>
    <t>South Africa Manganese (completed FY25)</t>
  </si>
  <si>
    <t>Cerro Matoso (completed FY22)</t>
  </si>
  <si>
    <t>Corporate (completed FY25)</t>
  </si>
  <si>
    <r>
      <t>Internal validation in FY22</t>
    </r>
    <r>
      <rPr>
        <vertAlign val="superscript"/>
        <sz val="9.5"/>
        <color theme="4"/>
        <rFont val="Arial"/>
        <family val="2"/>
      </rPr>
      <t>(2)</t>
    </r>
  </si>
  <si>
    <t>(1) Overall conformance considers the total number of PEs that are rated 'Meets' against the PEs applicable to the operation only.
(2) In FY25, self-assessment refresh at Cerro Matoso and TPV at Mozal Aluminium was postponed.</t>
  </si>
  <si>
    <r>
      <t>Internal validation in FY24</t>
    </r>
    <r>
      <rPr>
        <vertAlign val="superscript"/>
        <sz val="9.5"/>
        <color theme="4"/>
        <rFont val="Arial"/>
        <family val="2"/>
      </rPr>
      <t>(2)</t>
    </r>
  </si>
  <si>
    <r>
      <t xml:space="preserve">Our Code prohibits fraud, bribery and corruption in any form, and requires compliance with applicable anti-bribery and corruption laws wherever we conduct business. We have an Anti-bribery and Corruption (ABC) Policy and operate a risk-based ABC compliance program. Our Code (and Speak Up Policy) and ABC Policy are available at </t>
    </r>
    <r>
      <rPr>
        <i/>
        <u/>
        <sz val="9"/>
        <color theme="4"/>
        <rFont val="Arial"/>
        <family val="2"/>
      </rPr>
      <t>www.south32.net.</t>
    </r>
  </si>
  <si>
    <r>
      <t xml:space="preserve">We respect and work in accordance with applicable laws and regulations of the countries where we operate. Where differences exist between our Code of Business Conduct (Code) and local laws or regulations, we apply the higher standard of conduct. Our Code (and Speak Up Policy) is available at </t>
    </r>
    <r>
      <rPr>
        <i/>
        <u/>
        <sz val="9"/>
        <color theme="4"/>
        <rFont val="Arial"/>
        <family val="2"/>
      </rPr>
      <t>www.south32.net</t>
    </r>
    <r>
      <rPr>
        <i/>
        <sz val="9"/>
        <color theme="4"/>
        <rFont val="Arial"/>
        <family val="2"/>
      </rPr>
      <t xml:space="preserve">. </t>
    </r>
    <r>
      <rPr>
        <sz val="9"/>
        <color theme="4"/>
        <rFont val="Arial"/>
        <family val="2"/>
      </rPr>
      <t xml:space="preserve">Australia Manganese is working to improve mechanisms to track, access, assess, implement, and communicate changes to relevant health and safety legal obligations to meet this PE. </t>
    </r>
  </si>
  <si>
    <r>
      <t xml:space="preserve">Our Board is responsible for strategy and governance. With support from its standing Committees, the Board oversees the risk management and performance of the Group with respect to material sustainability risks and opportunities. The Sustainability Committee oversees our sustainability management, performance, assurance and reporting
</t>
    </r>
    <r>
      <rPr>
        <b/>
        <sz val="9"/>
        <color theme="4"/>
        <rFont val="Arial"/>
        <family val="2"/>
      </rPr>
      <t>+ Learn more in our Annual Report 2025.</t>
    </r>
  </si>
  <si>
    <t>Our approach to sustainability is defined in our Sustainability Policy and other Board-approved governance documents, such as our Code of Business Conduct and Inclusion and Diversity Policy. Implementation is supported through internal standards which define performance requirements for managing sustainability topics. Specialist safety, environment and social performance teams provide support on compliance with our standards and local requirements, and ways to improve internal control effectiveness.</t>
  </si>
  <si>
    <r>
      <t xml:space="preserve">Our Approach to Human Rights (available at </t>
    </r>
    <r>
      <rPr>
        <i/>
        <u/>
        <sz val="9"/>
        <color theme="4"/>
        <rFont val="Arial"/>
        <family val="2"/>
      </rPr>
      <t>www.south32.ne</t>
    </r>
    <r>
      <rPr>
        <sz val="9"/>
        <color theme="4"/>
        <rFont val="Arial"/>
        <family val="2"/>
      </rPr>
      <t xml:space="preserve">t)  outlines our commitment to respect all internationally recognised human rights as set out in the International Bill of Rights and the International Labour Organization Declaration on Fundamental Principles and Rights at Work. It also details our approach to managing human rights risks, which is guided by the United Nations Guiding Principles on Business and Human Rights  and implemented through our internal social performance standard.
</t>
    </r>
  </si>
  <si>
    <t xml:space="preserve">Our Approach to Human Rights is guided by the Voluntary Principles on Security and Human Rights (VPSHR), and our internal security, crisis and emergency management standard defines the minimum performance requirements for managing security risks at our operations and projects, including conformance with the VPSHR. We engage dedicated and professionally trained security teams to protect people and assets at our operations. Security providers at our operations must verify and comply with the VPSHR. Additionally, private security providers must meet the requirements of the International Code of Conduct for Private Security Providers. All externally contracted security providers are required to complete training aligned with the VPSHR every two years. Metrics related to security training are available our Sustainably Databook 2025.
</t>
  </si>
  <si>
    <r>
      <t xml:space="preserve">Our Approach to Human Rights outlines our commitment to respect all internationally recognised human rights as set out in the International Bill of Rights and the International Labour Organization Declaration on Fundamental Principles and Rights at Work. Our Approach to People and Culture outlines our management approach for labour relations, including our support the rights to freedom of association and collective bargaining. Find Our Approach documents at </t>
    </r>
    <r>
      <rPr>
        <i/>
        <u/>
        <sz val="9"/>
        <color theme="4"/>
        <rFont val="Arial"/>
        <family val="2"/>
      </rPr>
      <t>www.south32.net.</t>
    </r>
  </si>
  <si>
    <t>3.4 Respect the rights of workers by: not employing child or forced labour; avoiding human trafficking; not assigning hazardous/ dangerous work to those under 18; eliminating all forms of harassment and  discrimination; respecting freedom of association and collective bargaining; and providing an appropriate  mechanism to address workers grievances.</t>
  </si>
  <si>
    <r>
      <t xml:space="preserve">Our Approach documents related to Indigenous, Traditional and Tribal Peoples Engagement and Cultural Heritage outline our focus on building strong partnerships that support cultural wellbeing and create opportunities through employment, procurement, social investment and training.
</t>
    </r>
    <r>
      <rPr>
        <b/>
        <sz val="9"/>
        <color theme="4"/>
        <rFont val="Arial"/>
        <family val="2"/>
      </rPr>
      <t xml:space="preserve">+ Find Our Approach documents at </t>
    </r>
    <r>
      <rPr>
        <b/>
        <i/>
        <u/>
        <sz val="9"/>
        <color theme="4"/>
        <rFont val="Arial"/>
        <family val="2"/>
      </rPr>
      <t>www.south32.net.</t>
    </r>
  </si>
  <si>
    <t xml:space="preserve">Our security, crisis and emergency management standard defines minimum performance requirements and controls for responding to critical incidents and emergencies, with the aim of preventing or mitigating potential impacts to people, communities and the environment. 
</t>
  </si>
  <si>
    <r>
      <t xml:space="preserve">Our approach to risk management is governed by our risk management framework and delivered through our system of risk management. Our internal risk management standard outlines the minimum mandatory requirements for the management of risks that can materially impact our ability to achieve our purpose, strategy and business plans. Our system of risk management is aligned to the principles of the International Standard for Risk Management AS/NZS ISO 31000:2018. Risks are regularly assessed and managed at both a company-wide strategic level and a tactical level for operations, projects and functions. Our Sustainability Policy states that we will identify, evaluate and manage sustainability risks in line with our risk management framework. 
</t>
    </r>
    <r>
      <rPr>
        <b/>
        <sz val="9"/>
        <color theme="4"/>
        <rFont val="Arial"/>
        <family val="2"/>
      </rPr>
      <t xml:space="preserve">+ Find our Risk Management and Sustainability Policies at </t>
    </r>
    <r>
      <rPr>
        <b/>
        <i/>
        <u/>
        <sz val="9"/>
        <color theme="4"/>
        <rFont val="Arial"/>
        <family val="2"/>
      </rPr>
      <t>www.south32.net.</t>
    </r>
  </si>
  <si>
    <r>
      <t xml:space="preserve">Our approach to product stewardship focuses on best practices for the handling, transportation and use of our commodities. We provide safety data sheets to customers to guide safe shipping, storage, handling and use of our products. We also conduct internal and external audits to evaluate the effectiveness of our product stewardship controls. Learn more in our Annual Report 2025 available at </t>
    </r>
    <r>
      <rPr>
        <i/>
        <u/>
        <sz val="9"/>
        <color theme="4"/>
        <rFont val="Arial"/>
        <family val="2"/>
      </rPr>
      <t>www.south32.net</t>
    </r>
    <r>
      <rPr>
        <i/>
        <sz val="9"/>
        <color theme="4"/>
        <rFont val="Arial"/>
        <family val="2"/>
      </rPr>
      <t>.</t>
    </r>
    <r>
      <rPr>
        <i/>
        <u/>
        <sz val="9"/>
        <color theme="4"/>
        <rFont val="Arial"/>
        <family val="2"/>
      </rPr>
      <t xml:space="preserve"> </t>
    </r>
    <r>
      <rPr>
        <b/>
        <sz val="9"/>
        <color theme="4"/>
        <rFont val="Arial"/>
        <family val="2"/>
      </rPr>
      <t xml:space="preserve">
</t>
    </r>
    <r>
      <rPr>
        <sz val="9"/>
        <color theme="4"/>
        <rFont val="Arial"/>
        <family val="2"/>
      </rPr>
      <t xml:space="preserve">
Australia Manganese continues to improve mechanisms to communicate hazards of products to internal stakeholders through safety data sheets for hazardous substances, to fully meet this PE. </t>
    </r>
  </si>
  <si>
    <r>
      <t xml:space="preserve">Our Approach to Partnering with Communities (available at </t>
    </r>
    <r>
      <rPr>
        <i/>
        <sz val="9"/>
        <color theme="4"/>
        <rFont val="Arial"/>
        <family val="2"/>
      </rPr>
      <t>www.south32.ne</t>
    </r>
    <r>
      <rPr>
        <sz val="9"/>
        <color theme="4"/>
        <rFont val="Arial"/>
        <family val="2"/>
      </rPr>
      <t>t) outlines our approach to building trusting and meaningful relationships with communities where we operate.  We aim to develop activity-specific, locally appropriate and culturally sensitive complaints and grievance mechanisms, aligned with the UN Protect, Respect and Remedy Framework.</t>
    </r>
  </si>
  <si>
    <t>9.4 Collaborate with government, where appropriate, to support improvements in environmental and social practices of local Artisanal and Small-scale Mining.</t>
  </si>
  <si>
    <r>
      <t xml:space="preserve">Our stakeholders are individuals or groups who may be affected by or interested in our decision-making and activities. Proactive engagement helps us to understand their interests, priorities, and concerns and helps to inform and guide our sustainability approach. Insights gathered through our research and engagement activities inform operation-specific stakeholder engagement and social performance plans. These plans are regularly updated to remain responsive to community needs and reflect the unique and evolving context of each location.
</t>
    </r>
    <r>
      <rPr>
        <b/>
        <sz val="9"/>
        <color theme="4"/>
        <rFont val="Arial"/>
        <family val="2"/>
      </rPr>
      <t xml:space="preserve">
</t>
    </r>
  </si>
  <si>
    <t>In line with our ICMM membership requirements and transparency commitments, we obtain independent assurance over selected sustainability information. Our assurance process is a combination of reasonable and limited-level assurance. Further information about assured sustainability information can be found in the FY25 Independent Assurance Report from KPMG Australia within our Annual Report 2025. KMPG Australia is also South32’s independent auditor.</t>
  </si>
  <si>
    <t xml:space="preserve">
2.2 Support the adoption of responsible physical and psychological health and safety, environmental, human rights and labour policies and practices by joint venture partners, suppliers and contractors, based on risk.</t>
  </si>
  <si>
    <r>
      <t>Our Code sets the standards of conduct that we expect of our employees and contractors, executive management and Directors, suppliers, and joint venture partners acting on our behalf in a South32 controlled or operated joint venture. We seek to apply responsible business practices throughout our value chain by sourcing responsibly and enhancing product stewardship. Our expectations of suppliers are outlined in our Supplier Minimum Requirements. We endeavour to influence our non-operated joint ventures to support the adoption of standards of conduct consistent with ours, as relevant within the limits of the joint venture arrangements.</t>
    </r>
    <r>
      <rPr>
        <b/>
        <sz val="9"/>
        <color theme="4"/>
        <rFont val="Arial"/>
        <family val="2"/>
      </rPr>
      <t xml:space="preserve">
+ Find our Code (and Speak Up Policy), Supplier Minimum Requirements, and Our Approach to Human Rights at </t>
    </r>
    <r>
      <rPr>
        <b/>
        <i/>
        <u/>
        <sz val="9"/>
        <color theme="4"/>
        <rFont val="Arial"/>
        <family val="2"/>
      </rPr>
      <t>www.south32.net.</t>
    </r>
  </si>
  <si>
    <r>
      <t xml:space="preserve">Wherever possible, we will avoid acquisition of land which would result in involuntary physical or economic displacement. Unavoidable involuntary physical resettlement or economic displacement processes to be completed by us or on our behalf, will be informed by IFC Performance Standard 5: Land Acquisition and Involuntary Resettlement.South32 has not caused or contributed to any involuntary resettlements over the past five years, refer Sustainability Databook 2025.
</t>
    </r>
    <r>
      <rPr>
        <b/>
        <sz val="9"/>
        <color theme="4"/>
        <rFont val="Arial"/>
        <family val="2"/>
      </rPr>
      <t xml:space="preserve">+ Find Our Approach to Human Rights and Sustainability Databook 2025 at </t>
    </r>
    <r>
      <rPr>
        <b/>
        <i/>
        <u/>
        <sz val="9"/>
        <color theme="4"/>
        <rFont val="Arial"/>
        <family val="2"/>
      </rPr>
      <t>www.south32.net</t>
    </r>
    <r>
      <rPr>
        <b/>
        <sz val="9"/>
        <color theme="4"/>
        <rFont val="Arial"/>
        <family val="2"/>
      </rPr>
      <t xml:space="preserve">.
</t>
    </r>
    <r>
      <rPr>
        <sz val="9"/>
        <color theme="4"/>
        <rFont val="Arial"/>
        <family val="2"/>
      </rPr>
      <t xml:space="preserve">
 </t>
    </r>
  </si>
  <si>
    <t xml:space="preserve">Our Approach to People and Culture outlines our focus on fostering an engaged, inclusive and diverse workforce, while shaping a positive employee experience. Bullying, harassment, discrimination, and other disrespectful behaviours are serious breaches of our Code and will not be tolerated. In FY24, we completed a gap assessment against the Australian Human Rights Commission's Guidelines for Complying with the Positive Duty under the Sex Discrimination Act 1984 (Cth) and began addressing identified improvement areas. Further information about this work is provided on page 20 of our 2024 Sustainable Development Report at www.south32.net, with an update included in our Annual Report 2025.
</t>
  </si>
  <si>
    <r>
      <t xml:space="preserve">Our Inclusion and Diversity Policy outlines our commitment to building an inclusive and diverse workforce. We track performance against measurable objectives which are targets and actions within our annual Business Scorecard aimed at improving inclusion and diversity in our workplace.
</t>
    </r>
    <r>
      <rPr>
        <b/>
        <sz val="9"/>
        <color theme="4"/>
        <rFont val="Arial"/>
        <family val="2"/>
      </rPr>
      <t xml:space="preserve">+ Find our Inclusion and Diversity Policy and Our Approach to People and Culture at </t>
    </r>
    <r>
      <rPr>
        <b/>
        <i/>
        <u/>
        <sz val="9"/>
        <color theme="4"/>
        <rFont val="Arial"/>
        <family val="2"/>
      </rPr>
      <t>www.south32.net.</t>
    </r>
    <r>
      <rPr>
        <b/>
        <sz val="9"/>
        <color theme="4"/>
        <rFont val="Arial"/>
        <family val="2"/>
      </rPr>
      <t xml:space="preserve"> </t>
    </r>
  </si>
  <si>
    <t xml:space="preserve">Our internal environment and climate change standard details requirements for conducting environmental risk and opportunity analysis for operations and exploration areas, and to incorporate the outcomes into planning process. It also sets the minimum performance requirements for collaborative and transparent engagement with  communities and provides guidance on identifying and managing social impacts and risks associated with our activities. These requirements apply to all operations, functions, projects and greenfields exploration where we have operational control.
</t>
  </si>
  <si>
    <r>
      <t>South32 does not mine for gold</t>
    </r>
    <r>
      <rPr>
        <vertAlign val="superscript"/>
        <sz val="9"/>
        <color theme="4"/>
        <rFont val="Arial"/>
        <family val="2"/>
      </rPr>
      <t>(1)</t>
    </r>
    <r>
      <rPr>
        <sz val="9"/>
        <color theme="4"/>
        <rFont val="Arial"/>
        <family val="2"/>
      </rPr>
      <t xml:space="preserve">, tin, tungsten or tantalum, and none of our mines, refineries or smelters are located in the Democratic Republic of the Congo or its adjoining countries. Furthermore, South32 does not have any reporting requirements under Section 1502 of the </t>
    </r>
    <r>
      <rPr>
        <i/>
        <sz val="9"/>
        <color theme="4"/>
        <rFont val="Arial"/>
        <family val="2"/>
      </rPr>
      <t>Dodd-Frank Wall Street Reform and Consumer Protection Act</t>
    </r>
    <r>
      <rPr>
        <sz val="9"/>
        <color theme="4"/>
        <rFont val="Arial"/>
        <family val="2"/>
      </rPr>
      <t xml:space="preserve">.
</t>
    </r>
    <r>
      <rPr>
        <i/>
        <sz val="8"/>
        <color theme="4"/>
        <rFont val="Arial"/>
        <family val="2"/>
      </rPr>
      <t xml:space="preserve">(1) Gold is produced as a by-product of copper concentrate produced at the Sierra Gorda copper mine. 
</t>
    </r>
    <r>
      <rPr>
        <sz val="9"/>
        <color theme="4"/>
        <rFont val="Arial"/>
        <family val="2"/>
      </rPr>
      <t xml:space="preserve">
We conduct human rights due diligence across our operations and business relationships to help us identify, prevent, mitigate and account for how we address any involvement in remediate human rights risks. To further strengthen management of human rights risks within our mineral supply chain, we have commenced work to align our due diligence activities for operating in, or sourcing from, a country that is identified as a conflict-affected or high-risk area with the OECD Due Diligence Guidance for Responsible Supply Chains of Minerals from Conflict-Affected and High-Risk Areas.
</t>
    </r>
    <r>
      <rPr>
        <b/>
        <sz val="9"/>
        <color theme="4"/>
        <rFont val="Arial"/>
        <family val="2"/>
      </rPr>
      <t xml:space="preserve">+ Find Our Approach to Human Rights and our Conflict Minerals Statement in our Sustainability Databook 2025 at </t>
    </r>
    <r>
      <rPr>
        <b/>
        <i/>
        <u/>
        <sz val="9"/>
        <color theme="4"/>
        <rFont val="Arial"/>
        <family val="2"/>
      </rPr>
      <t>www.south32.net.</t>
    </r>
    <r>
      <rPr>
        <b/>
        <sz val="9"/>
        <color theme="4"/>
        <rFont val="Arial"/>
        <family val="2"/>
      </rPr>
      <t xml:space="preserve">
</t>
    </r>
  </si>
  <si>
    <r>
      <t xml:space="preserve">We remain committed to improving our safety performance. Our global Safety Improvement Program aims to deliver a step change in how we manage safety across our business. It focuses on shifting mindsets through leadership, empowering individuals to take ownership of their safety and that of others, reducing risk through effective controls, and strengthening systems and metrics that support safe work. We use a range of metrics to assess health and safety performance, including lagging performance indicators which focus on incidents that have occurred and leading indicators which aim to detect and provide advanced warning of latent safety hazards. Learn more in our Annual Report 2025 and Safety and health tab of our Sustainability Databook 2025 available at </t>
    </r>
    <r>
      <rPr>
        <i/>
        <u/>
        <sz val="9"/>
        <color theme="4"/>
        <rFont val="Arial"/>
        <family val="2"/>
      </rPr>
      <t>www.south32.net</t>
    </r>
    <r>
      <rPr>
        <sz val="9"/>
        <color theme="4"/>
        <rFont val="Arial"/>
        <family val="2"/>
      </rPr>
      <t>.</t>
    </r>
  </si>
  <si>
    <t xml:space="preserve">Training frameworks are developed and regularly reviewed in accordance with our internal training standard. Job-related competencies are incorporated into our training and skills analysis, in line with the safety standard and as required by local laws. Skills matrices are developed and reviewed at least every two years to identify capability development requirements, including training requirements for material safety risks. Employees and contractors have access to occupational health services, including medical surveillance and screening, to prevent and detect early-stage adverse health effects from occupational exposures. Non-occupational employee health services cover chronic disease management, education, and referral for non-occupational related conditions. 
Australia Manganese continues to improve the mechanisms in place for identifying and implementing health and safety training to meet the requirements of this PE. </t>
  </si>
  <si>
    <r>
      <t xml:space="preserve">Our Approach to Closure outlines our focus on progressive rehabilitation and effective closure planning to support the smooth transition of lands we operate on to the next users. We are committed to closing our operations in a responsible manner that aligns with our purpose and meets our regulatory obligations and commitments to stakeholders. We prioritise effective closure planning from the early stages of development and throughout the lifecycle of our operations. 
</t>
    </r>
    <r>
      <rPr>
        <b/>
        <sz val="9"/>
        <color theme="4"/>
        <rFont val="Arial"/>
        <family val="2"/>
      </rPr>
      <t xml:space="preserve">+ Find Our Approach to Closure  at </t>
    </r>
    <r>
      <rPr>
        <b/>
        <i/>
        <u/>
        <sz val="9"/>
        <color theme="4"/>
        <rFont val="Arial"/>
        <family val="2"/>
      </rPr>
      <t>www.south32.net.</t>
    </r>
  </si>
  <si>
    <r>
      <t>Our Approach to Tailings Management outlines our commitment to safe and responsible management throughout the lifecycle of the Tailing Storage Facilities (TSFs) that we operate. 
As of August 2025, all South32-operated TSFs aligned with the Global Industry Standard on Tailings Management (GISTM) in accordance with ICMM expectations.</t>
    </r>
    <r>
      <rPr>
        <b/>
        <sz val="9"/>
        <color theme="4"/>
        <rFont val="Arial"/>
        <family val="2"/>
      </rPr>
      <t xml:space="preserve"> </t>
    </r>
    <r>
      <rPr>
        <sz val="9"/>
        <color theme="4"/>
        <rFont val="Arial"/>
        <family val="2"/>
      </rPr>
      <t xml:space="preserve">Learn more in Our Approach to Tailings Management, our Annual Report 2025 and our Tailings disclosures, available at </t>
    </r>
    <r>
      <rPr>
        <i/>
        <u/>
        <sz val="9"/>
        <color theme="4"/>
        <rFont val="Arial"/>
        <family val="2"/>
      </rPr>
      <t>www.south32.net.</t>
    </r>
    <r>
      <rPr>
        <b/>
        <i/>
        <u/>
        <sz val="9"/>
        <color theme="4"/>
        <rFont val="Arial"/>
        <family val="2"/>
      </rPr>
      <t xml:space="preserve">
</t>
    </r>
    <r>
      <rPr>
        <sz val="9"/>
        <color theme="4"/>
        <rFont val="Arial"/>
        <family val="2"/>
      </rPr>
      <t xml:space="preserve">South Africa Manganese partially meet this PE due to partial alignment with requirement #6.3 of the ICMM Conformance Protocols for GISTM Alignment. More information on how this is being addressed can be found in our 2025 Tailings Storage Facility Directory at </t>
    </r>
    <r>
      <rPr>
        <i/>
        <u/>
        <sz val="9"/>
        <color theme="4"/>
        <rFont val="Arial"/>
        <family val="2"/>
      </rPr>
      <t xml:space="preserve">www.south32.net. </t>
    </r>
  </si>
  <si>
    <r>
      <t xml:space="preserve">The safe management of waste generated from our operations is essential to operating responsibly. Key aspects of our approach to waste management include record keeping, applying the waste mitigation hierarchy, risk identification and controls, and verification. We identify air emissions sources and assess potential impacts using the Source Pathway Receptor method. This enables us to focus on our most material air emissions, which include manganese dust and hydrogen fluoride associated with aluminium smelting. 
</t>
    </r>
    <r>
      <rPr>
        <b/>
        <sz val="9"/>
        <color theme="4"/>
        <rFont val="Arial"/>
        <family val="2"/>
      </rPr>
      <t xml:space="preserve">+ Learn more about how we manage waste and air emissions in our Annual Report available at </t>
    </r>
    <r>
      <rPr>
        <b/>
        <u/>
        <sz val="9"/>
        <color theme="4"/>
        <rFont val="Arial"/>
        <family val="2"/>
      </rPr>
      <t>www.south32.net</t>
    </r>
    <r>
      <rPr>
        <b/>
        <i/>
        <sz val="9"/>
        <color theme="4"/>
        <rFont val="Arial"/>
        <family val="2"/>
      </rPr>
      <t>.</t>
    </r>
  </si>
  <si>
    <r>
      <t xml:space="preserve">We have set a target to reduce our net operational emissions (Scopes 1 and 2) by 50% by FY35, relative to our FY21 baseline. We also have a long-term goal to achieve net zero emissions across all scopes (i.e. Scopes 1, 2 and 3) by 2050. In August 2025, we published our second Climate Change Action Plan (CCAP) which includes information on our progress towards, and planned activities to support achievement of, these commitments. 
</t>
    </r>
    <r>
      <rPr>
        <b/>
        <sz val="9"/>
        <color theme="4"/>
        <rFont val="Arial"/>
        <family val="2"/>
      </rPr>
      <t xml:space="preserve">+ Find our CCAP 2025 at </t>
    </r>
    <r>
      <rPr>
        <b/>
        <i/>
        <u/>
        <sz val="9"/>
        <color theme="4"/>
        <rFont val="Arial"/>
        <family val="2"/>
      </rPr>
      <t>www.south32.net.</t>
    </r>
  </si>
  <si>
    <r>
      <t xml:space="preserve">We seek to source goods and services from local businesses that meet our health, safety, environmental and social performance requirements. Our supplier contracting processes include reviews of local markets to assess local presence and capability, and we track performance against annual local procurement targets set for each operation. In Australia, we engage with Aboriginal and Torres Strait Islander businesses at different levels of our supply chain. Our local sourcing teams engage with prospective suppliers on our procurement processes and how to work with South32. We provide funding support for the development of local small, medium, and micro enterprises and suppliers, community programs, local job creation and skills development, all contribute to the ongoing transformation South Africa’s economy. + Learn more in our Annual Report 2025 available at </t>
    </r>
    <r>
      <rPr>
        <i/>
        <u/>
        <sz val="9"/>
        <color theme="4"/>
        <rFont val="Arial"/>
        <family val="2"/>
      </rPr>
      <t>www.south32.net.</t>
    </r>
  </si>
  <si>
    <t xml:space="preserve">Artisanal and small-scale mining does not occur on or adjacent to our operations. </t>
  </si>
  <si>
    <t>In accordance with the UK Listing Rules as set by the UK Financial Conduct Authority, we consider our climate-related financial disclosures to be consistent with the recommendations and recommended disclosures of the Task Force on Climate-related Financial Disclosures (TCFD). This TCFD index sets out each of the TCFD’s recommended disclosures and where they are addressed within our climate-related disclosures. We have included most of our TCFD-aligned disclosures in our Climate Change Action Plan 2025 (CCAP) to support the upcoming Annual General Meeting shareholder resolution relating to the CCAP.
As some climate-related financial information is presented in these documents, our Annual Report 2025 should be read in conjunction with our climate-related disclosures as detailed in this index.</t>
  </si>
  <si>
    <r>
      <t xml:space="preserve">The below outlines the location of relevant disclosures relating to the sub-indicators and metrics detailed in version 2.1 of the Net Zero Company Benchmark, as published by Climate Action 100+ in October 2024. Assessments using Benchmark 2.1 are available at </t>
    </r>
    <r>
      <rPr>
        <i/>
        <u/>
        <sz val="9.5"/>
        <color theme="4"/>
        <rFont val="Arial"/>
        <family val="2"/>
      </rPr>
      <t>https://www.climateaction100.org/company/south32/</t>
    </r>
    <r>
      <rPr>
        <sz val="9.5"/>
        <color theme="4"/>
        <rFont val="Arial"/>
        <family val="2"/>
      </rPr>
      <t xml:space="preserve">. </t>
    </r>
  </si>
  <si>
    <r>
      <t xml:space="preserve">South32 is a participant company of the UNGC. Our 2025 UNGC Communication on Progress submission is available at
</t>
    </r>
    <r>
      <rPr>
        <i/>
        <u/>
        <sz val="9.5"/>
        <color theme="4"/>
        <rFont val="Arial"/>
        <family val="2"/>
      </rPr>
      <t>https://unglobalcompact.org/what-is-gc/participants/</t>
    </r>
    <r>
      <rPr>
        <sz val="9.5"/>
        <color theme="4"/>
        <rFont val="Arial"/>
        <family val="2"/>
      </rPr>
      <t xml:space="preserve">
Details of our alignment with the UNGC Principles is available in the 'UNGC Principles' tab of this Index. </t>
    </r>
  </si>
  <si>
    <r>
      <t xml:space="preserve">Our Sustainability Policy is guided by international standards and initiatives, including the ICMM Mining Principles. We regularly monitor the developments of international sustainability standards and frameworks and their applicability to our business. ICMM's Position Statements and PEs are reflected in our sustainability-related governance documents.
</t>
    </r>
    <r>
      <rPr>
        <b/>
        <sz val="9"/>
        <color theme="4"/>
        <rFont val="Arial"/>
        <family val="2"/>
      </rPr>
      <t>+ Learn more in our Annual Report 2025.</t>
    </r>
  </si>
  <si>
    <r>
      <t xml:space="preserve">We monitor the employment market to offer competitive remuneration and benefits and have designed our reward framework to reward achievements, leadership and behaviours that promote our values and purpose. Working hours are managed in accordance with employment agreements and legal requirements. Remuneration Committee Terms of Reference includes an objective to reward employees fairly and responsibly having regard to the Group’s results, individual performance and general remuneration conditions and allowing for adjustments to be made. 
</t>
    </r>
    <r>
      <rPr>
        <b/>
        <sz val="9"/>
        <color theme="4"/>
        <rFont val="Arial"/>
        <family val="2"/>
      </rPr>
      <t xml:space="preserve">+ Remuneration Committee Terms of Reference and our Annual Report - Remuneration report are available at </t>
    </r>
    <r>
      <rPr>
        <b/>
        <i/>
        <u/>
        <sz val="9"/>
        <color theme="4"/>
        <rFont val="Arial"/>
        <family val="2"/>
      </rPr>
      <t>www.south32.net.</t>
    </r>
  </si>
  <si>
    <r>
      <t xml:space="preserve">We apply the principles and processes of free, prior, and informed consent in seeking to obtain and maintain agreed outcomes with Indigenous, Traditional and Tribal Peoples where adverse impacts are likely to occur to them, including as a result of relocation or disturbance of land and territories or cultural heritage.
</t>
    </r>
    <r>
      <rPr>
        <b/>
        <sz val="9"/>
        <color theme="4"/>
        <rFont val="Arial"/>
        <family val="2"/>
      </rPr>
      <t xml:space="preserve">+ Find Our Approach to Indigenous, Traditional and Tribal Peoples Engagement at </t>
    </r>
    <r>
      <rPr>
        <b/>
        <i/>
        <u/>
        <sz val="9"/>
        <color theme="4"/>
        <rFont val="Arial"/>
        <family val="2"/>
      </rPr>
      <t>www.south32.net.</t>
    </r>
    <r>
      <rPr>
        <b/>
        <sz val="9"/>
        <color theme="4"/>
        <rFont val="Arial"/>
        <family val="2"/>
      </rPr>
      <t xml:space="preserve"> </t>
    </r>
  </si>
  <si>
    <r>
      <t>Our Approach to Partnering with Communities outlines our commitment and management approach to building trusting and meaningful relationships with communities where we operate. Our Annual Report 2025 our research and engagement activities that inform operation-specific stakeholder engagement and social performance plans</t>
    </r>
    <r>
      <rPr>
        <b/>
        <sz val="9"/>
        <color theme="4"/>
        <rFont val="Arial"/>
        <family val="2"/>
      </rPr>
      <t xml:space="preserve">
+ Find Our Approach to Partnering with Communities at </t>
    </r>
    <r>
      <rPr>
        <b/>
        <i/>
        <u/>
        <sz val="9"/>
        <color theme="4"/>
        <rFont val="Arial"/>
        <family val="2"/>
      </rPr>
      <t>www.south32.net.</t>
    </r>
  </si>
  <si>
    <t>South32 has elected not to participate in CDP questionnaires for several years as our sustainability disclosures, which align with leading standards and frameworks, including GRI and TCFD, provide comprehensive coverage of climate-, biodiversity- and water-related matters.</t>
  </si>
  <si>
    <r>
      <t xml:space="preserve">We are taking a dual approach to tackling the complexity and scale of decarbonisation technology development, investing in our own technology innovation initiatives while collaborating with others to study, develop and scale solutions. As our Group-wide approach to innovation, Innovate32 focuses on enabling the identification, investment and deployment of technologies across our business, including in support of our CCAP. Innovate32 has three workstreams, including Low footprint which focuses on decarbonisation, biodiversity and closure innovation.
</t>
    </r>
    <r>
      <rPr>
        <b/>
        <sz val="9"/>
        <color theme="4"/>
        <rFont val="Arial"/>
        <family val="2"/>
      </rPr>
      <t xml:space="preserve">+ Learn more in our Climate Change Action Plan 2025 and Annual Report 2025, available at </t>
    </r>
    <r>
      <rPr>
        <b/>
        <i/>
        <u/>
        <sz val="9"/>
        <color theme="4"/>
        <rFont val="Arial"/>
        <family val="2"/>
      </rPr>
      <t>www.south32.net.</t>
    </r>
    <r>
      <rPr>
        <b/>
        <sz val="9"/>
        <color theme="4"/>
        <rFont val="Arial"/>
        <family val="2"/>
      </rPr>
      <t xml:space="preserve"> </t>
    </r>
    <r>
      <rPr>
        <sz val="9"/>
        <color theme="4"/>
        <rFont val="Arial"/>
        <family val="2"/>
      </rPr>
      <t xml:space="preserve">
Hillside Aluminium and Mozal Aluminium meet this requirement, recognising the innovations and efficiencies identified and embedded in their design and operational processes. In FY23, we completed two circular economy pilot studies at Worsley Alumina and Mozal Aluminium. The site-specific pilots staged approach included establishing the baseline, quantitative analysis, workshop and site visits to deliver Circularity Roadmaps. Learnings from these pilots will be applied to other parts of our business as we develop our approach to circular economy. </t>
    </r>
  </si>
  <si>
    <t>10.1 The company has publicly committed to implement the recommendations of the Task Force on Climate-Related Financial Disclosures (TCFD) OR International Sustainability Standards Board (ISSB) Standards.</t>
  </si>
  <si>
    <t xml:space="preserve">We have been a member of the ICMM since our inception in 2015. ICMM’s Mining Principles aim to set good practice environmental, social and governance performance requirements for its members. To enhance the 10 Mining Principles, ICMM developed a set of Performance Expectations (‘PEs’) that outline how members should manage sustainability issues at both corporate and operational levels. In line with ICMM requirements, each of our operations completed an ICMM PE self-assessment in 2022. A self-assessment was also completed for corporate. At least every three years, our operations are required to update their self-assessments and are subject to third-party validation (TPV), pursuant to a schedule determined by prioritisation criteria. 
Our prioritisation criteria, established in 2022 and refined in 2024, guide the sequencing of self-assessment updates and TPV. KPMG, a qualified validation service provider, has assured these criteria, which evaluate and rank each operation’s contribution to our overall health, safety, environmental and social performance. </t>
  </si>
  <si>
    <t>ASI Summary Audit Report Mozal SA Certificate 204 PS Rev 2</t>
  </si>
  <si>
    <t>7th October 2023</t>
  </si>
  <si>
    <t>7th October 2026</t>
  </si>
  <si>
    <t>Certificate AU99/1252</t>
  </si>
  <si>
    <r>
      <t xml:space="preserve">Our Approach to Water (available at </t>
    </r>
    <r>
      <rPr>
        <i/>
        <sz val="9"/>
        <color theme="4"/>
        <rFont val="Arial"/>
        <family val="2"/>
      </rPr>
      <t>www.south32.net</t>
    </r>
    <r>
      <rPr>
        <sz val="9"/>
        <color theme="4"/>
        <rFont val="Arial"/>
        <family val="2"/>
      </rPr>
      <t xml:space="preserve">) outlines our commitment to working towards sustainably managing water resources within our operations and our approach to addressing water-related risks and challenges in the catchments where we operate. 
</t>
    </r>
    <r>
      <rPr>
        <b/>
        <sz val="9"/>
        <color theme="4"/>
        <rFont val="Arial"/>
        <family val="2"/>
      </rPr>
      <t xml:space="preserve">
</t>
    </r>
    <r>
      <rPr>
        <sz val="9"/>
        <color theme="4"/>
        <rFont val="Arial"/>
        <family val="2"/>
      </rPr>
      <t>Hillside Aluminium (Hillside) partially meets this PE subject to the closure of gaps identified in the operations water stewardship activities. In FY25, Hillside worked on a water-related project which aims to reduce potable water consumption at the operation and reduce pressure on the local catchment. Work is also underway to further align Hillside's water management approach with the requirements of our internal environment and climate change standard.</t>
    </r>
  </si>
  <si>
    <r>
      <t xml:space="preserve">Our Approach to Biodiversity (available at </t>
    </r>
    <r>
      <rPr>
        <i/>
        <sz val="9"/>
        <color theme="4"/>
        <rFont val="Arial"/>
        <family val="2"/>
      </rPr>
      <t>www.south32.net)</t>
    </r>
    <r>
      <rPr>
        <sz val="9"/>
        <color theme="4"/>
        <rFont val="Arial"/>
        <family val="2"/>
      </rPr>
      <t xml:space="preserve"> details our commitment to avoiding exploring or mining in UNESCO World Heritage sites and respecting legally designated protected areas.
</t>
    </r>
  </si>
  <si>
    <t xml:space="preserve">We manage impacts and risks by implementing biodiversity management plans and applying the mitigation hierarchy – avoid, minimise, rehabilitate/restore and offset. Our Approach to Biodiversity includes an aim to achieve no net loss or a net gain of biodiversity by the completion of closure.
</t>
  </si>
  <si>
    <t xml:space="preserve">Our Code sets out our approach to political donations and social investment. In FY25, we made no political donations to any political party, politician, political party official, elected official or candidate for public office in any country. On occasion, our representatives attend political events that charge an attendance fee where attendance is approved beforehand in accordance with our internal approval requirements. We record the details of attendances and the relevant costs at a corporate level.
</t>
  </si>
  <si>
    <t xml:space="preserve">a. and b., and c.  Sustainability Databook 2025 - Workforce and diversity tab. Data reflects headcount for direct South32 employees as at 30 June 2025. 
d. and e. contextual information and year on year fluctuations are detailed in the footnotes as appropriate in the Sustainability Databook 2025 - Workforce and diversity tab. 
e. In FY25, the sale of Illawarra Metallurgical Coal, Eagle Downs Metallurgical Coal and Metalloys manganese alloy smelter have resulted in a decrease in employee headcount - refer to the Sustainability Databook - reporting boundaries tab for further detail. </t>
  </si>
  <si>
    <t xml:space="preserve">a., b., c., and d. 2025 Climate Change Action Plan; Sustainability Databook 2025 - Energy tab.
</t>
  </si>
  <si>
    <t>We report Mineral Resources and Ore Reserves in accordance with the 2012 Edition of the Australasian Code for Reporting of Exploration Results, Mineral Resources and Ore Reserves (JORC Code) as required by Chapter 5 of the Australian Securities Exchange (ASX) Listing Rules.</t>
  </si>
  <si>
    <t>We report on the GRI metric 304-1: Operational sites owned, leased, managed in, or adjacent to, protected areas and areas of high biodiversity value outside of protected areas.
We report Mineral Resources and Ore Reserves in accordance with the 2012 Edition of the Australasian Code for Reporting of Exploration Results, Mineral Resources and Ore Reserves (JORC Code) as required by Chapter 5 of the Australian Securities Exchange (ASX) Listing Rules.</t>
  </si>
  <si>
    <t xml:space="preserve">16% of our total energy consumption comes from renewable sources, and 84% from non-renewable sources such as coal and coke, distillate and gasoline, electricity, natural gas and other sources. </t>
  </si>
  <si>
    <r>
      <t xml:space="preserve">Taxation and royalty payments to governments are an important mechanism for contributing to the economies of the countries where we operate. Our approach is aligned with the ICMM’s Position Statement on Mineral Revenues and the Extractive Industries Transparency Initiative (EITI), which promotes open and accountable management of mineral resource wealth. The EITI has confirmed that South32 meets all the expectations for supporting companies. We support the public disclosure of payments made to governments and communities, and the public disclosure by governments on contracts and licences for the exploitation of minerals and other natural resources. 
</t>
    </r>
    <r>
      <rPr>
        <b/>
        <sz val="9"/>
        <color theme="4"/>
        <rFont val="Arial"/>
        <family val="2"/>
      </rPr>
      <t xml:space="preserve">+ Learn more in our Tax Transparency and Payments to Governments Report 2025 available at </t>
    </r>
    <r>
      <rPr>
        <b/>
        <i/>
        <u/>
        <sz val="9"/>
        <color theme="4"/>
        <rFont val="Arial"/>
        <family val="2"/>
      </rPr>
      <t>wwww.south32.net.</t>
    </r>
  </si>
  <si>
    <t>a. number of legal actions pending or completed during the reporting period regarding anti-competitive behavior and violations of anti-trust and monopoly legislation in which the organisation has been identified as a participant.
b. main outcomes of completed legal actions, including any decisions or judgments.</t>
  </si>
  <si>
    <t>a., b., c, and d, Sustainability Databook 2025 - Water tab.</t>
  </si>
  <si>
    <t>Sustainability Databook 2025 - GHG emissions tab.
Climate-related risk and reporting methodology - emissions limiting regulations (page 7)</t>
  </si>
  <si>
    <t xml:space="preserve"> - Safety and health (page 30-32)
 - Community relationships (page 36-38)</t>
  </si>
  <si>
    <t xml:space="preserve"> - Our economic contributions (page 35)
 - Community relationships (page 36-38)
 - Sustainability Databook 2025 (Social investment tab; Attracting and retaining talent tab)
</t>
  </si>
  <si>
    <r>
      <t xml:space="preserve"> - People and culture (page 33-34)
 - Code of Business Conduct, available at </t>
    </r>
    <r>
      <rPr>
        <i/>
        <u/>
        <sz val="9.5"/>
        <color theme="4"/>
        <rFont val="Arial"/>
        <family val="2"/>
      </rPr>
      <t>www.south32.net</t>
    </r>
    <r>
      <rPr>
        <sz val="9.5"/>
        <color theme="4"/>
        <rFont val="Arial"/>
        <family val="2"/>
      </rPr>
      <t>.
 - Sustainability Databook 2025 (Workforce and diversity tab)</t>
    </r>
  </si>
  <si>
    <t xml:space="preserve"> - Water (page 48-49) 
 - Community relationships (page 36-38)
 - Sustainability Databook 2025 (Water tab)</t>
  </si>
  <si>
    <r>
      <t xml:space="preserve"> - Climate change (page 53-57)
 - Climate Change Action Plan 2025, available at </t>
    </r>
    <r>
      <rPr>
        <i/>
        <u/>
        <sz val="9.5"/>
        <color theme="4"/>
        <rFont val="Arial"/>
        <family val="2"/>
      </rPr>
      <t>www.south32.net</t>
    </r>
    <r>
      <rPr>
        <i/>
        <sz val="9.5"/>
        <color theme="4"/>
        <rFont val="Arial"/>
        <family val="2"/>
      </rPr>
      <t xml:space="preserve">. </t>
    </r>
    <r>
      <rPr>
        <sz val="9.5"/>
        <color theme="4"/>
        <rFont val="Arial"/>
        <family val="2"/>
      </rPr>
      <t xml:space="preserve">
 - Sustainability Databook 2025 (Energy tab)</t>
    </r>
  </si>
  <si>
    <t xml:space="preserve"> - People and culture (page 33-34)
 - Economic contributions (page 35)
 - Community relationships (page 36-38)
 - Sustainability Databook 2025 (Workforce diversity tab; Attracting and retaining talent tab)</t>
  </si>
  <si>
    <r>
      <t xml:space="preserve"> - Human rights (page 39-40)
 - Responsible value chain (page 42-43)
 - Sustainability Databook 2025 (Human rights tab; Modern slavery tab)
 - Modern Slavery Statement 2025, available at </t>
    </r>
    <r>
      <rPr>
        <i/>
        <u/>
        <sz val="9.5"/>
        <color theme="4"/>
        <rFont val="Arial"/>
        <family val="2"/>
      </rPr>
      <t>www.south32.net</t>
    </r>
    <r>
      <rPr>
        <sz val="9.5"/>
        <color theme="4"/>
        <rFont val="Arial"/>
        <family val="2"/>
      </rPr>
      <t xml:space="preserve">. </t>
    </r>
  </si>
  <si>
    <t xml:space="preserve"> - Our economic contributions (page 35)
 - Community relationships (page 36-38)
 - Sustainability Databook 2025 (Social investment tab; Our economic contributions tab)
</t>
  </si>
  <si>
    <r>
      <t xml:space="preserve"> - Community relationships (page 36-38)
 - Water (page 48-49)
 - Tailings management (page 51)
 - Climate Change Action Plan 2025, available at </t>
    </r>
    <r>
      <rPr>
        <i/>
        <u/>
        <sz val="9.5"/>
        <color theme="4"/>
        <rFont val="Arial"/>
        <family val="2"/>
      </rPr>
      <t>www.south32.net</t>
    </r>
    <r>
      <rPr>
        <sz val="9.5"/>
        <color theme="4"/>
        <rFont val="Arial"/>
        <family val="2"/>
      </rPr>
      <t xml:space="preserve">. </t>
    </r>
  </si>
  <si>
    <r>
      <t xml:space="preserve"> - People and culture (page 33-34)
 - Our economic contributions (page 35)
 - Community relationships (page 36-38)
 - Code of Business Conduct, available at </t>
    </r>
    <r>
      <rPr>
        <i/>
        <u/>
        <sz val="9.5"/>
        <color theme="4"/>
        <rFont val="Arial"/>
        <family val="2"/>
      </rPr>
      <t>www.south32.net</t>
    </r>
    <r>
      <rPr>
        <sz val="9.5"/>
        <color theme="4"/>
        <rFont val="Arial"/>
        <family val="2"/>
      </rPr>
      <t>.</t>
    </r>
  </si>
  <si>
    <t xml:space="preserve"> - Our economic contributions (page 35)
 - Community relationships (page 36-38)
 - Nature (page 45-46)
 - Biodiversity (page 47)
 - Water (page 48-49)</t>
  </si>
  <si>
    <r>
      <t xml:space="preserve"> - Approach to sustainability (page 27-29)
 - Community relationships (page 36-38)
 - Nature (page 45-46)
 - Biodiversity, Water, Air Emissions, Tailings Management and Waste (pages 47-52)
 - Climate Change Action Plan 2025, available at </t>
    </r>
    <r>
      <rPr>
        <i/>
        <u/>
        <sz val="9.5"/>
        <color theme="4"/>
        <rFont val="Arial"/>
        <family val="2"/>
      </rPr>
      <t>www.south32.net</t>
    </r>
    <r>
      <rPr>
        <sz val="9.5"/>
        <color theme="4"/>
        <rFont val="Arial"/>
        <family val="2"/>
      </rPr>
      <t xml:space="preserve">. </t>
    </r>
  </si>
  <si>
    <r>
      <t xml:space="preserve"> - Sustainability (pages 26-63)
 - Sustainability Databook 2025, available at </t>
    </r>
    <r>
      <rPr>
        <i/>
        <u/>
        <sz val="9.5"/>
        <color theme="4"/>
        <rFont val="Arial"/>
        <family val="2"/>
      </rPr>
      <t>www.south32.net</t>
    </r>
    <r>
      <rPr>
        <sz val="9.5"/>
        <color theme="4"/>
        <rFont val="Arial"/>
        <family val="2"/>
      </rPr>
      <t xml:space="preserve">. 
 - Modern Slavery Statement 2025, available at </t>
    </r>
    <r>
      <rPr>
        <i/>
        <u/>
        <sz val="9.5"/>
        <color theme="4"/>
        <rFont val="Arial"/>
        <family val="2"/>
      </rPr>
      <t>www.south32.net</t>
    </r>
    <r>
      <rPr>
        <sz val="9.5"/>
        <color theme="4"/>
        <rFont val="Arial"/>
        <family val="2"/>
      </rPr>
      <t xml:space="preserve">. 
 - Sustainability Databook 2025 (Waste and contamination, air emissions, and tailings management tab)
 </t>
    </r>
  </si>
  <si>
    <r>
      <t xml:space="preserve"> - Nature (page 45-46)
 - Biodiversity (page 47)
 - Water (page 48-49)
 - Tailings (page 51)
 - Climate change (page 53-57)
 - Climate Change Action Plan 2025, available at </t>
    </r>
    <r>
      <rPr>
        <i/>
        <u/>
        <sz val="9.5"/>
        <color theme="4"/>
        <rFont val="Arial"/>
        <family val="2"/>
      </rPr>
      <t>www.south32.net</t>
    </r>
    <r>
      <rPr>
        <sz val="9.5"/>
        <color theme="4"/>
        <rFont val="Arial"/>
        <family val="2"/>
      </rPr>
      <t xml:space="preserve">. </t>
    </r>
  </si>
  <si>
    <r>
      <t xml:space="preserve"> - Nature (page 45-46) 
 - Climate Change Action Plan 2025, available at </t>
    </r>
    <r>
      <rPr>
        <i/>
        <u/>
        <sz val="9.5"/>
        <color theme="4"/>
        <rFont val="Arial"/>
        <family val="2"/>
      </rPr>
      <t>www.south32.net</t>
    </r>
    <r>
      <rPr>
        <sz val="9.5"/>
        <color theme="4"/>
        <rFont val="Arial"/>
        <family val="2"/>
      </rPr>
      <t xml:space="preserve">. </t>
    </r>
  </si>
  <si>
    <t xml:space="preserve"> - Community relationships (page 36-38) 
 - Nature (page 45-46)
 - Biodiversity (page 47)
</t>
  </si>
  <si>
    <r>
      <t xml:space="preserve"> - Human rights (page 39-40)
-  Modern Slavery Statement 2025, available at </t>
    </r>
    <r>
      <rPr>
        <i/>
        <u/>
        <sz val="9.5"/>
        <color theme="4"/>
        <rFont val="Arial"/>
        <family val="2"/>
      </rPr>
      <t>www.south32.net</t>
    </r>
  </si>
  <si>
    <r>
      <t xml:space="preserve"> - Ethics and business integrity (page 41)
 - Code of Business Conduct, available at </t>
    </r>
    <r>
      <rPr>
        <i/>
        <u/>
        <sz val="9.5"/>
        <color theme="4"/>
        <rFont val="Arial"/>
        <family val="2"/>
      </rPr>
      <t>www.south32.net</t>
    </r>
    <r>
      <rPr>
        <sz val="9.5"/>
        <color theme="4"/>
        <rFont val="Arial"/>
        <family val="2"/>
      </rPr>
      <t>.</t>
    </r>
  </si>
  <si>
    <r>
      <t xml:space="preserve"> - Sustainability (pages 26-63)
 - Climate Change Action Plan 2025, available at </t>
    </r>
    <r>
      <rPr>
        <i/>
        <u/>
        <sz val="9.5"/>
        <color theme="4"/>
        <rFont val="Arial"/>
        <family val="2"/>
      </rPr>
      <t>www.south32.net</t>
    </r>
    <r>
      <rPr>
        <sz val="9.5"/>
        <color theme="4"/>
        <rFont val="Arial"/>
        <family val="2"/>
      </rPr>
      <t xml:space="preserve">. </t>
    </r>
  </si>
  <si>
    <t xml:space="preserve"> - People and culture (page 33-34)
 - Community relationships (page 36-38)
 - Human rights (page 39-40)
 - Ethics and business integrity (page 41)
 - Responsible value chain (page 42-43)
 - Closure (page 44)  
 - Water (page 48-49)
 - Climate change (page 53-57)</t>
  </si>
  <si>
    <t xml:space="preserve"> - Community relationships (page 36-38)
 - Human rights (page 39-40)
 - Responsible value chain (page 42-43)</t>
  </si>
  <si>
    <r>
      <t xml:space="preserve"> - People and culture (page 33-34)
 - Our Approach to People and Culture, available at </t>
    </r>
    <r>
      <rPr>
        <i/>
        <u/>
        <sz val="9.5"/>
        <color theme="4"/>
        <rFont val="Arial"/>
        <family val="2"/>
      </rPr>
      <t>www.south32.net</t>
    </r>
  </si>
  <si>
    <r>
      <t xml:space="preserve"> - Human rights (page 39-40)
 - Responsible value chain (page 42-43)
 - Modern Slavery Statement 2025, available at </t>
    </r>
    <r>
      <rPr>
        <i/>
        <u/>
        <sz val="9.5"/>
        <color theme="4"/>
        <rFont val="Arial"/>
        <family val="2"/>
      </rPr>
      <t>www.south32.net</t>
    </r>
    <r>
      <rPr>
        <sz val="9.5"/>
        <color theme="4"/>
        <rFont val="Arial"/>
        <family val="2"/>
      </rPr>
      <t>.</t>
    </r>
  </si>
  <si>
    <t xml:space="preserve"> - People and culture (page 33-34)
 - Human rights (page 39-40)</t>
  </si>
  <si>
    <t xml:space="preserve"> - Managing our environmental impact (page 45-52)
 - Addressing climate change (page 53-57)</t>
  </si>
  <si>
    <t xml:space="preserve"> - Ethics and business integrity (page 41)</t>
  </si>
  <si>
    <t xml:space="preserve">a. Annual Report 2025 - About this report (inside front cover).
b. Annual Report 2025 - Shareholder Information (page 257-259).
c. and d. Annual Report 2025 - Where we operate and what we produce (page 10).
</t>
  </si>
  <si>
    <t>a. and c. Sustainability Databook 2025 - Reporting boundaries tab.
b. Financial information is presented on the basis described in note 2 to the financial statements (Basis of preparation) from page 171 of our Annual Report 2025.</t>
  </si>
  <si>
    <r>
      <t xml:space="preserve">a. and b. The reporting period is 1 July 2024 to 30 June 2025. 
Annual Report 2025 - About this report (inside front cover); and Sustainability Databook 2025 - About tab.  Financial and sustainability reporting periods are aligned. 
c. Publication dates are announced in our exchange releases, available at </t>
    </r>
    <r>
      <rPr>
        <u/>
        <sz val="9.5"/>
        <color theme="4"/>
        <rFont val="Arial"/>
        <family val="2"/>
      </rPr>
      <t>www.south32.net</t>
    </r>
    <r>
      <rPr>
        <sz val="9.5"/>
        <color theme="4"/>
        <rFont val="Arial"/>
        <family val="2"/>
      </rPr>
      <t>.
d. All questions relating to our Annual Reporting Suite can be directed to South32ESG@South32.net.</t>
    </r>
  </si>
  <si>
    <t xml:space="preserve">a.Annual Report 2025 - Sustainability governance (page 29); Climate Change Action Plan 2025 - Governance and reporting (page 29).
b. Refer to the Independent Assurance Report to the Directors of South32 Limited available in the Annual Report 2025 (page 58-63).
</t>
  </si>
  <si>
    <r>
      <t xml:space="preserve">a. Annual Report 2025 - Our purpose-led approach (page 2); Where we operate and what we produce (page 10-11).
b. and d. Annual Report 2025 - Where we operate and what we produce (page 10-11); Our business model (page 14-15); Our stakeholders (page 16-17); Responsible value chain (page 42-43); and Modern Slavery Statement 2025 (page 5-6).
c. and d. Annual Report 2025 - Financial and operational performance summary (page 74-100); Our stakeholders (page 16-17); Sustainability Databook 2025 - Reporting boundaries tab; and Industry Associations and Memberships available at </t>
    </r>
    <r>
      <rPr>
        <i/>
        <u/>
        <sz val="9.5"/>
        <color theme="4"/>
        <rFont val="Arial"/>
        <family val="2"/>
      </rPr>
      <t>www.south32.net.</t>
    </r>
  </si>
  <si>
    <r>
      <t xml:space="preserve">a.,  b. and c. Annual Report 2025 - Corporate Governance Statement (page 101-134); Sustainability governance (page 29); Climate Change Action Plan 2025 - Governance and reporting (page 29) and Sustainability Committee Terms of Reference available at </t>
    </r>
    <r>
      <rPr>
        <i/>
        <u/>
        <sz val="9.5"/>
        <color theme="4"/>
        <rFont val="Arial"/>
        <family val="2"/>
      </rPr>
      <t>www.south32.net</t>
    </r>
    <r>
      <rPr>
        <sz val="9.5"/>
        <color theme="4"/>
        <rFont val="Arial"/>
        <family val="2"/>
      </rPr>
      <t>.</t>
    </r>
  </si>
  <si>
    <r>
      <t xml:space="preserve">a. and b. Annual Report 2025 - Corporate Governance Statement (page 101-134); and Board Charter available at </t>
    </r>
    <r>
      <rPr>
        <i/>
        <u/>
        <sz val="9.5"/>
        <color theme="4"/>
        <rFont val="Arial"/>
        <family val="2"/>
      </rPr>
      <t>www.south32.net</t>
    </r>
    <r>
      <rPr>
        <sz val="9.5"/>
        <color theme="4"/>
        <rFont val="Arial"/>
        <family val="2"/>
      </rPr>
      <t>.</t>
    </r>
  </si>
  <si>
    <r>
      <t xml:space="preserve">a. and b. Chair is an Independent Non-Executive Director. Annual Report 2025 - Corporate Governance Statement (page 101-134); and Board Charter available at </t>
    </r>
    <r>
      <rPr>
        <i/>
        <u/>
        <sz val="9.5"/>
        <color theme="4"/>
        <rFont val="Arial"/>
        <family val="2"/>
      </rPr>
      <t>www.south32.net</t>
    </r>
    <r>
      <rPr>
        <sz val="9.5"/>
        <color theme="4"/>
        <rFont val="Arial"/>
        <family val="2"/>
      </rPr>
      <t xml:space="preserve">.
</t>
    </r>
  </si>
  <si>
    <r>
      <t xml:space="preserve">Detailed throughout governance sections of our Annual Report 2025 and Climate Change Action Plan 2025, and further detailed as referenced below. 
a., b. and c. Board Charter available at </t>
    </r>
    <r>
      <rPr>
        <i/>
        <u/>
        <sz val="9.5"/>
        <color theme="4"/>
        <rFont val="Arial"/>
        <family val="2"/>
      </rPr>
      <t>www.south32.net</t>
    </r>
    <r>
      <rPr>
        <sz val="9.5"/>
        <color theme="4"/>
        <rFont val="Arial"/>
        <family val="2"/>
      </rPr>
      <t>; Annual Report 2025 - Corporate Governance Statement (page 101-134); and Climate Change Action Plan 2025 - Governance and reporting (page 29).</t>
    </r>
  </si>
  <si>
    <r>
      <t xml:space="preserve">Detailed throughout relevant sections of our Annual Report 2025 and Climate Change Action Plan 2025, and further detailed as referenced below.
a.and b. Board Charter  and Sustainability Committee Terms of Reference available at </t>
    </r>
    <r>
      <rPr>
        <i/>
        <u/>
        <sz val="9.5"/>
        <color theme="4"/>
        <rFont val="Arial"/>
        <family val="2"/>
      </rPr>
      <t>www.south32.net</t>
    </r>
    <r>
      <rPr>
        <sz val="9.5"/>
        <color theme="4"/>
        <rFont val="Arial"/>
        <family val="2"/>
      </rPr>
      <t>; Annual Report 2025 - Corporate Governance Statement (page 101-134) and Climate Change Action Plan 2025 - Governance and reporting (page 29).</t>
    </r>
  </si>
  <si>
    <r>
      <t xml:space="preserve">a. and b. Annual Report 2025 - Assessing topic materiality (page 28); Sustainability governance (page 29); Corporate Governance Statement (page 101-134); and Sustainability Committee Terms of Reference available at </t>
    </r>
    <r>
      <rPr>
        <i/>
        <u/>
        <sz val="9.5"/>
        <color theme="4"/>
        <rFont val="Arial"/>
        <family val="2"/>
      </rPr>
      <t>www.south32.net</t>
    </r>
    <r>
      <rPr>
        <sz val="9.5"/>
        <color theme="4"/>
        <rFont val="Arial"/>
        <family val="2"/>
      </rPr>
      <t>.</t>
    </r>
  </si>
  <si>
    <r>
      <t xml:space="preserve">a. Annual Report 2025 - Corporate Governance Statement (page 101-134); Board Charter and Code of Business Conduct (and Speak Up Policy) available at </t>
    </r>
    <r>
      <rPr>
        <i/>
        <u/>
        <sz val="9.5"/>
        <color theme="4"/>
        <rFont val="Arial"/>
        <family val="2"/>
      </rPr>
      <t>www.south32.net</t>
    </r>
    <r>
      <rPr>
        <sz val="9.5"/>
        <color theme="4"/>
        <rFont val="Arial"/>
        <family val="2"/>
      </rPr>
      <t>.
b. Annual Report 2025 - Our Board members (page 106-111); Financial Report - Note 28. Related party transactions (page 218).</t>
    </r>
  </si>
  <si>
    <t>a. Annual Report 2025 - Corporate Ethical Standards (page 124); and Annual Report 2025 - People and culture (page 33-34); Ethics and business integrity (page 41).</t>
  </si>
  <si>
    <t xml:space="preserve">a. Annual Report 2025 - Corporate Governance Statement (page 101-134). </t>
  </si>
  <si>
    <t>a. and b. Annual Report 2025 - Remuneration report (page 135-164).</t>
  </si>
  <si>
    <r>
      <t xml:space="preserve">a. Annual Report 2025 - Remuneration report (page 135-164).
b. 2024 Annual General Meeting 24 October 2024 results of meeting, available at </t>
    </r>
    <r>
      <rPr>
        <i/>
        <u/>
        <sz val="9.5"/>
        <color theme="4"/>
        <rFont val="Arial"/>
        <family val="2"/>
      </rPr>
      <t>www.south32.net</t>
    </r>
    <r>
      <rPr>
        <sz val="9.5"/>
        <color theme="4"/>
        <rFont val="Arial"/>
        <family val="2"/>
      </rPr>
      <t xml:space="preserve">. 
</t>
    </r>
  </si>
  <si>
    <t>a., b., and c. Annual Report 2025 - Remuneration report (page 135-164); Sustainability Databook 2025 - Workforce and diversity tab</t>
  </si>
  <si>
    <t>Annual Report 2025 - From the Chair (page 6-7); From the CEO (page 12-13); and Climate Change Action Plan 2025 - From the Chair (page 2).</t>
  </si>
  <si>
    <r>
      <t xml:space="preserve">Detailed throughout relevant sections of our Annual Report 2025, and further detailed as referenced below.
a., b. and c. outlined in our Sustainability Policy, Inclusion and Diversity Policy, Anti-Bribery and Corruption Policy, Our Code of Business Conduct, Risk Management Framework, and 'Our Approach' documents, as well as our broader suite of governance documents available at </t>
    </r>
    <r>
      <rPr>
        <i/>
        <u/>
        <sz val="9.5"/>
        <color theme="4"/>
        <rFont val="Arial"/>
        <family val="2"/>
      </rPr>
      <t>www.south32.net</t>
    </r>
    <r>
      <rPr>
        <sz val="9.5"/>
        <color theme="4"/>
        <rFont val="Arial"/>
        <family val="2"/>
      </rPr>
      <t>.
d. Our Policies and 'Our Approach' documents are approved, or at a minimum noted, by the Board or respective Committee.
e. Applicability of our Policies and 'Our Approach' documents are provided in the respective documents. 
f. Annual Report 2025 - Human rights (page 39-40); Ethics and business integrity (page 41); Responsible value chain (page 42-43).</t>
    </r>
  </si>
  <si>
    <r>
      <t xml:space="preserve">Detailed throughout relevant sections of our Annual Report 2025, and further detailed within the respective Policy and 'Our Approach' documents available at </t>
    </r>
    <r>
      <rPr>
        <i/>
        <u/>
        <sz val="9.5"/>
        <color theme="4"/>
        <rFont val="Arial"/>
        <family val="2"/>
      </rPr>
      <t xml:space="preserve">www.south32.net. </t>
    </r>
  </si>
  <si>
    <r>
      <t xml:space="preserve">Detailed throughout relevant sections of our Annual Report 2025, and further detailed as referenced below.
a., b. and c. Code of Business Conduct and Speak Up Policy, our Sustainability Policy, 'Our Approach' documents available at </t>
    </r>
    <r>
      <rPr>
        <i/>
        <u/>
        <sz val="9.5"/>
        <color theme="4"/>
        <rFont val="Arial"/>
        <family val="2"/>
      </rPr>
      <t>www.south32.net</t>
    </r>
    <r>
      <rPr>
        <i/>
        <sz val="9.5"/>
        <color theme="4"/>
        <rFont val="Arial"/>
        <family val="2"/>
      </rPr>
      <t>.</t>
    </r>
    <r>
      <rPr>
        <u/>
        <sz val="9.5"/>
        <color theme="4"/>
        <rFont val="Arial"/>
        <family val="2"/>
      </rPr>
      <t xml:space="preserve"> </t>
    </r>
    <r>
      <rPr>
        <sz val="9.5"/>
        <color theme="4"/>
        <rFont val="Arial"/>
        <family val="2"/>
      </rPr>
      <t xml:space="preserve">
d. Code of Business Conduct and Speak Up Policy available at </t>
    </r>
    <r>
      <rPr>
        <i/>
        <u/>
        <sz val="9.5"/>
        <color theme="4"/>
        <rFont val="Arial"/>
        <family val="2"/>
      </rPr>
      <t>www.south32.net</t>
    </r>
    <r>
      <rPr>
        <sz val="9.5"/>
        <color theme="4"/>
        <rFont val="Arial"/>
        <family val="2"/>
      </rPr>
      <t xml:space="preserve">.
e. Annual Report 2025 - Corporate Governance Statement (page 101-134); Code of Business Conduct and Speak Up Policy, and Our Approach to Human Rights available at </t>
    </r>
    <r>
      <rPr>
        <i/>
        <u/>
        <sz val="9.5"/>
        <color theme="4"/>
        <rFont val="Arial"/>
        <family val="2"/>
      </rPr>
      <t>www.south32.net</t>
    </r>
    <r>
      <rPr>
        <sz val="9.5"/>
        <color theme="4"/>
        <rFont val="Arial"/>
        <family val="2"/>
      </rPr>
      <t>.</t>
    </r>
  </si>
  <si>
    <r>
      <t xml:space="preserve">a. Code of Business Conduct (and Speak Up Policy) available at </t>
    </r>
    <r>
      <rPr>
        <i/>
        <u/>
        <sz val="9.5"/>
        <color theme="4"/>
        <rFont val="Arial"/>
        <family val="2"/>
      </rPr>
      <t>www.south32.net</t>
    </r>
    <r>
      <rPr>
        <sz val="9.5"/>
        <color theme="4"/>
        <rFont val="Arial"/>
        <family val="2"/>
      </rPr>
      <t>; Annual Report 2025 - Ethics and business integrity (page 41); Corporate Governance Statement 2025 (page 101-134).</t>
    </r>
  </si>
  <si>
    <t>a. Annual Report 2025 - Our Stakeholders (page 16-17); Nature (page 45-46); Climate Change Action Plan - Government engagement (page 53-57).</t>
  </si>
  <si>
    <t>a. Annual Report 2025 - Our Stakeholders (page 16-17).</t>
  </si>
  <si>
    <t>a. and b. Annual Report 2025 - About this report (inside front cover); Assessing topic materiality (page 28).</t>
  </si>
  <si>
    <t xml:space="preserve">a. and b. Annual Report 2025 - Assessing topic materiality (page 28); Sustainability Databook 2025 - Disclosure references tab. </t>
  </si>
  <si>
    <r>
      <t xml:space="preserve">a., b., c., d., e., and f. Annual Report 2025 - Our approach to sustainability (page 27-29); Safety and health (page 30-32); Risk management (page 64-73) Sustainability Databook 2025 - Safety and health tab; Our Code of Business Conduct (and Speak Up Policy) available at </t>
    </r>
    <r>
      <rPr>
        <i/>
        <u/>
        <sz val="9.5"/>
        <color theme="4"/>
        <rFont val="Arial"/>
        <family val="2"/>
      </rPr>
      <t>www.south32.net</t>
    </r>
    <r>
      <rPr>
        <sz val="9.5"/>
        <color theme="4"/>
        <rFont val="Arial"/>
        <family val="2"/>
      </rPr>
      <t xml:space="preserve">.
</t>
    </r>
  </si>
  <si>
    <t>a. and b. Annual  Report 2025 - Our approach to sustainability (page 27-29); Safety and health (page 30-32); Sustainability Databook 2025 - Safety and health tab.</t>
  </si>
  <si>
    <r>
      <t xml:space="preserve">a., b., c. and d. Annual Report 2025 - Safety and health (page 30-32); and Health and Safety available at </t>
    </r>
    <r>
      <rPr>
        <i/>
        <u/>
        <sz val="9.5"/>
        <color theme="4"/>
        <rFont val="Arial"/>
        <family val="2"/>
      </rPr>
      <t>www.south32.net.</t>
    </r>
    <r>
      <rPr>
        <sz val="9.5"/>
        <color theme="4"/>
        <rFont val="Arial"/>
        <family val="2"/>
      </rPr>
      <t xml:space="preserve">
</t>
    </r>
  </si>
  <si>
    <r>
      <t xml:space="preserve">a. Annual Report 2025 - Safety and health (page 30-32); and Health and Safety available at </t>
    </r>
    <r>
      <rPr>
        <i/>
        <u/>
        <sz val="9.5"/>
        <color theme="4"/>
        <rFont val="Arial"/>
        <family val="2"/>
      </rPr>
      <t>www.south32.net.</t>
    </r>
    <r>
      <rPr>
        <sz val="9.5"/>
        <color theme="4"/>
        <rFont val="Arial"/>
        <family val="2"/>
      </rPr>
      <t xml:space="preserve">
</t>
    </r>
  </si>
  <si>
    <r>
      <t xml:space="preserve">a.and b. Annual Report 2025 - Safety and health (page 30-32); and Health and Safety available at </t>
    </r>
    <r>
      <rPr>
        <i/>
        <u/>
        <sz val="9.5"/>
        <color theme="4"/>
        <rFont val="Arial"/>
        <family val="2"/>
      </rPr>
      <t>www.south32.net.</t>
    </r>
    <r>
      <rPr>
        <sz val="9.5"/>
        <color theme="4"/>
        <rFont val="Arial"/>
        <family val="2"/>
      </rPr>
      <t xml:space="preserve">
</t>
    </r>
  </si>
  <si>
    <t xml:space="preserve">a. and b. Annual Report 2025 - Safety and health (page 30-32).
</t>
  </si>
  <si>
    <t xml:space="preserve">a. and b., Annual Report 2025 - Safety and health (page 30-32).
</t>
  </si>
  <si>
    <r>
      <t xml:space="preserve">Annual Report 2025 - Safety and health (page 30-32); Responsible value chain (page 42-43); Code of Business Conduct (and Speak Up Policy), Supplier Minimum Requirements at </t>
    </r>
    <r>
      <rPr>
        <i/>
        <u/>
        <sz val="9.5"/>
        <color theme="4"/>
        <rFont val="Arial"/>
        <family val="2"/>
      </rPr>
      <t>www.south32.net</t>
    </r>
    <r>
      <rPr>
        <sz val="9.5"/>
        <color theme="4"/>
        <rFont val="Arial"/>
        <family val="2"/>
      </rPr>
      <t>.</t>
    </r>
  </si>
  <si>
    <t>a. Annual Report 2025 - Safety and health (page 30-32); Sustainability Databook 2025 - Safety and health tab.
b. Our internal health and safety standards apply to all South32 employees, contractors and visitors, across our operations, functions, projects and exploration activities where we have operational control.
c. Sustainability Databook 2025 - Safety and health tab.</t>
  </si>
  <si>
    <t xml:space="preserve">a., b., e., f. and g. Sustainability Databook 2025 - Safety and health tab.
c.  Sustainability Databook 2025 - Safety and health tab; Annual Report 2025 - Safety and health (page 30-32). 
d. Annual Report 2025 - Safety and health (page 30-32). </t>
  </si>
  <si>
    <t xml:space="preserve">a., b., d. and e. Sustainability Databook 2025 - Safety and health tab.
c. Sustainability Databook 2025 - Safety and health tab; and Annual Report 2025 - Safety and health (page 30-32).
</t>
  </si>
  <si>
    <r>
      <t xml:space="preserve">a., b., c., d., e., and f. Annual Report 2025 - People and culture (page 33-34); Risk management (page 64-73) our Code of Business Conduct (and Speak Up Policy) and Our Approach to People and Culture available at </t>
    </r>
    <r>
      <rPr>
        <i/>
        <u/>
        <sz val="9.5"/>
        <color theme="4"/>
        <rFont val="Arial"/>
        <family val="2"/>
      </rPr>
      <t>www.south32.net</t>
    </r>
    <r>
      <rPr>
        <sz val="9.5"/>
        <color theme="4"/>
        <rFont val="Arial"/>
        <family val="2"/>
      </rPr>
      <t xml:space="preserve">.
</t>
    </r>
  </si>
  <si>
    <r>
      <t xml:space="preserve">a. We disclosed our ratios of standard entry level wage by gender compared to local minimum wage in our Sustainability Databook 2025 - Workforce and diversity tab.
b. Our Code of Business Conduct (and Speak up Policy), Supplier Minimum Requirements available at </t>
    </r>
    <r>
      <rPr>
        <i/>
        <u/>
        <sz val="9.5"/>
        <color theme="4"/>
        <rFont val="Arial"/>
        <family val="2"/>
      </rPr>
      <t>www.south32.net</t>
    </r>
    <r>
      <rPr>
        <sz val="9.5"/>
        <color theme="4"/>
        <rFont val="Arial"/>
        <family val="2"/>
      </rPr>
      <t xml:space="preserve">.
The metric has been interpreted as applicable to an organisation whose pay rates are commensurate at the minimum wage level. Our employees are paid, in most instances, significantly above or aligned with local minimum wage. 
</t>
    </r>
  </si>
  <si>
    <t>Where practicable, we employ local people in the areas in which we operate. 
In FY25, we maintained a local workforce of more than 90% in Southern African operations, including at our Hillside Aluminium, Mozal Aluminium and South Africa Manganese. Learn more in our 2025 Annual Report 2025 - Economic Contribution (page 35), Sustainability Databook 2025 - Workforce and diversity tab and Reporting boundaries tab.</t>
  </si>
  <si>
    <r>
      <t xml:space="preserve">a. 'Investing in our people' available at </t>
    </r>
    <r>
      <rPr>
        <i/>
        <u/>
        <sz val="9.5"/>
        <color theme="4"/>
        <rFont val="Arial"/>
        <family val="2"/>
      </rPr>
      <t xml:space="preserve">www.south32.net. </t>
    </r>
    <r>
      <rPr>
        <sz val="9.5"/>
        <color theme="4"/>
        <rFont val="Arial"/>
        <family val="2"/>
      </rPr>
      <t xml:space="preserve">
</t>
    </r>
  </si>
  <si>
    <t xml:space="preserve">a. Sustainability Databook 2025 - Workforce and diversity tab; Annual Report 2025 - Corporate Governance Statement (page 101-134).
b. Sustainability Databook 2025 - Workforce and diversity tab.
</t>
  </si>
  <si>
    <t xml:space="preserve">Sustainability Databook 2025 - Attracting, developing and retaining talent tab. </t>
  </si>
  <si>
    <r>
      <t xml:space="preserve">a., b., c., d., e. and f. Annual Report 2025 - Our economic contributions (page 35); Risk management (page 64-73); Code of Business Conduct (and Speak Up Policy); Our Approach to Partnering with Communities; Tax Transparency and Payments to Governments Report 2025 at </t>
    </r>
    <r>
      <rPr>
        <i/>
        <u/>
        <sz val="9.5"/>
        <color theme="4"/>
        <rFont val="Arial"/>
        <family val="2"/>
      </rPr>
      <t>www.south32.net</t>
    </r>
    <r>
      <rPr>
        <sz val="9.5"/>
        <color theme="4"/>
        <rFont val="Arial"/>
        <family val="2"/>
      </rPr>
      <t>.</t>
    </r>
  </si>
  <si>
    <t>a. and b. Sustainability Databook 2025 - Our economic contributions tab; Annual Report 2025 - Financial report (from page 165); and Tax Transparency and Payments to Governments Report 2025.</t>
  </si>
  <si>
    <t xml:space="preserve">a. and b. Annual Report 2025 - Financial report (from page 165); Tax Transparency and Payments to Governments Report 2025
c. Annual Report 2025 - Financial report (from page 165); Sustainability Databook - reporting boundaries tab. </t>
  </si>
  <si>
    <r>
      <t xml:space="preserve">a., b. and c. Annual Report 2025 - Community relationships (page 36-38); and Sustainability stories available at </t>
    </r>
    <r>
      <rPr>
        <i/>
        <u/>
        <sz val="9.5"/>
        <color theme="4"/>
        <rFont val="Arial"/>
        <family val="2"/>
      </rPr>
      <t>www.south32.net/sustainability/stories.</t>
    </r>
  </si>
  <si>
    <t>a. and b. Annual Report 2025 - Community relationships (page 36-38); Climate Change Action Plan - Government engagement (page 27-28).</t>
  </si>
  <si>
    <r>
      <t xml:space="preserve">a., b., c., d., e. and f. Annual Report 2025 - Community relationships (page 36-38); Risk management (page 64-73); Code of Business Conduct (and Speak Up Policy), Our Approach to Indigenous, Traditional and Tribal Peoples Engagement, Our Approach to Cultural Heritage, and Our Approach to Partnering with Communities available at </t>
    </r>
    <r>
      <rPr>
        <i/>
        <u/>
        <sz val="9.5"/>
        <color theme="4"/>
        <rFont val="Arial"/>
        <family val="2"/>
      </rPr>
      <t>www.south32.net</t>
    </r>
    <r>
      <rPr>
        <sz val="9.5"/>
        <color theme="4"/>
        <rFont val="Arial"/>
        <family val="2"/>
      </rPr>
      <t>.</t>
    </r>
  </si>
  <si>
    <t>a. Sustainability Databook 2025 - Community relationships tab; and Annual Report 2025 - Community relationships (page 36-38).</t>
  </si>
  <si>
    <r>
      <t xml:space="preserve">a., b., c., d., e. and f. Annual Report 2025 - Human rights (page 39-41); Risk management (page 64-73); Code of Business Conduct (and Speak Up Policy) and Our Approach to Human Rights available at </t>
    </r>
    <r>
      <rPr>
        <i/>
        <u/>
        <sz val="9.5"/>
        <color theme="4"/>
        <rFont val="Arial"/>
        <family val="2"/>
      </rPr>
      <t>www.south32.net</t>
    </r>
    <r>
      <rPr>
        <sz val="9.5"/>
        <color theme="4"/>
        <rFont val="Arial"/>
        <family val="2"/>
      </rPr>
      <t>.</t>
    </r>
  </si>
  <si>
    <r>
      <t xml:space="preserve">a. Annual Report 2025 - Human Rights (page 39-41); Modern Slavery Statement 2025 available at </t>
    </r>
    <r>
      <rPr>
        <i/>
        <u/>
        <sz val="9.5"/>
        <color theme="4"/>
        <rFont val="Arial"/>
        <family val="2"/>
      </rPr>
      <t>www.south32.net</t>
    </r>
    <r>
      <rPr>
        <sz val="9.5"/>
        <color theme="4"/>
        <rFont val="Arial"/>
        <family val="2"/>
      </rPr>
      <t xml:space="preserve">; 'Employee relations' at </t>
    </r>
    <r>
      <rPr>
        <i/>
        <u/>
        <sz val="9.5"/>
        <color theme="4"/>
        <rFont val="Arial"/>
        <family val="2"/>
      </rPr>
      <t>www.south32.net</t>
    </r>
    <r>
      <rPr>
        <sz val="9.5"/>
        <color theme="4"/>
        <rFont val="Arial"/>
        <family val="2"/>
      </rPr>
      <t>. 
We support the rights to freedom of association and collective bargaining. We maintain a global employee relations framework and engage in collective labour negotiations where appropriate, working to achieve mutually beneficial outcomes.
The countries we operate in are members of the International Labour Organisation. We respect international labour standards and local labour laws and regulations, including those relating to working hours, working conditions, entitlements to minimum wages and the right to choose unions or association representatives.
Our minimum requirements for suppliers state that wages and benefits (including overtime) paid for a standard working week, must satisfy, at a minimum, national legal standards or local industry benchmarks. We work with reputable recruitment agencies and pay for the cost of recruitment activities.</t>
    </r>
  </si>
  <si>
    <r>
      <t xml:space="preserve">a. and b. Sustainability Databook 2025 - Human rights tab.
c. Annual Report 2025 - Human Rights (page 39-41); Modern Slavery Statement 2025 available at </t>
    </r>
    <r>
      <rPr>
        <i/>
        <u/>
        <sz val="9.5"/>
        <color theme="4"/>
        <rFont val="Arial"/>
        <family val="2"/>
      </rPr>
      <t>www.south32.net</t>
    </r>
    <r>
      <rPr>
        <sz val="9.5"/>
        <color theme="4"/>
        <rFont val="Arial"/>
        <family val="2"/>
      </rPr>
      <t xml:space="preserve">.
The actions we take to address modern slavery risks include due diligence and risk management at our operations involving the ue of human rights risk self-assessments, human rights impact assessments and in FY24 we completed an externally facilitated saliency assessment. We complete due diligence and risk management on our supply chains and inbound and outbound maritime activities. 
We report on modern slavery risks using Verisk Maplecroft Modern Slavery Index and Child Labour Index. </t>
    </r>
  </si>
  <si>
    <r>
      <t xml:space="preserve">a. and b. Sustainability Databook 2025 - Human rights tab.
c. Annual Report 2025 - Human Rights (page 39-41); Modern Slavery Statement 2025 available at </t>
    </r>
    <r>
      <rPr>
        <i/>
        <u/>
        <sz val="9.5"/>
        <color theme="4"/>
        <rFont val="Arial"/>
        <family val="2"/>
      </rPr>
      <t>www.south32.net</t>
    </r>
    <r>
      <rPr>
        <sz val="9.5"/>
        <color theme="4"/>
        <rFont val="Arial"/>
        <family val="2"/>
      </rPr>
      <t xml:space="preserve">.
We conduct ongoing human rights due diligence across our operations and business relationships to help us identify, assess, mitigate and remediate where we are responsible for any involvement in human rights risks. In addition to the human rights impact assessments that we conduct, we have also delivered modern slavery training across our business including at our enterprise and supplier development centres. </t>
    </r>
  </si>
  <si>
    <r>
      <t xml:space="preserve">a., b., c., d., e. and f. Annual Report 2025 - Ethics and business integrity (page 42); Risk management (page 64-73); Code of Business Conduct (and Speak Up Policy) available at </t>
    </r>
    <r>
      <rPr>
        <i/>
        <u/>
        <sz val="9.5"/>
        <color theme="4"/>
        <rFont val="Arial"/>
        <family val="2"/>
      </rPr>
      <t>www.south32.net</t>
    </r>
    <r>
      <rPr>
        <sz val="9.5"/>
        <color theme="4"/>
        <rFont val="Arial"/>
        <family val="2"/>
      </rPr>
      <t>.</t>
    </r>
  </si>
  <si>
    <r>
      <t xml:space="preserve">a., b. Annual Report 2025 - Ethics and business integrity (page 42); and Risk management (page 64-73). 
More information about our ABC Compliance program can be found at </t>
    </r>
    <r>
      <rPr>
        <i/>
        <u/>
        <sz val="9.5"/>
        <color theme="4"/>
        <rFont val="Arial"/>
        <family val="2"/>
      </rPr>
      <t xml:space="preserve">www.south32.net. </t>
    </r>
  </si>
  <si>
    <t xml:space="preserve">a. and b. Annual Report 2025 - Director's Report - Political donations and social investment (page 133)
In FY25, we made no political donations to any political party, politician, political party official, elected official or candidate for public office in any country. </t>
  </si>
  <si>
    <r>
      <t xml:space="preserve">Annual Report 2025 - Responsible value chain (page 42-43); Risk management (page 64-73) Code of Business Conduct (and Speak Up Policy) available at </t>
    </r>
    <r>
      <rPr>
        <i/>
        <u/>
        <sz val="9.5"/>
        <color theme="4"/>
        <rFont val="Arial"/>
        <family val="2"/>
      </rPr>
      <t>www.south32.net</t>
    </r>
    <r>
      <rPr>
        <sz val="9.5"/>
        <color theme="4"/>
        <rFont val="Arial"/>
        <family val="2"/>
      </rPr>
      <t>.</t>
    </r>
  </si>
  <si>
    <r>
      <t xml:space="preserve">We aim to work only with suppliers with strong values and standards of conduct and that share our commitment to our 'safety guarantee' and lawful business practices. Our expectations of suppliers are outlined in our Code of Business Conduct (Code) and Sustainability and Supplier Minimum Requirements, available at </t>
    </r>
    <r>
      <rPr>
        <i/>
        <u/>
        <sz val="9.5"/>
        <color theme="4"/>
        <rFont val="Arial"/>
        <family val="2"/>
      </rPr>
      <t>www.south32.net.</t>
    </r>
    <r>
      <rPr>
        <sz val="9.5"/>
        <color theme="4"/>
        <rFont val="Arial"/>
        <family val="2"/>
      </rPr>
      <t xml:space="preserve">
Environmental selection criteria consideration are not applied across all supplier onboarding and contract tender and selection processes. Where Environmental selection criteria are defined this is included in the selection process, however not tracked systemically. </t>
    </r>
  </si>
  <si>
    <t>Our approach to the stewardship of our commodities focuses on accepted best practices for their handling, transportation and use.
We are guided by standards set by bodies such as the ICMM, Minerals Council of Australia, Aluminium Stewardship Initiative, the International Manganese, Lead, Zinc and Aluminium Institutes, Australian Aluminium Council and National Alliance for Advanced Transportation Batteries. Our approach to product stewardship focuses on best practices for the handling, transportation and use of our commodities. We provide safety data sheets to customers to guide safe shipping, storage, handling and use of our products. We also conduct internal and external audits to evaluate the effectiveness of our product stewardship controls.
Learn more: Annual Report 2025 - Responsible value chain (page 42-43).</t>
  </si>
  <si>
    <r>
      <t xml:space="preserve">a., b., c., d., e., and f. Annual Report 2025 - Closure (page 44); Risk management (page 64-73); Code of Business Conduct (and Speak Up Policy), Our Approach to Closure available at </t>
    </r>
    <r>
      <rPr>
        <i/>
        <u/>
        <sz val="9.5"/>
        <color theme="4"/>
        <rFont val="Arial"/>
        <family val="2"/>
      </rPr>
      <t>www.south32.net</t>
    </r>
    <r>
      <rPr>
        <sz val="9.5"/>
        <color theme="4"/>
        <rFont val="Arial"/>
        <family val="2"/>
      </rPr>
      <t>.</t>
    </r>
  </si>
  <si>
    <t xml:space="preserve">2.1, 2.2 and 2.3. Sustainability Databook 2025 - Biodiversity tab.
2.4. Annual Report 2025 - Financial Report (from page 165).
</t>
  </si>
  <si>
    <r>
      <t xml:space="preserve">a., b., c., d., e., and f. Annual Report 2025 - Nature (page 45-46); Biodiversity (page 47); Risk management (page 64-73); Code of Business Conduct (and Speak Up Policy), Our Approach to Biodiversity , and Water available at </t>
    </r>
    <r>
      <rPr>
        <i/>
        <u/>
        <sz val="9.5"/>
        <color theme="4"/>
        <rFont val="Arial"/>
        <family val="2"/>
      </rPr>
      <t>www.south32.net.</t>
    </r>
  </si>
  <si>
    <t>a. and b. Annual  Report 2025 - Nature (page 45-46); Biodiversity (page 47).</t>
  </si>
  <si>
    <t xml:space="preserve">a. Sustainability Databook 2025 - Biodiversity tab.
b. Annual Report 2025 - Biodiversity (page 47); Community relationships (page 36-38). 
d. We disclose land set aside for conservation, this includes forest ecosystem restoration and agroforestry Cerro Matoso operation and areas of significant conservation value, ecological restoration and habitat protection at Worsley Alumina. </t>
  </si>
  <si>
    <t>2.1 . Sustainability Databook 2025 - Biodiversity tab; Reporting boundaries tab.
2.2 Annual Report - Biodiversity (page 47). We require all operations to undertake a risk and opportunity screening exercise at least every five years, the outcomes of these assessments are one of the aspects which assist us with determining whether a biodiversity management plan is required. 
2.3 and 2.4. Sustainability Databook 2025 - Biodiversity tab.</t>
  </si>
  <si>
    <r>
      <t xml:space="preserve">a., b., c., d., e., and f. Annual Report 2025 - Water (page 48-49); Risk management (page 64-73); Code of Business Conduct (and Speak Up Policy), Our Approach to Water available at </t>
    </r>
    <r>
      <rPr>
        <i/>
        <u/>
        <sz val="9.5"/>
        <color theme="4"/>
        <rFont val="Arial"/>
        <family val="2"/>
      </rPr>
      <t>www.south32.net</t>
    </r>
    <r>
      <rPr>
        <sz val="9.5"/>
        <color theme="4"/>
        <rFont val="Arial"/>
        <family val="2"/>
      </rPr>
      <t>.</t>
    </r>
  </si>
  <si>
    <r>
      <t xml:space="preserve">a., b., c. and d. Annual Report 2025 - Water (page 48-49); Sustainability Databook - Water tab; Our Approach to Water available at </t>
    </r>
    <r>
      <rPr>
        <i/>
        <u/>
        <sz val="9.5"/>
        <color theme="4"/>
        <rFont val="Arial"/>
        <family val="2"/>
      </rPr>
      <t>www.south32.net</t>
    </r>
    <r>
      <rPr>
        <sz val="9.5"/>
        <color theme="4"/>
        <rFont val="Arial"/>
        <family val="2"/>
      </rPr>
      <t>.</t>
    </r>
  </si>
  <si>
    <r>
      <t xml:space="preserve">a. Annual Report 2025 - Water (page 48-49); Waste and contamination (page 52); Sustainability Databook - Water tab; Our Approach to Water available at </t>
    </r>
    <r>
      <rPr>
        <i/>
        <u/>
        <sz val="9.5"/>
        <color theme="4"/>
        <rFont val="Arial"/>
        <family val="2"/>
      </rPr>
      <t>www.south32.net</t>
    </r>
    <r>
      <rPr>
        <sz val="9.5"/>
        <color theme="4"/>
        <rFont val="Arial"/>
        <family val="2"/>
      </rPr>
      <t>.</t>
    </r>
  </si>
  <si>
    <t>a., b., c, and e. Sustainability Databook 2025 - Water tab.
d. Sustainability Databook 2025 - Water tab; Annual Report 2025 - Water (page 48-49) and Waste and contamination (page 52).</t>
  </si>
  <si>
    <r>
      <t xml:space="preserve">a., b., c., d., e., and f. Annual Report 2025 - Air emissions (page 50); Risk management (page 64-73); Code of Business Conduct (and Speak Up Policy) available at </t>
    </r>
    <r>
      <rPr>
        <i/>
        <u/>
        <sz val="9.5"/>
        <color theme="4"/>
        <rFont val="Arial"/>
        <family val="2"/>
      </rPr>
      <t>www.south32.net.</t>
    </r>
  </si>
  <si>
    <t>a. Sustainability Databook 2025 - Waste and contamination, air emissions, and tailings tab. 
Oxides of sulphur (SOx), oxides of nitrogen (NOx) and mercury emissions disclosed. 
b. and c. the concentration of NOx, SOx and Mercury is measured by either direct measurement, which is multiplied by the total emission volumes or by mass balance.</t>
  </si>
  <si>
    <r>
      <t xml:space="preserve">a., b., c., d., e., and f. Annual Report 2025 - Waste and contamination (page 52); Risk management (page 64-73) Code of Business Conduct (and Speak Up Policy) available at </t>
    </r>
    <r>
      <rPr>
        <i/>
        <u/>
        <sz val="9.5"/>
        <color theme="4"/>
        <rFont val="Arial"/>
        <family val="2"/>
      </rPr>
      <t>www.south32.net</t>
    </r>
    <r>
      <rPr>
        <sz val="9.5"/>
        <color theme="4"/>
        <rFont val="Arial"/>
        <family val="2"/>
      </rPr>
      <t>.</t>
    </r>
  </si>
  <si>
    <t xml:space="preserve">a. Annual Report 2025 - Waste and contamination (page 52); Sustainability Databook 2025 - Waste and contamination, air emissions, and tailings tab. </t>
  </si>
  <si>
    <t xml:space="preserve">a. and c. Annual Report 2025 - Waste and contamination (page 52); Sustainability Databook 2025 - Waste and contamination, air emissions, and tailings tab. </t>
  </si>
  <si>
    <r>
      <t xml:space="preserve">a., b., c., d., and e. Annual Report 2025 - Tailings management (page 51); Risk management (page 64-73); Our Approach to Tailings Management available at </t>
    </r>
    <r>
      <rPr>
        <i/>
        <u/>
        <sz val="9.5"/>
        <color theme="4"/>
        <rFont val="Arial"/>
        <family val="2"/>
      </rPr>
      <t>www.south32.net</t>
    </r>
    <r>
      <rPr>
        <sz val="9.5"/>
        <color theme="4"/>
        <rFont val="Arial"/>
        <family val="2"/>
      </rPr>
      <t>.</t>
    </r>
  </si>
  <si>
    <r>
      <t xml:space="preserve">a., b., c., d., e., and f. Climate Change Action Plan 2025; Annual Report 2025 - Climate change (page 53-57); Risk management (page 64-73); Code of Business Conduct (and Speak Up Policy); available at </t>
    </r>
    <r>
      <rPr>
        <i/>
        <u/>
        <sz val="9.5"/>
        <color theme="4"/>
        <rFont val="Arial"/>
        <family val="2"/>
      </rPr>
      <t>www.south32.net</t>
    </r>
    <r>
      <rPr>
        <sz val="9.5"/>
        <color theme="4"/>
        <rFont val="Arial"/>
        <family val="2"/>
      </rPr>
      <t>.</t>
    </r>
  </si>
  <si>
    <t>a. Climate Change Action Plan 2025; Annual Report 2025 - Climate change (page 53-57); Risk management (page 64-73).</t>
  </si>
  <si>
    <r>
      <t xml:space="preserve">a., b., c., Sustainability Databook 2025 - GHG emissions tab.
b., d., e., f., and g. Climate-related Risk and Reporting Methodology 2025 available at </t>
    </r>
    <r>
      <rPr>
        <i/>
        <u/>
        <sz val="9.5"/>
        <color theme="4"/>
        <rFont val="Arial"/>
        <family val="2"/>
      </rPr>
      <t xml:space="preserve">www.south32.net. </t>
    </r>
  </si>
  <si>
    <r>
      <t xml:space="preserve">a., b., c.,  Sustainability Databook 2025 - GHG emissions tab.
c., d., e., f., and g. Climate-related Risk and Reporting Methodology 2025 available at </t>
    </r>
    <r>
      <rPr>
        <i/>
        <u/>
        <sz val="9.5"/>
        <color theme="4"/>
        <rFont val="Arial"/>
        <family val="2"/>
      </rPr>
      <t>www.south32.net</t>
    </r>
    <r>
      <rPr>
        <sz val="9.5"/>
        <color theme="4"/>
        <rFont val="Arial"/>
        <family val="2"/>
      </rPr>
      <t xml:space="preserve">. </t>
    </r>
  </si>
  <si>
    <r>
      <t xml:space="preserve">a.b, and  d. Sustainability Databook 2025 - GHG emissions tab.
b., d., e, f. and g.  2025 Climate-related Risk and Reporting Methodology 2025 available at </t>
    </r>
    <r>
      <rPr>
        <i/>
        <u/>
        <sz val="9.5"/>
        <color theme="4"/>
        <rFont val="Arial"/>
        <family val="2"/>
      </rPr>
      <t>www.south32.net</t>
    </r>
    <r>
      <rPr>
        <sz val="9.5"/>
        <color theme="4"/>
        <rFont val="Arial"/>
        <family val="2"/>
      </rPr>
      <t>.</t>
    </r>
  </si>
  <si>
    <r>
      <t xml:space="preserve">a., and d., Sustainability Databook 2025 - GHG emissions tab; 2025 Climate Change Action Plan; Annual Report 2025 - Climate change (page 53-57).
b., c.and e. Climate-related Risk and Reporting Methodology 2025 available at </t>
    </r>
    <r>
      <rPr>
        <i/>
        <u/>
        <sz val="9.5"/>
        <color theme="4"/>
        <rFont val="Arial"/>
        <family val="2"/>
      </rPr>
      <t>www.south32.net</t>
    </r>
    <r>
      <rPr>
        <sz val="9.5"/>
        <color theme="4"/>
        <rFont val="Arial"/>
        <family val="2"/>
      </rPr>
      <t>.</t>
    </r>
  </si>
  <si>
    <r>
      <rPr>
        <b/>
        <sz val="9.5"/>
        <color theme="4"/>
        <rFont val="Arial"/>
        <family val="2"/>
      </rPr>
      <t>Climate Change Action Plan 2025</t>
    </r>
    <r>
      <rPr>
        <sz val="9.5"/>
        <color theme="4"/>
        <rFont val="Arial"/>
        <family val="2"/>
      </rPr>
      <t xml:space="preserve">:
 - Climate-related governance (page 29)
 - Climate-related risk management (page 30) 
</t>
    </r>
    <r>
      <rPr>
        <b/>
        <sz val="9.5"/>
        <color theme="4"/>
        <rFont val="Arial"/>
        <family val="2"/>
      </rPr>
      <t>Climate-related Risk and Reporting Methodology 2025:</t>
    </r>
    <r>
      <rPr>
        <sz val="9.5"/>
        <color theme="4"/>
        <rFont val="Arial"/>
        <family val="2"/>
      </rPr>
      <t xml:space="preserve">
- Climate-related risk management (page 4-6)
</t>
    </r>
    <r>
      <rPr>
        <b/>
        <sz val="9.5"/>
        <color theme="4"/>
        <rFont val="Arial"/>
        <family val="2"/>
      </rPr>
      <t>Annual Report 2025:</t>
    </r>
    <r>
      <rPr>
        <sz val="9.5"/>
        <color theme="4"/>
        <rFont val="Arial"/>
        <family val="2"/>
      </rPr>
      <t xml:space="preserve">
 - Board composition (page 105) 
 - Board appointment, renewal and evaluation (page 115) 
 - Board skills, knowledge and experience (page 116-119)
 - Board and committee meetings (page 119-120)
 - Nomination committee (page 121)
 - Remuneration committee (page 121)
 - Risk and audit committee (page 122)
 - Sustainability committee (page 123)
</t>
    </r>
  </si>
  <si>
    <r>
      <rPr>
        <b/>
        <sz val="9.5"/>
        <color theme="4"/>
        <rFont val="Arial"/>
        <family val="2"/>
      </rPr>
      <t>Climate Change Action Plan 2025:</t>
    </r>
    <r>
      <rPr>
        <sz val="9.5"/>
        <color theme="4"/>
        <rFont val="Arial"/>
        <family val="2"/>
      </rPr>
      <t xml:space="preserve">
 - Climate-related governance (page 29)
 - Climate-related risk management (page 30)
</t>
    </r>
    <r>
      <rPr>
        <b/>
        <sz val="9.5"/>
        <color theme="4"/>
        <rFont val="Arial"/>
        <family val="2"/>
      </rPr>
      <t>Climate-related Risk and Reporting Methodology 2025:</t>
    </r>
    <r>
      <rPr>
        <sz val="9.5"/>
        <color theme="4"/>
        <rFont val="Arial"/>
        <family val="2"/>
      </rPr>
      <t xml:space="preserve">
- Climate-related risk management (page 4-6)
</t>
    </r>
    <r>
      <rPr>
        <b/>
        <sz val="9.5"/>
        <color theme="4"/>
        <rFont val="Arial"/>
        <family val="2"/>
      </rPr>
      <t xml:space="preserve">
Annual Report 2025:
</t>
    </r>
    <r>
      <rPr>
        <sz val="9.5"/>
        <color theme="4"/>
        <rFont val="Arial"/>
        <family val="2"/>
      </rPr>
      <t xml:space="preserve"> - Sustainability governance (page 29)
 - Risk management (page 64-73)
 - Risk management: Climate change and environment (page 67)</t>
    </r>
  </si>
  <si>
    <r>
      <rPr>
        <b/>
        <sz val="9.5"/>
        <color theme="4"/>
        <rFont val="Arial"/>
        <family val="2"/>
      </rPr>
      <t>Climate Change Action Plan 2025:</t>
    </r>
    <r>
      <rPr>
        <sz val="9.5"/>
        <color theme="4"/>
        <rFont val="Arial"/>
        <family val="2"/>
      </rPr>
      <t xml:space="preserve">
 - Evaluating portfolio risks and opportunities (page 10)
 - Allocating capital towards critical minerals and metals (page 12)
 - Strengthening our resilience to climate impacts (page 21-24)
</t>
    </r>
    <r>
      <rPr>
        <b/>
        <sz val="9.5"/>
        <color theme="4"/>
        <rFont val="Arial"/>
        <family val="2"/>
      </rPr>
      <t>Climate-related Risk and Reporting Methodology 2025:</t>
    </r>
    <r>
      <rPr>
        <sz val="9.5"/>
        <color theme="4"/>
        <rFont val="Arial"/>
        <family val="2"/>
      </rPr>
      <t xml:space="preserve">
 - Climate-related risk management (page 4-6)</t>
    </r>
  </si>
  <si>
    <r>
      <rPr>
        <b/>
        <sz val="9.5"/>
        <color theme="4"/>
        <rFont val="Arial"/>
        <family val="2"/>
      </rPr>
      <t>Climate Change Action Plan 2025:</t>
    </r>
    <r>
      <rPr>
        <sz val="9.5"/>
        <color theme="4"/>
        <rFont val="Arial"/>
        <family val="2"/>
      </rPr>
      <t xml:space="preserve">
 - Evaluating physical climate risks (page 22-23)
 - Strengthening adaptation and resilience capabilities (page 24)
 - Climate-related risk management (page 30)
</t>
    </r>
    <r>
      <rPr>
        <b/>
        <sz val="9.5"/>
        <color theme="4"/>
        <rFont val="Arial"/>
        <family val="2"/>
      </rPr>
      <t>Climate-related Risk and Reporting Methodology 2025:</t>
    </r>
    <r>
      <rPr>
        <sz val="9.5"/>
        <color theme="4"/>
        <rFont val="Arial"/>
        <family val="2"/>
      </rPr>
      <t xml:space="preserve">
 - Climate-related risk management (page 4-6)
</t>
    </r>
    <r>
      <rPr>
        <b/>
        <sz val="9.5"/>
        <color theme="4"/>
        <rFont val="Arial"/>
        <family val="2"/>
      </rPr>
      <t>Annual Report 2025:</t>
    </r>
    <r>
      <rPr>
        <sz val="9.5"/>
        <color theme="4"/>
        <rFont val="Arial"/>
        <family val="2"/>
      </rPr>
      <t xml:space="preserve">
 - Climate-related risks and opportunities (page 55-57) 
 - Risk management (page 64-73)
 - Risk management: Climate change and environment (page 67)</t>
    </r>
  </si>
  <si>
    <r>
      <rPr>
        <b/>
        <sz val="9.5"/>
        <color theme="4"/>
        <rFont val="Arial"/>
        <family val="2"/>
      </rPr>
      <t>Climate Change Action Plan 2025:</t>
    </r>
    <r>
      <rPr>
        <sz val="9.5"/>
        <color theme="4"/>
        <rFont val="Arial"/>
        <family val="2"/>
      </rPr>
      <t xml:space="preserve">
 - Positioning our portfolio for the energy transition (page 8-12)
 - FY25 operational emissions; Our 2035 emissions reduction target (page 13)
 - Scope 3 emissions (page 18)
 - Strengthening our resilience to climate impacts (page 21-24)
 - Executive remuneration (page 29)
 - Climate-related risk management (page 30)
</t>
    </r>
    <r>
      <rPr>
        <b/>
        <sz val="9.5"/>
        <color theme="4"/>
        <rFont val="Arial"/>
        <family val="2"/>
      </rPr>
      <t xml:space="preserve">
Climate-related Risk and Reporting Methodology 2025:
</t>
    </r>
    <r>
      <rPr>
        <sz val="9.5"/>
        <color theme="4"/>
        <rFont val="Arial"/>
        <family val="2"/>
      </rPr>
      <t xml:space="preserve"> - Carbon pricing (page 7) 
 - Climate-related metrics and targets (page 8-10)
 - Using carbon credits as offsets (page 10)
</t>
    </r>
    <r>
      <rPr>
        <b/>
        <sz val="9.5"/>
        <color theme="4"/>
        <rFont val="Arial"/>
        <family val="2"/>
      </rPr>
      <t xml:space="preserve">Annual Report 2025:
</t>
    </r>
    <r>
      <rPr>
        <sz val="9.5"/>
        <color theme="4"/>
        <rFont val="Arial"/>
        <family val="2"/>
      </rPr>
      <t xml:space="preserve"> - Climate-related risks and opportunities (page 55-57) 
 - Remuneration Report: Long-term incentive (page 149-153)
</t>
    </r>
    <r>
      <rPr>
        <b/>
        <sz val="9.5"/>
        <color theme="4"/>
        <rFont val="Arial"/>
        <family val="2"/>
      </rPr>
      <t>Sustainability Databook 2025:</t>
    </r>
    <r>
      <rPr>
        <sz val="9.5"/>
        <color theme="4"/>
        <rFont val="Arial"/>
        <family val="2"/>
      </rPr>
      <t xml:space="preserve">
 - Addressing climate change tabs: Portfolio, GHG emissions, Emissions intensity, Energy</t>
    </r>
  </si>
  <si>
    <r>
      <rPr>
        <b/>
        <sz val="9.5"/>
        <color theme="4"/>
        <rFont val="Arial"/>
        <family val="2"/>
      </rPr>
      <t>Climate Change Action Plan 2025:</t>
    </r>
    <r>
      <rPr>
        <sz val="9.5"/>
        <color theme="4"/>
        <rFont val="Arial"/>
        <family val="2"/>
      </rPr>
      <t xml:space="preserve">
 - FY25 operational emissions (page 13)
 - Scope 3 emissions (page 18)
</t>
    </r>
    <r>
      <rPr>
        <b/>
        <sz val="9.5"/>
        <color theme="4"/>
        <rFont val="Arial"/>
        <family val="2"/>
      </rPr>
      <t>Sustainability Databook 2025:</t>
    </r>
    <r>
      <rPr>
        <sz val="9.5"/>
        <color theme="4"/>
        <rFont val="Arial"/>
        <family val="2"/>
      </rPr>
      <t xml:space="preserve">
 - Addressing climate change tabs: Portfolio, GHG emissions, Emissions intensity, Energy</t>
    </r>
  </si>
  <si>
    <r>
      <rPr>
        <b/>
        <sz val="9.5"/>
        <color theme="4"/>
        <rFont val="Arial"/>
        <family val="2"/>
      </rPr>
      <t>Climate Change Action Plan 2025:</t>
    </r>
    <r>
      <rPr>
        <sz val="9.5"/>
        <color theme="4"/>
        <rFont val="Arial"/>
        <family val="2"/>
      </rPr>
      <t xml:space="preserve">
 - Our FY35 emissions reduction target (page 13)
 - Scope 3 emissions (page 18)
 - Executive remuneration (page 29)
</t>
    </r>
    <r>
      <rPr>
        <b/>
        <sz val="9.5"/>
        <color theme="4"/>
        <rFont val="Arial"/>
        <family val="2"/>
      </rPr>
      <t>Climate-related Risk and Reporting Methodology 2025:</t>
    </r>
    <r>
      <rPr>
        <sz val="9.5"/>
        <color theme="4"/>
        <rFont val="Arial"/>
        <family val="2"/>
      </rPr>
      <t xml:space="preserve">
 - Climate-related risk management (page 4-6)
 - Climate-related metrics and targets (page 8-10)
</t>
    </r>
    <r>
      <rPr>
        <b/>
        <sz val="9.5"/>
        <color theme="4"/>
        <rFont val="Arial"/>
        <family val="2"/>
      </rPr>
      <t>Annual Report 2025:</t>
    </r>
    <r>
      <rPr>
        <sz val="9.5"/>
        <color theme="4"/>
        <rFont val="Arial"/>
        <family val="2"/>
      </rPr>
      <t xml:space="preserve">
 - Risk management: Climate change and environment (page 67)
 - Remuneration Report: Long-term incentive (page 149-153)</t>
    </r>
  </si>
  <si>
    <t xml:space="preserve">(1) Independent assurance provided over supporting recommended disclosures as per 2021 TCFD Recommendations. Refer to the 'Independent Assurance Report to the Directors of South32 Limited' in our Annual Report 2025 on page 58-63.  </t>
  </si>
  <si>
    <r>
      <rPr>
        <b/>
        <sz val="9.5"/>
        <color theme="4"/>
        <rFont val="Arial"/>
        <family val="2"/>
      </rPr>
      <t>Climate Change Action Plan 2025:</t>
    </r>
    <r>
      <rPr>
        <sz val="9.5"/>
        <color theme="4"/>
        <rFont val="Arial"/>
        <family val="2"/>
      </rPr>
      <t xml:space="preserve">
- Reducing our operational emissions (page 13-17)
- Supporting emissions reduction across our value chain (page 18-20)
</t>
    </r>
    <r>
      <rPr>
        <b/>
        <sz val="9.5"/>
        <color theme="4"/>
        <rFont val="Arial"/>
        <family val="2"/>
      </rPr>
      <t xml:space="preserve">Climate-related Risk and Reporting Methodology 2025:
</t>
    </r>
    <r>
      <rPr>
        <sz val="9.5"/>
        <color theme="4"/>
        <rFont val="Arial"/>
        <family val="2"/>
      </rPr>
      <t>- Climate-related targets (page 9-10)</t>
    </r>
  </si>
  <si>
    <r>
      <rPr>
        <b/>
        <sz val="9.5"/>
        <color theme="4"/>
        <rFont val="Arial"/>
        <family val="2"/>
      </rPr>
      <t xml:space="preserve">Climate-related Risk and Reporting Methodology 2025:
</t>
    </r>
    <r>
      <rPr>
        <sz val="9.5"/>
        <color theme="4"/>
        <rFont val="Arial"/>
        <family val="2"/>
      </rPr>
      <t>- Climate-related targets (page 9-10)</t>
    </r>
  </si>
  <si>
    <r>
      <rPr>
        <b/>
        <sz val="9.5"/>
        <color theme="4"/>
        <rFont val="Arial"/>
        <family val="2"/>
      </rPr>
      <t>Climate-related Risk and Reporting Methodology 2025</t>
    </r>
    <r>
      <rPr>
        <sz val="9.5"/>
        <color theme="4"/>
        <rFont val="Arial"/>
        <family val="2"/>
      </rPr>
      <t xml:space="preserve">:
- Climate-related targets (page 9-10)
</t>
    </r>
  </si>
  <si>
    <r>
      <rPr>
        <b/>
        <sz val="9.5"/>
        <color theme="4"/>
        <rFont val="Arial"/>
        <family val="2"/>
      </rPr>
      <t>Climate Change Action Plan 2025:</t>
    </r>
    <r>
      <rPr>
        <sz val="9.5"/>
        <color theme="4"/>
        <rFont val="Arial"/>
        <family val="2"/>
      </rPr>
      <t xml:space="preserve">
- Reducing our operational emissions (page 13-17)
- Supporting emissions reduction across our value chain (page 18-20)
</t>
    </r>
    <r>
      <rPr>
        <b/>
        <sz val="9.5"/>
        <color theme="4"/>
        <rFont val="Arial"/>
        <family val="2"/>
      </rPr>
      <t xml:space="preserve">Climate-related Risk and Reporting Methodology 2025:
</t>
    </r>
    <r>
      <rPr>
        <sz val="9.5"/>
        <color theme="4"/>
        <rFont val="Arial"/>
        <family val="2"/>
      </rPr>
      <t xml:space="preserve">- Climate-related targets (page 9-10)
</t>
    </r>
  </si>
  <si>
    <r>
      <rPr>
        <b/>
        <sz val="9.5"/>
        <color theme="4"/>
        <rFont val="Arial"/>
        <family val="2"/>
      </rPr>
      <t>Climate Change Action Plan 2025:</t>
    </r>
    <r>
      <rPr>
        <sz val="9.5"/>
        <color theme="4"/>
        <rFont val="Arial"/>
        <family val="2"/>
      </rPr>
      <t xml:space="preserve">
- Positioning our portfolio for the energy transition (page 8-12)
- Allocating capital towards critical minerals and metals (page 12)
- Technology and innovation (page 17)</t>
    </r>
  </si>
  <si>
    <r>
      <rPr>
        <b/>
        <sz val="9.5"/>
        <color theme="4"/>
        <rFont val="Arial"/>
        <family val="2"/>
      </rPr>
      <t>Climate Change Action Plan 2025:</t>
    </r>
    <r>
      <rPr>
        <sz val="9.5"/>
        <color theme="4"/>
        <rFont val="Arial"/>
        <family val="2"/>
      </rPr>
      <t xml:space="preserve">
- Positioning our portfolio for the energy transition (page 8-12)
- Allocating capital towards critical minerals and metals (page 12)
- Decarbonisation expenditure (page 12)
Forecast capital expenditure for FY26 is provided in our Financial Results and Outlook Year Ended 30 June 2025, available at </t>
    </r>
    <r>
      <rPr>
        <i/>
        <u/>
        <sz val="9.5"/>
        <color theme="4"/>
        <rFont val="Arial"/>
        <family val="2"/>
      </rPr>
      <t>www.south32.ne</t>
    </r>
    <r>
      <rPr>
        <sz val="9.5"/>
        <color theme="4"/>
        <rFont val="Arial"/>
        <family val="2"/>
      </rPr>
      <t>t.</t>
    </r>
  </si>
  <si>
    <r>
      <rPr>
        <b/>
        <sz val="9.5"/>
        <color theme="4"/>
        <rFont val="Arial"/>
        <family val="2"/>
      </rPr>
      <t>Climate Change Action Plan 2025:</t>
    </r>
    <r>
      <rPr>
        <sz val="9.5"/>
        <color theme="4"/>
        <rFont val="Arial"/>
        <family val="2"/>
      </rPr>
      <t xml:space="preserve">
- Positioning our portfolio for the energy transition (page 8-12)
- Allocating capital towards critical minerals and metals (page 12)
- Decarbonisation expenditure (page 12)
Forecast capital expenditure for FY26 is provided in our Financial Results and Outlook Year Ended 30 June 2025, available at </t>
    </r>
    <r>
      <rPr>
        <i/>
        <u/>
        <sz val="9.5"/>
        <color theme="4"/>
        <rFont val="Arial"/>
        <family val="2"/>
      </rPr>
      <t>www.south32.net</t>
    </r>
    <r>
      <rPr>
        <sz val="9.5"/>
        <color theme="4"/>
        <rFont val="Arial"/>
        <family val="2"/>
      </rPr>
      <t>.</t>
    </r>
  </si>
  <si>
    <r>
      <rPr>
        <b/>
        <sz val="9.5"/>
        <color theme="4"/>
        <rFont val="Arial"/>
        <family val="2"/>
      </rPr>
      <t>Climate Change Action Plan 2025:</t>
    </r>
    <r>
      <rPr>
        <sz val="9.5"/>
        <color theme="4"/>
        <rFont val="Arial"/>
        <family val="2"/>
      </rPr>
      <t xml:space="preserve">
- Government engagement (page 27-28)
+ Learn more about our approach to industry associations and our FY25 review at </t>
    </r>
    <r>
      <rPr>
        <i/>
        <u/>
        <sz val="9.5"/>
        <color theme="4"/>
        <rFont val="Arial"/>
        <family val="2"/>
      </rPr>
      <t>www.south32.net/industryassociations</t>
    </r>
    <r>
      <rPr>
        <sz val="9.5"/>
        <color theme="4"/>
        <rFont val="Arial"/>
        <family val="2"/>
      </rPr>
      <t xml:space="preserve">. 
 </t>
    </r>
  </si>
  <si>
    <r>
      <rPr>
        <b/>
        <sz val="9.5"/>
        <color theme="4"/>
        <rFont val="Arial"/>
        <family val="2"/>
      </rPr>
      <t>Climate Change Action Plan 2025:</t>
    </r>
    <r>
      <rPr>
        <sz val="9.5"/>
        <color theme="4"/>
        <rFont val="Arial"/>
        <family val="2"/>
      </rPr>
      <t xml:space="preserve">
- Climate-related governance (page 29)
</t>
    </r>
    <r>
      <rPr>
        <b/>
        <sz val="9.5"/>
        <color theme="4"/>
        <rFont val="Arial"/>
        <family val="2"/>
      </rPr>
      <t>Annual Report 2025:</t>
    </r>
    <r>
      <rPr>
        <sz val="9.5"/>
        <color theme="4"/>
        <rFont val="Arial"/>
        <family val="2"/>
      </rPr>
      <t xml:space="preserve">
- Board focus areas and key decisions (page 112), Board skills, knowledge and experience (page 116-119), Board and committee meetings (page 119-120)</t>
    </r>
  </si>
  <si>
    <r>
      <rPr>
        <b/>
        <sz val="9.5"/>
        <color theme="4"/>
        <rFont val="Arial"/>
        <family val="2"/>
      </rPr>
      <t>Climate Change Action Plan 2025:</t>
    </r>
    <r>
      <rPr>
        <sz val="9.5"/>
        <color theme="4"/>
        <rFont val="Arial"/>
        <family val="2"/>
      </rPr>
      <t xml:space="preserve">
- Executive remuneration (page 29)
</t>
    </r>
    <r>
      <rPr>
        <b/>
        <sz val="9.5"/>
        <color theme="4"/>
        <rFont val="Arial"/>
        <family val="2"/>
      </rPr>
      <t>2025 Annual Report</t>
    </r>
    <r>
      <rPr>
        <sz val="9.5"/>
        <color theme="4"/>
        <rFont val="Arial"/>
        <family val="2"/>
      </rPr>
      <t>: 
- Remuneration report (page 135-164)</t>
    </r>
  </si>
  <si>
    <r>
      <rPr>
        <b/>
        <sz val="9.5"/>
        <color theme="4"/>
        <rFont val="Arial"/>
        <family val="2"/>
      </rPr>
      <t xml:space="preserve">Climate Change Action Plan 2025:
</t>
    </r>
    <r>
      <rPr>
        <sz val="9.5"/>
        <color theme="4"/>
        <rFont val="Arial"/>
        <family val="2"/>
      </rPr>
      <t xml:space="preserve">- Climate-related governance (page 29)
- Climate-related risk management (page 30)
</t>
    </r>
    <r>
      <rPr>
        <b/>
        <sz val="9.5"/>
        <color theme="4"/>
        <rFont val="Arial"/>
        <family val="2"/>
      </rPr>
      <t xml:space="preserve">
Annual Report 2025:
</t>
    </r>
    <r>
      <rPr>
        <sz val="9.5"/>
        <color theme="4"/>
        <rFont val="Arial"/>
        <family val="2"/>
      </rPr>
      <t xml:space="preserve">- Board skills, knowledge and experience (pages 116-119)
</t>
    </r>
  </si>
  <si>
    <r>
      <rPr>
        <b/>
        <sz val="9.5"/>
        <color theme="4"/>
        <rFont val="Arial"/>
        <family val="2"/>
      </rPr>
      <t>Climate Change Action Plan 2025:</t>
    </r>
    <r>
      <rPr>
        <sz val="9.5"/>
        <color theme="4"/>
        <rFont val="Arial"/>
        <family val="2"/>
      </rPr>
      <t xml:space="preserve">
- Supporting a just transition (page 25-26)
+ Learn more in Our Approach documents relating to Human Rights; Indigenous, Traditional and Tribal Peoples Engagement, and Partnering with Communities - available at </t>
    </r>
    <r>
      <rPr>
        <i/>
        <u/>
        <sz val="9.5"/>
        <color theme="4"/>
        <rFont val="Arial"/>
        <family val="2"/>
      </rPr>
      <t>www.south32.net</t>
    </r>
    <r>
      <rPr>
        <sz val="9.5"/>
        <color theme="4"/>
        <rFont val="Arial"/>
        <family val="2"/>
      </rPr>
      <t xml:space="preserve">.
</t>
    </r>
  </si>
  <si>
    <r>
      <rPr>
        <b/>
        <sz val="9.5"/>
        <color theme="4"/>
        <rFont val="Arial"/>
        <family val="2"/>
      </rPr>
      <t>Climate Change Action Plan 2025:</t>
    </r>
    <r>
      <rPr>
        <sz val="9.5"/>
        <color theme="4"/>
        <rFont val="Arial"/>
        <family val="2"/>
      </rPr>
      <t xml:space="preserve">
- Supporting a just transition (page 25-26)
</t>
    </r>
  </si>
  <si>
    <r>
      <rPr>
        <b/>
        <sz val="9.5"/>
        <color theme="4"/>
        <rFont val="Arial"/>
        <family val="2"/>
      </rPr>
      <t xml:space="preserve"> Climate Change Action Plan 2025:</t>
    </r>
    <r>
      <rPr>
        <sz val="9.5"/>
        <color theme="4"/>
        <rFont val="Arial"/>
        <family val="2"/>
      </rPr>
      <t xml:space="preserve">
- Climate-related reporting (page 30)
</t>
    </r>
    <r>
      <rPr>
        <b/>
        <sz val="9.5"/>
        <color theme="4"/>
        <rFont val="Arial"/>
        <family val="2"/>
      </rPr>
      <t xml:space="preserve">
Annual Report 2025:
</t>
    </r>
    <r>
      <rPr>
        <sz val="9.5"/>
        <color theme="4"/>
        <rFont val="Arial"/>
        <family val="2"/>
      </rPr>
      <t>- Sustainability (page 26-63)</t>
    </r>
  </si>
  <si>
    <r>
      <rPr>
        <b/>
        <sz val="9.5"/>
        <color theme="4"/>
        <rFont val="Arial"/>
        <family val="2"/>
      </rPr>
      <t>Climate Change Action Plan 2025:</t>
    </r>
    <r>
      <rPr>
        <sz val="9.5"/>
        <color theme="4"/>
        <rFont val="Arial"/>
        <family val="2"/>
      </rPr>
      <t xml:space="preserve">
- Reducing our operational emissions (page 13-17)
- Supporting emissions reduction across our value chain (page 18-20)
</t>
    </r>
    <r>
      <rPr>
        <b/>
        <sz val="9.5"/>
        <color theme="4"/>
        <rFont val="Arial"/>
        <family val="2"/>
      </rPr>
      <t>Climate-related Risk and Reporting Methodology 2025:</t>
    </r>
    <r>
      <rPr>
        <sz val="9.5"/>
        <color theme="4"/>
        <rFont val="Arial"/>
        <family val="2"/>
      </rPr>
      <t xml:space="preserve">
- Climate-related targets (page 9-10)
</t>
    </r>
    <r>
      <rPr>
        <b/>
        <sz val="9.5"/>
        <color theme="4"/>
        <rFont val="Arial"/>
        <family val="2"/>
      </rPr>
      <t xml:space="preserve">
Sustainability Databook 2025:
</t>
    </r>
    <r>
      <rPr>
        <sz val="9.5"/>
        <color theme="4"/>
        <rFont val="Arial"/>
        <family val="2"/>
      </rPr>
      <t>- GHG emissions tab</t>
    </r>
  </si>
  <si>
    <t xml:space="preserve">Annual Report 2025 - Resources and reserves (page 233-255)
</t>
  </si>
  <si>
    <r>
      <t xml:space="preserve">Annual Report 2025 - Community relationships (page 36-38); Human rights (page 39-40).
Our Approach to Human Rights; Our Approach to Indigenous, Traditional and Tribal Peoples; Our Approach to Cultural Heritage; Our Approach to Partnering with Communities, available at </t>
    </r>
    <r>
      <rPr>
        <i/>
        <u/>
        <sz val="9.5"/>
        <color theme="4"/>
        <rFont val="Arial"/>
        <family val="2"/>
      </rPr>
      <t>www.south32.net.</t>
    </r>
  </si>
  <si>
    <r>
      <t xml:space="preserve">Annual Report 2025 - Human rights (page 39-40); Ethics and business integrity (page 41); Responsible value chain (page 42-43).
Code of Business Conduct (and Speak Up Policy); Supplier Minimum Requirements available at </t>
    </r>
    <r>
      <rPr>
        <i/>
        <u/>
        <sz val="9.5"/>
        <color theme="4"/>
        <rFont val="Arial"/>
        <family val="2"/>
      </rPr>
      <t>www.south32.net.</t>
    </r>
  </si>
  <si>
    <t xml:space="preserve">Annual Report 2025 - Resources and reserves (page 233-255).
</t>
  </si>
  <si>
    <r>
      <t xml:space="preserve">Annual Report 2025 - Community relationships (page 36-38); Human rights (page 39-40).
Our Approach to Human Rights; Our Approach to Indigenous, Traditional and Tribal Peoples; Our Approach to Cultural Heritage; Our Approach to Partnering with Communities, available at </t>
    </r>
    <r>
      <rPr>
        <i/>
        <u/>
        <sz val="9.5"/>
        <color theme="4"/>
        <rFont val="Arial"/>
        <family val="2"/>
      </rPr>
      <t xml:space="preserve">www.south32.net
</t>
    </r>
    <r>
      <rPr>
        <sz val="9.5"/>
        <color theme="4"/>
        <rFont val="Arial"/>
        <family val="2"/>
      </rPr>
      <t xml:space="preserve">Modern Slavery Statement 2025 available at </t>
    </r>
    <r>
      <rPr>
        <i/>
        <u/>
        <sz val="9.5"/>
        <color theme="4"/>
        <rFont val="Arial"/>
        <family val="2"/>
      </rPr>
      <t>www.south32.net</t>
    </r>
  </si>
  <si>
    <t>Annual Report 2025 - Financial and operational performance summary (page 74-100)</t>
  </si>
  <si>
    <r>
      <t xml:space="preserve">Annual Report 2025 - Nature (page 45-46); Biodiversity (page 47); Water (page 48-49); Air emissions (page 50); Waste and contamination (page 52). 
Our Approach to Biodiversity and Our Approach to Water available at </t>
    </r>
    <r>
      <rPr>
        <i/>
        <u/>
        <sz val="9.5"/>
        <color theme="4"/>
        <rFont val="Arial"/>
        <family val="2"/>
      </rPr>
      <t>www.south32.net</t>
    </r>
    <r>
      <rPr>
        <sz val="9.5"/>
        <color theme="4"/>
        <rFont val="Arial"/>
        <family val="2"/>
      </rPr>
      <t>.</t>
    </r>
  </si>
  <si>
    <t>Annual Report 2025 - Waste and contamination (page 52).
Sustainability Databook 2025 - Waste and contamination, air emissions, and tailings tab.</t>
  </si>
  <si>
    <t xml:space="preserve">Annual Report 2025 - Resources and reserves (page 233-255)
Sustainability Databook 2025 - Biodiversity tab. 
</t>
  </si>
  <si>
    <t>Annual Report 2025 - Waste and contamination (page 52)
Sustainability Databook 2025 - Waste and contamination, air emissions, and tailings tab.</t>
  </si>
  <si>
    <r>
      <t xml:space="preserve">Annual Report 2025 - Tailings management (page 51).
Our Approach to Tailings Management available at </t>
    </r>
    <r>
      <rPr>
        <i/>
        <u/>
        <sz val="9.5"/>
        <color theme="4"/>
        <rFont val="Arial"/>
        <family val="2"/>
      </rPr>
      <t>www.south32.net.</t>
    </r>
    <r>
      <rPr>
        <sz val="9.5"/>
        <color theme="4"/>
        <rFont val="Arial"/>
        <family val="2"/>
      </rPr>
      <t xml:space="preserve">
Our disclosures for the Global Industry Standard on Tailings Management and Tailings Storage Facilities Directory are available at </t>
    </r>
    <r>
      <rPr>
        <i/>
        <u/>
        <sz val="9.5"/>
        <color theme="4"/>
        <rFont val="Arial"/>
        <family val="2"/>
      </rPr>
      <t>www.south32.net.</t>
    </r>
  </si>
  <si>
    <r>
      <t xml:space="preserve">Annual Report 2025 - Safety and health (page 30-32); Tailings management (page 51).
Our Approach to Tailings Management available at </t>
    </r>
    <r>
      <rPr>
        <i/>
        <u/>
        <sz val="9.5"/>
        <color theme="4"/>
        <rFont val="Arial"/>
        <family val="2"/>
      </rPr>
      <t>www.south32.net.</t>
    </r>
    <r>
      <rPr>
        <sz val="9.5"/>
        <color theme="4"/>
        <rFont val="Arial"/>
        <family val="2"/>
      </rPr>
      <t xml:space="preserve">
Our disclosures for the Global Industry Standard on Tailings Management and Tailings Storage Facilities Directory are available at </t>
    </r>
    <r>
      <rPr>
        <i/>
        <u/>
        <sz val="9.5"/>
        <color theme="4"/>
        <rFont val="Arial"/>
        <family val="2"/>
      </rPr>
      <t>www.south32.net</t>
    </r>
    <r>
      <rPr>
        <sz val="9.5"/>
        <color theme="4"/>
        <rFont val="Arial"/>
        <family val="2"/>
      </rPr>
      <t>.</t>
    </r>
  </si>
  <si>
    <t>Annual Report 2025 - Addressing climate change (page 53-57); Climate Change Action Plan 2025 - Reducing our operational emissions (page 13-17); Climate-related risk and reporting methodology - climate-related targets (page 9-10)</t>
  </si>
  <si>
    <t xml:space="preserve">In FY25, we divested Illawarra Metallurgical Coal and our interest in Eagle Downs Metallurgical Coal project. 
Sustainability Databook 2025 - Portfolio tab.
</t>
  </si>
  <si>
    <t xml:space="preserve">We are not aware of any involvement of South32 in violations of UNGC Principles or the OECD Guidelines.  Learn more about our approach to Human Rights in our Annual Report 2025 (page 39-40), and our alignment with the UNGC Principles in the 'UNGC Principles' tab of this Index. </t>
  </si>
  <si>
    <r>
      <rPr>
        <b/>
        <sz val="9.5"/>
        <color theme="4"/>
        <rFont val="Arial"/>
        <family val="2"/>
      </rPr>
      <t>Climate Change Action Plan 2025:</t>
    </r>
    <r>
      <rPr>
        <sz val="9.5"/>
        <color theme="4"/>
        <rFont val="Arial"/>
        <family val="2"/>
      </rPr>
      <t xml:space="preserve">
 - Climate-related risks and opportunities (page 6)
 - Evaluating portfolio risks and opportunities (page 10)
 - Portfolio risks and opportunities under an Accelerated and Fragmented Transition (page 11)
 - Evaluating physical climate risks (page 22-23)
 - Climate-related risk management (page 30)
</t>
    </r>
    <r>
      <rPr>
        <b/>
        <sz val="9.5"/>
        <color theme="4"/>
        <rFont val="Arial"/>
        <family val="2"/>
      </rPr>
      <t>Climate-related Risk and Reporting Methodology 2025:</t>
    </r>
    <r>
      <rPr>
        <sz val="9.5"/>
        <color theme="4"/>
        <rFont val="Arial"/>
        <family val="2"/>
      </rPr>
      <t xml:space="preserve">
 - Climate-related risk management (page 4-6)
</t>
    </r>
    <r>
      <rPr>
        <b/>
        <sz val="9.5"/>
        <color theme="4"/>
        <rFont val="Arial"/>
        <family val="2"/>
      </rPr>
      <t>Annual Report 2025:</t>
    </r>
    <r>
      <rPr>
        <sz val="9.5"/>
        <color theme="4"/>
        <rFont val="Arial"/>
        <family val="2"/>
      </rPr>
      <t xml:space="preserve">
- Climate-related risks and opportunities (page 55-57) 
- Risk management: Climate change and environment (page 67)
- Notes to the Financial Statements: Note 2(c) (page 171-174)
</t>
    </r>
  </si>
  <si>
    <r>
      <rPr>
        <b/>
        <sz val="9.5"/>
        <color theme="4"/>
        <rFont val="Arial"/>
        <family val="2"/>
      </rPr>
      <t>Climate Change Action Plan 2025:</t>
    </r>
    <r>
      <rPr>
        <sz val="9.5"/>
        <color theme="4"/>
        <rFont val="Arial"/>
        <family val="2"/>
      </rPr>
      <t xml:space="preserve">
 - Positioning our portfolio for the energy transition (page 8-12)
 - Reducing our operational emissions (page 13-17)
 - Supporting emissions reduction across our value chain (page 18-20)
 - Strengthening our resilience to climate impacts (page 21-24)
 - Supporting a just transition (page 25-26)
 - Climate-related risk management (page 30)
</t>
    </r>
    <r>
      <rPr>
        <b/>
        <sz val="9.5"/>
        <color theme="4"/>
        <rFont val="Arial"/>
        <family val="2"/>
      </rPr>
      <t>Climate-related Risk and Reporting Methodology 2025:</t>
    </r>
    <r>
      <rPr>
        <sz val="9.5"/>
        <color theme="4"/>
        <rFont val="Arial"/>
        <family val="2"/>
      </rPr>
      <t xml:space="preserve">
 - Carbon pricing (page 7) 
 - Climate-related metrics and targets (page 8-10)
 - Using carbon credits as offsets (page 10)
</t>
    </r>
    <r>
      <rPr>
        <b/>
        <sz val="9.5"/>
        <color theme="4"/>
        <rFont val="Arial"/>
        <family val="2"/>
      </rPr>
      <t>Annual Report 2025:</t>
    </r>
    <r>
      <rPr>
        <sz val="9.5"/>
        <color theme="4"/>
        <rFont val="Arial"/>
        <family val="2"/>
      </rPr>
      <t xml:space="preserve">
 - Climate-related risks and opportunities (page 55-57) 
 - Notes to the Financial Statements: Notes 2, 6, 11, 13, 15 (from page 171)</t>
    </r>
  </si>
  <si>
    <r>
      <rPr>
        <b/>
        <sz val="9.5"/>
        <color theme="4"/>
        <rFont val="Arial"/>
        <family val="2"/>
      </rPr>
      <t>Climate Change Action Plan 2025:</t>
    </r>
    <r>
      <rPr>
        <sz val="9.5"/>
        <color theme="4"/>
        <rFont val="Arial"/>
        <family val="2"/>
      </rPr>
      <t xml:space="preserve">
 - Evaluating portfolio risks and opportunities (page 10)
 - Evaluating physical climate risks (page 22-23)
 - Climate-related governance (page 29)
 - Climate-related risk management (page 30)
</t>
    </r>
    <r>
      <rPr>
        <b/>
        <sz val="9.5"/>
        <color theme="4"/>
        <rFont val="Arial"/>
        <family val="2"/>
      </rPr>
      <t>Climate-related Risk and Reporting Methodology 2025:</t>
    </r>
    <r>
      <rPr>
        <sz val="9.5"/>
        <color theme="4"/>
        <rFont val="Arial"/>
        <family val="2"/>
      </rPr>
      <t xml:space="preserve">
 - Climate-related risk management (page 4-6)
</t>
    </r>
    <r>
      <rPr>
        <b/>
        <sz val="9.5"/>
        <color theme="4"/>
        <rFont val="Arial"/>
        <family val="2"/>
      </rPr>
      <t>Annual Report 2025:</t>
    </r>
    <r>
      <rPr>
        <sz val="9.5"/>
        <color theme="4"/>
        <rFont val="Arial"/>
        <family val="2"/>
      </rPr>
      <t xml:space="preserve">
 - Climate-related risks and opportunities (page 55-57) 
 - Risk management: Climate change and environment (page 67)
 - Financial Report - Notes to the Financial Statements: Note 2 (page 171-174)</t>
    </r>
  </si>
  <si>
    <r>
      <rPr>
        <b/>
        <sz val="9.5"/>
        <color theme="4"/>
        <rFont val="Arial"/>
        <family val="2"/>
      </rPr>
      <t>Climate Change Action Plan 2025:</t>
    </r>
    <r>
      <rPr>
        <sz val="9.5"/>
        <color theme="4"/>
        <rFont val="Arial"/>
        <family val="2"/>
      </rPr>
      <t xml:space="preserve">
 - Climate-related governance (page 29)
 - Climate-related risk management (page 30) 
</t>
    </r>
    <r>
      <rPr>
        <b/>
        <sz val="9.5"/>
        <color theme="4"/>
        <rFont val="Arial"/>
        <family val="2"/>
      </rPr>
      <t>Climate-related Risk and Reporting Methodology 2025:</t>
    </r>
    <r>
      <rPr>
        <sz val="9.5"/>
        <color theme="4"/>
        <rFont val="Arial"/>
        <family val="2"/>
      </rPr>
      <t xml:space="preserve">
 - Climate-related risk management (page 4-6)
</t>
    </r>
    <r>
      <rPr>
        <b/>
        <sz val="9.5"/>
        <color theme="4"/>
        <rFont val="Arial"/>
        <family val="2"/>
      </rPr>
      <t>Annual Report 2025:</t>
    </r>
    <r>
      <rPr>
        <sz val="9.5"/>
        <color theme="4"/>
        <rFont val="Arial"/>
        <family val="2"/>
      </rPr>
      <t xml:space="preserve">
 - Risk management (page 64-73)
 - Risk management: Climate change and environment (page 67)
 - Financial Report - Notes to the Financial Statements: Note 2 (page 171-174)</t>
    </r>
  </si>
  <si>
    <r>
      <rPr>
        <b/>
        <sz val="9.5"/>
        <color theme="4"/>
        <rFont val="Arial"/>
        <family val="2"/>
      </rPr>
      <t xml:space="preserve">Climate Change Action Plan 2025:
</t>
    </r>
    <r>
      <rPr>
        <sz val="9.5"/>
        <color theme="4"/>
        <rFont val="Arial"/>
        <family val="2"/>
      </rPr>
      <t xml:space="preserve">- Evaluating portfolio risks and opportunities (page 10)
- Identifying and evaluating risks (page 30)
</t>
    </r>
    <r>
      <rPr>
        <b/>
        <sz val="9.5"/>
        <color theme="4"/>
        <rFont val="Arial"/>
        <family val="2"/>
      </rPr>
      <t xml:space="preserve">Climate-related Risk and Reporting Methodology 2025:
</t>
    </r>
    <r>
      <rPr>
        <sz val="9.5"/>
        <color theme="4"/>
        <rFont val="Arial"/>
        <family val="2"/>
      </rPr>
      <t xml:space="preserve">- Climate scenario analysis (page 6)
</t>
    </r>
    <r>
      <rPr>
        <b/>
        <sz val="9.5"/>
        <color theme="4"/>
        <rFont val="Arial"/>
        <family val="2"/>
      </rPr>
      <t>Annual Report 2025:</t>
    </r>
    <r>
      <rPr>
        <sz val="9.5"/>
        <color theme="4"/>
        <rFont val="Arial"/>
        <family val="2"/>
      </rPr>
      <t xml:space="preserve">
- Notes to financial statements - Basis of preparation (pages 171-174)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</si>
</sst>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0.0"/>
    <numFmt numFmtId="167" formatCode="_(* #,##0.0_);_(* \(#,##0.0\);_(* &quot;-&quot;_);_(@_)"/>
    <numFmt numFmtId="168" formatCode="0.0000"/>
    <numFmt numFmtId="169" formatCode="0.0000%"/>
    <numFmt numFmtId="170" formatCode="#,##0.0"/>
  </numFmts>
  <fonts count="106">
    <font>
      <sz val="9.5"/>
      <color theme="4"/>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u/>
      <sz val="9.5"/>
      <color theme="4"/>
      <name val="Vodafone Rg"/>
      <family val="2"/>
      <scheme val="major"/>
    </font>
    <font>
      <b/>
      <sz val="9.5"/>
      <color theme="0"/>
      <name val="Vodafone Rg"/>
      <family val="2"/>
      <scheme val="major"/>
    </font>
    <font>
      <sz val="9.5"/>
      <color theme="3"/>
      <name val="Arial"/>
      <family val="2"/>
      <scheme val="minor"/>
    </font>
    <font>
      <b/>
      <sz val="15"/>
      <color theme="3"/>
      <name val="Arial"/>
      <family val="2"/>
      <scheme val="minor"/>
    </font>
    <font>
      <b/>
      <sz val="11"/>
      <color theme="3"/>
      <name val="Arial"/>
      <family val="2"/>
      <scheme val="minor"/>
    </font>
    <font>
      <b/>
      <sz val="9.5"/>
      <color theme="3"/>
      <name val="Arial"/>
      <family val="2"/>
      <scheme val="minor"/>
    </font>
    <font>
      <sz val="10"/>
      <name val="Arial"/>
      <family val="2"/>
      <scheme val="minor"/>
    </font>
    <font>
      <b/>
      <sz val="16"/>
      <color theme="4"/>
      <name val="Arial"/>
      <family val="2"/>
      <scheme val="minor"/>
    </font>
    <font>
      <u/>
      <sz val="9.5"/>
      <color theme="4"/>
      <name val="Arial"/>
      <family val="2"/>
      <scheme val="minor"/>
    </font>
    <font>
      <sz val="9.5"/>
      <color theme="4"/>
      <name val="Arial"/>
      <family val="2"/>
      <scheme val="minor"/>
    </font>
    <font>
      <b/>
      <sz val="9.5"/>
      <color theme="4"/>
      <name val="Arial"/>
      <family val="2"/>
      <scheme val="minor"/>
    </font>
    <font>
      <b/>
      <sz val="9.5"/>
      <color rgb="FFC00000"/>
      <name val="Arial"/>
      <family val="2"/>
      <scheme val="minor"/>
    </font>
    <font>
      <sz val="9.5"/>
      <color rgb="FFC00000"/>
      <name val="Arial"/>
      <family val="2"/>
      <scheme val="minor"/>
    </font>
    <font>
      <sz val="16"/>
      <color theme="4"/>
      <name val="Arial (Body)"/>
    </font>
    <font>
      <sz val="16"/>
      <color theme="4"/>
      <name val="Arial"/>
      <family val="2"/>
      <scheme val="minor"/>
    </font>
    <font>
      <b/>
      <sz val="7"/>
      <color theme="4"/>
      <name val="Arial"/>
      <family val="2"/>
      <scheme val="minor"/>
    </font>
    <font>
      <b/>
      <sz val="11"/>
      <color theme="4"/>
      <name val="Arial"/>
      <family val="2"/>
      <scheme val="minor"/>
    </font>
    <font>
      <sz val="7"/>
      <color theme="4"/>
      <name val="Arial"/>
      <family val="2"/>
      <scheme val="minor"/>
    </font>
    <font>
      <b/>
      <sz val="11"/>
      <color theme="4" tint="0.39994506668294322"/>
      <name val="Arial"/>
      <family val="2"/>
      <scheme val="minor"/>
    </font>
    <font>
      <sz val="9.5"/>
      <color theme="4"/>
      <name val="Arial"/>
      <family val="2"/>
    </font>
    <font>
      <b/>
      <sz val="9.5"/>
      <color theme="4"/>
      <name val="Arial"/>
      <family val="2"/>
    </font>
    <font>
      <sz val="8"/>
      <name val="Arial"/>
      <family val="2"/>
      <scheme val="minor"/>
    </font>
    <font>
      <sz val="10"/>
      <name val="Arial"/>
      <family val="2"/>
    </font>
    <font>
      <b/>
      <sz val="9.5"/>
      <color indexed="29"/>
      <name val="Arial"/>
      <family val="2"/>
    </font>
    <font>
      <sz val="7"/>
      <name val="Arial Black"/>
      <family val="2"/>
    </font>
    <font>
      <sz val="7"/>
      <name val="Arial"/>
      <family val="2"/>
    </font>
    <font>
      <u/>
      <sz val="11"/>
      <color theme="10"/>
      <name val="Arial"/>
      <family val="2"/>
      <scheme val="minor"/>
    </font>
    <font>
      <b/>
      <sz val="7"/>
      <name val="Arial"/>
      <family val="2"/>
    </font>
    <font>
      <sz val="6"/>
      <color theme="1"/>
      <name val="RT_Vickerman Light"/>
      <family val="2"/>
    </font>
    <font>
      <sz val="7"/>
      <color theme="1"/>
      <name val="Arial"/>
      <family val="2"/>
      <scheme val="minor"/>
    </font>
    <font>
      <i/>
      <sz val="9.5"/>
      <color theme="4"/>
      <name val="Arial"/>
      <family val="2"/>
    </font>
    <font>
      <b/>
      <sz val="11"/>
      <color theme="4"/>
      <name val="Arial"/>
      <family val="2"/>
    </font>
    <font>
      <sz val="10"/>
      <color theme="4"/>
      <name val="Arial"/>
      <family val="2"/>
      <scheme val="minor"/>
    </font>
    <font>
      <b/>
      <sz val="9.5"/>
      <color rgb="FFFF00FF"/>
      <name val="Arial"/>
      <family val="2"/>
      <scheme val="minor"/>
    </font>
    <font>
      <sz val="9.5"/>
      <color rgb="FFFF00FF"/>
      <name val="Arial"/>
      <family val="2"/>
      <scheme val="minor"/>
    </font>
    <font>
      <sz val="9.5"/>
      <color theme="8"/>
      <name val="Arial"/>
      <family val="2"/>
      <scheme val="minor"/>
    </font>
    <font>
      <sz val="16"/>
      <color theme="4"/>
      <name val="Arial"/>
      <family val="2"/>
    </font>
    <font>
      <vertAlign val="subscript"/>
      <sz val="9.5"/>
      <color theme="4"/>
      <name val="Arial"/>
      <family val="2"/>
    </font>
    <font>
      <vertAlign val="superscript"/>
      <sz val="9.5"/>
      <color theme="4"/>
      <name val="Arial"/>
      <family val="2"/>
    </font>
    <font>
      <b/>
      <sz val="10"/>
      <color theme="4"/>
      <name val="Arial"/>
      <family val="2"/>
    </font>
    <font>
      <sz val="10"/>
      <color theme="4"/>
      <name val="Arial"/>
      <family val="2"/>
    </font>
    <font>
      <sz val="11"/>
      <color theme="4"/>
      <name val="Arial"/>
      <family val="2"/>
    </font>
    <font>
      <sz val="3"/>
      <color theme="4"/>
      <name val="Tahoma"/>
      <family val="2"/>
    </font>
    <font>
      <b/>
      <i/>
      <sz val="9.5"/>
      <color theme="4"/>
      <name val="Arial"/>
      <family val="2"/>
      <scheme val="minor"/>
    </font>
    <font>
      <b/>
      <i/>
      <sz val="9.5"/>
      <color theme="4"/>
      <name val="Arial"/>
      <family val="2"/>
    </font>
    <font>
      <sz val="8"/>
      <color theme="3"/>
      <name val="Arial"/>
      <family val="2"/>
      <scheme val="minor"/>
    </font>
    <font>
      <sz val="9.5"/>
      <color rgb="FFFF00FF"/>
      <name val="Arial"/>
      <family val="2"/>
    </font>
    <font>
      <sz val="8"/>
      <color theme="4"/>
      <name val="Arial"/>
      <family val="2"/>
    </font>
    <font>
      <sz val="14"/>
      <color theme="4"/>
      <name val="Wingdings 2"/>
      <family val="1"/>
      <charset val="2"/>
    </font>
    <font>
      <sz val="11"/>
      <color rgb="FFFF00FF"/>
      <name val="Arial"/>
      <family val="2"/>
      <scheme val="minor"/>
    </font>
    <font>
      <b/>
      <sz val="9.5"/>
      <color theme="8"/>
      <name val="Arial"/>
      <family val="2"/>
      <scheme val="minor"/>
    </font>
    <font>
      <sz val="10"/>
      <color theme="8"/>
      <name val="Arial"/>
      <family val="2"/>
      <scheme val="minor"/>
    </font>
    <font>
      <sz val="18"/>
      <color theme="4"/>
      <name val="Wingdings 2"/>
      <family val="1"/>
      <charset val="2"/>
    </font>
    <font>
      <sz val="18"/>
      <color rgb="FFEFAF0F"/>
      <name val="Wingdings 2"/>
      <family val="1"/>
      <charset val="2"/>
    </font>
    <font>
      <sz val="18"/>
      <color theme="9"/>
      <name val="Wingdings 2"/>
      <family val="1"/>
      <charset val="2"/>
    </font>
    <font>
      <i/>
      <u/>
      <sz val="9.5"/>
      <color theme="4"/>
      <name val="Arial"/>
      <family val="2"/>
    </font>
    <font>
      <b/>
      <sz val="7"/>
      <color rgb="FFFF00FF"/>
      <name val="Arial"/>
      <family val="2"/>
      <scheme val="minor"/>
    </font>
    <font>
      <sz val="9"/>
      <color rgb="FF4A4D4E"/>
      <name val="Arial"/>
      <family val="2"/>
    </font>
    <font>
      <sz val="9.5"/>
      <color rgb="FF92D050"/>
      <name val="Arial"/>
      <family val="2"/>
      <scheme val="minor"/>
    </font>
    <font>
      <sz val="8"/>
      <color rgb="FFC00000"/>
      <name val="Arial"/>
      <family val="2"/>
    </font>
    <font>
      <sz val="8"/>
      <color rgb="FFC00000"/>
      <name val="Arial"/>
      <family val="2"/>
      <scheme val="minor"/>
    </font>
    <font>
      <sz val="9.5"/>
      <color rgb="FF304242"/>
      <name val="Arial"/>
      <family val="2"/>
    </font>
    <font>
      <i/>
      <sz val="9"/>
      <color theme="4"/>
      <name val="Arial"/>
      <family val="2"/>
    </font>
    <font>
      <sz val="9"/>
      <color theme="4"/>
      <name val="Arial"/>
      <family val="2"/>
    </font>
    <font>
      <b/>
      <sz val="9.5"/>
      <name val="Arial"/>
      <family val="2"/>
      <scheme val="minor"/>
    </font>
    <font>
      <i/>
      <u/>
      <sz val="9.5"/>
      <color theme="4"/>
      <name val="Arial"/>
      <family val="2"/>
      <scheme val="minor"/>
    </font>
    <font>
      <b/>
      <sz val="12"/>
      <color theme="4"/>
      <name val="Arial"/>
      <family val="2"/>
    </font>
    <font>
      <i/>
      <sz val="12"/>
      <color theme="4"/>
      <name val="Arial"/>
      <family val="2"/>
    </font>
    <font>
      <b/>
      <sz val="9"/>
      <color theme="4"/>
      <name val="Arial"/>
      <family val="2"/>
    </font>
    <font>
      <sz val="9.5"/>
      <color rgb="FFFF0000"/>
      <name val="Arial"/>
      <family val="2"/>
      <scheme val="minor"/>
    </font>
    <font>
      <b/>
      <sz val="9.5"/>
      <color rgb="FFFF00FF"/>
      <name val="Arial"/>
      <family val="2"/>
    </font>
    <font>
      <b/>
      <sz val="9"/>
      <color rgb="FFFF00FF"/>
      <name val="Arial"/>
      <family val="2"/>
    </font>
    <font>
      <b/>
      <i/>
      <sz val="9.5"/>
      <color rgb="FFFF00FF"/>
      <name val="Arial"/>
      <family val="2"/>
    </font>
    <font>
      <b/>
      <sz val="11"/>
      <color rgb="FFFF00FF"/>
      <name val="Arial"/>
      <family val="2"/>
    </font>
    <font>
      <strike/>
      <sz val="9.5"/>
      <color rgb="FFFF00FF"/>
      <name val="Arial"/>
      <family val="2"/>
      <scheme val="minor"/>
    </font>
    <font>
      <i/>
      <u/>
      <sz val="9"/>
      <color theme="4"/>
      <name val="Arial"/>
      <family val="2"/>
    </font>
    <font>
      <b/>
      <i/>
      <u/>
      <sz val="9"/>
      <color theme="4"/>
      <name val="Arial"/>
      <family val="2"/>
    </font>
    <font>
      <sz val="9.5"/>
      <color theme="3"/>
      <name val="Arial"/>
      <family val="2"/>
    </font>
    <font>
      <i/>
      <u/>
      <sz val="9.5"/>
      <color theme="3"/>
      <name val="Arial"/>
      <family val="2"/>
    </font>
    <font>
      <b/>
      <i/>
      <sz val="9"/>
      <color theme="4"/>
      <name val="Arial"/>
      <family val="2"/>
    </font>
    <font>
      <vertAlign val="superscript"/>
      <sz val="9"/>
      <color theme="4"/>
      <name val="Arial"/>
      <family val="2"/>
    </font>
    <font>
      <i/>
      <sz val="8"/>
      <color theme="4"/>
      <name val="Arial"/>
      <family val="2"/>
    </font>
    <font>
      <b/>
      <sz val="9.5"/>
      <color theme="4"/>
      <name val="Arial"/>
      <family val="2"/>
    </font>
    <font>
      <sz val="9.5"/>
      <color theme="4"/>
      <name val="Arial"/>
      <family val="2"/>
    </font>
    <font>
      <sz val="8"/>
      <color theme="4"/>
      <name val="Arial"/>
      <family val="2"/>
    </font>
    <font>
      <b/>
      <u/>
      <sz val="9"/>
      <color theme="4"/>
      <name val="Arial"/>
      <family val="2"/>
    </font>
    <font>
      <u/>
      <sz val="9.5"/>
      <color theme="8" tint="-0.499984740745262"/>
      <name val="Arial"/>
      <family val="2"/>
      <scheme val="minor"/>
    </font>
    <font>
      <sz val="9.5"/>
      <color theme="8" tint="-0.499984740745262"/>
      <name val="Arial"/>
      <family val="2"/>
    </font>
    <font>
      <u/>
      <sz val="9.5"/>
      <color theme="4"/>
      <name val="Arial"/>
      <family val="2"/>
    </font>
  </fonts>
  <fills count="2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bgColor indexed="64"/>
      </patternFill>
    </fill>
    <fill>
      <patternFill patternType="solid">
        <fgColor theme="2"/>
        <bgColor indexed="64"/>
      </patternFill>
    </fill>
    <fill>
      <patternFill patternType="solid">
        <fgColor theme="4" tint="0.79998168889431442"/>
        <bgColor indexed="65"/>
      </patternFill>
    </fill>
    <fill>
      <patternFill patternType="solid">
        <fgColor theme="5" tint="0.59996337778862885"/>
        <bgColor indexed="65"/>
      </patternFill>
    </fill>
    <fill>
      <patternFill patternType="solid">
        <fgColor theme="0"/>
      </patternFill>
    </fill>
    <fill>
      <patternFill patternType="solid">
        <fgColor rgb="FFFFFFFF"/>
        <bgColor rgb="FF000000"/>
      </patternFill>
    </fill>
    <fill>
      <patternFill patternType="solid">
        <fgColor indexed="2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4" tint="0.79998168889431442"/>
        <bgColor indexed="64"/>
      </patternFill>
    </fill>
  </fills>
  <borders count="4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right/>
      <top style="medium">
        <color theme="4"/>
      </top>
      <bottom style="medium">
        <color theme="4"/>
      </bottom>
      <diagonal/>
    </border>
    <border>
      <left/>
      <right/>
      <top/>
      <bottom style="medium">
        <color theme="4"/>
      </bottom>
      <diagonal/>
    </border>
    <border>
      <left/>
      <right/>
      <top/>
      <bottom style="thick">
        <color theme="5"/>
      </bottom>
      <diagonal/>
    </border>
    <border>
      <left/>
      <right/>
      <top/>
      <bottom style="thin">
        <color theme="4" tint="0.59996337778862885"/>
      </bottom>
      <diagonal/>
    </border>
    <border>
      <left/>
      <right/>
      <top style="thin">
        <color theme="4" tint="0.59996337778862885"/>
      </top>
      <bottom/>
      <diagonal/>
    </border>
    <border>
      <left/>
      <right/>
      <top/>
      <bottom style="thin">
        <color indexed="64"/>
      </bottom>
      <diagonal/>
    </border>
    <border>
      <left/>
      <right/>
      <top style="thin">
        <color theme="4" tint="0.59996337778862885"/>
      </top>
      <bottom style="medium">
        <color theme="4"/>
      </bottom>
      <diagonal/>
    </border>
    <border>
      <left/>
      <right/>
      <top style="medium">
        <color theme="4"/>
      </top>
      <bottom/>
      <diagonal/>
    </border>
    <border>
      <left/>
      <right/>
      <top style="thin">
        <color theme="9" tint="0.59996337778862885"/>
      </top>
      <bottom style="thin">
        <color theme="9" tint="0.59996337778862885"/>
      </bottom>
      <diagonal/>
    </border>
    <border>
      <left/>
      <right/>
      <top/>
      <bottom style="medium">
        <color theme="1"/>
      </bottom>
      <diagonal/>
    </border>
    <border>
      <left/>
      <right/>
      <top style="thin">
        <color theme="4" tint="0.59996337778862885"/>
      </top>
      <bottom style="thin">
        <color theme="4" tint="0.59996337778862885"/>
      </bottom>
      <diagonal/>
    </border>
    <border>
      <left/>
      <right/>
      <top style="thick">
        <color theme="5"/>
      </top>
      <bottom style="thin">
        <color theme="4" tint="0.59996337778862885"/>
      </bottom>
      <diagonal/>
    </border>
    <border>
      <left/>
      <right style="thin">
        <color theme="4" tint="0.59996337778862885"/>
      </right>
      <top/>
      <bottom/>
      <diagonal/>
    </border>
    <border>
      <left style="thin">
        <color theme="4" tint="0.59996337778862885"/>
      </left>
      <right/>
      <top/>
      <bottom/>
      <diagonal/>
    </border>
    <border>
      <left style="thin">
        <color theme="4" tint="0.59996337778862885"/>
      </left>
      <right/>
      <top/>
      <bottom style="thick">
        <color theme="5"/>
      </bottom>
      <diagonal/>
    </border>
    <border>
      <left/>
      <right style="thin">
        <color theme="4" tint="0.59996337778862885"/>
      </right>
      <top/>
      <bottom style="thick">
        <color theme="5"/>
      </bottom>
      <diagonal/>
    </border>
    <border>
      <left/>
      <right/>
      <top/>
      <bottom style="medium">
        <color theme="5"/>
      </bottom>
      <diagonal/>
    </border>
    <border>
      <left/>
      <right/>
      <top style="thick">
        <color rgb="FFFFF20F"/>
      </top>
      <bottom/>
      <diagonal/>
    </border>
    <border>
      <left/>
      <right/>
      <top/>
      <bottom style="thick">
        <color rgb="FFFFF20F"/>
      </bottom>
      <diagonal/>
    </border>
    <border>
      <left/>
      <right/>
      <top style="thick">
        <color theme="5"/>
      </top>
      <bottom/>
      <diagonal/>
    </border>
    <border>
      <left/>
      <right/>
      <top style="thick">
        <color rgb="FFFFF20F"/>
      </top>
      <bottom style="thin">
        <color theme="4" tint="0.59996337778862885"/>
      </bottom>
      <diagonal/>
    </border>
    <border>
      <left/>
      <right/>
      <top style="thick">
        <color rgb="FFFFF20F"/>
      </top>
      <bottom style="thin">
        <color rgb="FFA3BCBC"/>
      </bottom>
      <diagonal/>
    </border>
    <border>
      <left/>
      <right/>
      <top/>
      <bottom style="thin">
        <color rgb="FFA3BCBC"/>
      </bottom>
      <diagonal/>
    </border>
    <border>
      <left style="thin">
        <color theme="4" tint="0.59996337778862885"/>
      </left>
      <right style="thin">
        <color theme="4" tint="0.59996337778862885"/>
      </right>
      <top/>
      <bottom/>
      <diagonal/>
    </border>
    <border>
      <left style="thin">
        <color theme="4" tint="0.59996337778862885"/>
      </left>
      <right/>
      <top/>
      <bottom style="thick">
        <color rgb="FFFFF20F"/>
      </bottom>
      <diagonal/>
    </border>
    <border>
      <left style="thin">
        <color theme="4" tint="0.59996337778862885"/>
      </left>
      <right/>
      <top style="thick">
        <color rgb="FFFFF20F"/>
      </top>
      <bottom style="thin">
        <color theme="4" tint="0.59996337778862885"/>
      </bottom>
      <diagonal/>
    </border>
    <border>
      <left style="thin">
        <color theme="4" tint="0.59996337778862885"/>
      </left>
      <right/>
      <top style="thin">
        <color theme="4" tint="0.59996337778862885"/>
      </top>
      <bottom style="thin">
        <color theme="4" tint="0.59996337778862885"/>
      </bottom>
      <diagonal/>
    </border>
    <border>
      <left style="thin">
        <color theme="4" tint="0.59996337778862885"/>
      </left>
      <right/>
      <top style="thin">
        <color theme="4" tint="0.59996337778862885"/>
      </top>
      <bottom style="medium">
        <color theme="4"/>
      </bottom>
      <diagonal/>
    </border>
    <border>
      <left/>
      <right style="thin">
        <color theme="4" tint="0.59996337778862885"/>
      </right>
      <top style="thin">
        <color theme="4" tint="0.59996337778862885"/>
      </top>
      <bottom/>
      <diagonal/>
    </border>
    <border>
      <left/>
      <right style="thin">
        <color theme="4" tint="0.59996337778862885"/>
      </right>
      <top/>
      <bottom style="thin">
        <color theme="4" tint="0.59996337778862885"/>
      </bottom>
      <diagonal/>
    </border>
    <border>
      <left/>
      <right/>
      <top style="thin">
        <color theme="4" tint="0.59996337778862885"/>
      </top>
      <bottom style="medium">
        <color indexed="64"/>
      </bottom>
      <diagonal/>
    </border>
    <border>
      <left/>
      <right/>
      <top/>
      <bottom style="medium">
        <color indexed="64"/>
      </bottom>
      <diagonal/>
    </border>
    <border>
      <left/>
      <right/>
      <top style="medium">
        <color theme="4"/>
      </top>
      <bottom style="thin">
        <color theme="4" tint="0.59996337778862885"/>
      </bottom>
      <diagonal/>
    </border>
    <border>
      <left/>
      <right/>
      <top style="medium">
        <color theme="5"/>
      </top>
      <bottom style="thin">
        <color theme="4" tint="0.59996337778862885"/>
      </bottom>
      <diagonal/>
    </border>
  </borders>
  <cellStyleXfs count="74">
    <xf numFmtId="0" fontId="0" fillId="2" borderId="0">
      <alignment vertical="top" wrapText="1"/>
    </xf>
    <xf numFmtId="43" fontId="6" fillId="0" borderId="0" applyFont="0" applyFill="0" applyBorder="0" applyAlignment="0" applyProtection="0"/>
    <xf numFmtId="41"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0" fontId="31" fillId="0" borderId="0" applyNumberFormat="0" applyFill="0" applyBorder="0" applyProtection="0">
      <alignment horizontal="left"/>
    </xf>
    <xf numFmtId="0" fontId="18" fillId="10" borderId="0" applyNumberFormat="0" applyAlignment="0" applyProtection="0"/>
    <xf numFmtId="0" fontId="17" fillId="2" borderId="0" applyNumberFormat="0" applyProtection="0">
      <alignment horizontal="center"/>
    </xf>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1" applyNumberFormat="0" applyAlignment="0" applyProtection="0"/>
    <xf numFmtId="0" fontId="11" fillId="7" borderId="2" applyNumberFormat="0" applyAlignment="0" applyProtection="0"/>
    <xf numFmtId="0" fontId="6" fillId="7" borderId="0" applyNumberFormat="0" applyAlignment="0" applyProtection="0"/>
    <xf numFmtId="0" fontId="12" fillId="0" borderId="3" applyNumberFormat="0" applyFill="0" applyAlignment="0" applyProtection="0"/>
    <xf numFmtId="0" fontId="13" fillId="8" borderId="4" applyNumberFormat="0" applyAlignment="0" applyProtection="0"/>
    <xf numFmtId="0" fontId="14" fillId="0" borderId="0" applyNumberFormat="0" applyFill="0" applyBorder="0" applyAlignment="0" applyProtection="0"/>
    <xf numFmtId="0" fontId="6" fillId="9" borderId="5" applyNumberFormat="0" applyFont="0" applyAlignment="0" applyProtection="0"/>
    <xf numFmtId="0" fontId="15" fillId="0" borderId="0" applyNumberFormat="0" applyFill="0" applyBorder="0" applyAlignment="0" applyProtection="0"/>
    <xf numFmtId="0" fontId="16" fillId="0" borderId="6" applyNumberFormat="0" applyFill="0" applyAlignment="0" applyProtection="0"/>
    <xf numFmtId="0" fontId="32" fillId="0" borderId="0">
      <alignment horizontal="right"/>
    </xf>
    <xf numFmtId="0" fontId="27" fillId="10" borderId="10" applyFill="0">
      <alignment horizontal="center"/>
    </xf>
    <xf numFmtId="0" fontId="26" fillId="0" borderId="11" applyFill="0">
      <alignment horizontal="left" vertical="top" wrapText="1"/>
    </xf>
    <xf numFmtId="0" fontId="25" fillId="2" borderId="11" applyNumberFormat="0" applyProtection="0">
      <alignment horizontal="left"/>
    </xf>
    <xf numFmtId="2" fontId="27" fillId="0" borderId="8">
      <alignment horizontal="left"/>
    </xf>
    <xf numFmtId="166" fontId="26" fillId="2" borderId="11">
      <alignment horizontal="right" vertical="center"/>
    </xf>
    <xf numFmtId="166" fontId="26" fillId="14" borderId="8">
      <alignment horizontal="right" vertical="center"/>
    </xf>
    <xf numFmtId="43" fontId="5" fillId="0" borderId="0" applyFont="0" applyFill="0" applyBorder="0" applyAlignment="0" applyProtection="0"/>
    <xf numFmtId="43" fontId="5" fillId="0" borderId="0" applyFont="0" applyFill="0" applyBorder="0" applyAlignment="0" applyProtection="0"/>
    <xf numFmtId="0" fontId="19" fillId="2" borderId="0" applyProtection="0">
      <alignment vertical="top" wrapText="1"/>
    </xf>
    <xf numFmtId="0" fontId="34" fillId="2" borderId="0">
      <alignment vertical="top"/>
    </xf>
    <xf numFmtId="0" fontId="27" fillId="2" borderId="11"/>
    <xf numFmtId="2" fontId="27" fillId="2" borderId="9">
      <alignment horizontal="left"/>
    </xf>
    <xf numFmtId="0" fontId="20" fillId="0" borderId="7" applyNumberFormat="0" applyFill="0" applyAlignment="0" applyProtection="0"/>
    <xf numFmtId="0" fontId="21" fillId="0" borderId="0" applyNumberFormat="0" applyFill="0" applyBorder="0" applyAlignment="0" applyProtection="0"/>
    <xf numFmtId="0" fontId="4" fillId="12" borderId="0" applyNumberFormat="0" applyBorder="0" applyAlignment="0" applyProtection="0"/>
    <xf numFmtId="0" fontId="22" fillId="2" borderId="0" applyAlignment="0" applyProtection="0"/>
    <xf numFmtId="0" fontId="27" fillId="0" borderId="10" applyFill="0" applyProtection="0">
      <alignment horizontal="left"/>
    </xf>
    <xf numFmtId="0" fontId="33" fillId="0" borderId="0">
      <alignment horizontal="left" vertical="top" wrapText="1"/>
    </xf>
    <xf numFmtId="166" fontId="27" fillId="13" borderId="11">
      <alignment horizontal="right" vertical="center"/>
    </xf>
    <xf numFmtId="0" fontId="26" fillId="0" borderId="9">
      <alignment horizontal="left" vertical="top" wrapText="1"/>
    </xf>
    <xf numFmtId="0" fontId="27" fillId="0" borderId="10">
      <alignment horizontal="right" wrapText="1"/>
    </xf>
    <xf numFmtId="166" fontId="27" fillId="13" borderId="8">
      <alignment horizontal="right" vertical="center"/>
    </xf>
    <xf numFmtId="0" fontId="35" fillId="0" borderId="0">
      <alignment horizontal="left"/>
    </xf>
    <xf numFmtId="0" fontId="19" fillId="2" borderId="0" applyNumberFormat="0" applyFont="0" applyAlignment="0" applyProtection="0">
      <alignment vertical="top" wrapText="1"/>
    </xf>
    <xf numFmtId="166" fontId="26" fillId="14" borderId="9">
      <alignment horizontal="right"/>
    </xf>
    <xf numFmtId="166" fontId="27" fillId="13" borderId="9">
      <alignment horizontal="right"/>
    </xf>
    <xf numFmtId="0" fontId="27" fillId="0" borderId="11">
      <alignment horizontal="center"/>
    </xf>
    <xf numFmtId="0" fontId="26" fillId="2" borderId="11" applyFill="0">
      <alignment vertical="top" wrapText="1"/>
    </xf>
    <xf numFmtId="0" fontId="3" fillId="0" borderId="0"/>
    <xf numFmtId="0" fontId="2" fillId="0" borderId="0"/>
    <xf numFmtId="0" fontId="2" fillId="0" borderId="0"/>
    <xf numFmtId="0" fontId="40" fillId="0" borderId="0"/>
    <xf numFmtId="0" fontId="39" fillId="0" borderId="0" applyProtection="0"/>
    <xf numFmtId="0" fontId="41" fillId="0" borderId="13"/>
    <xf numFmtId="0" fontId="41" fillId="0" borderId="13">
      <alignment horizontal="right"/>
    </xf>
    <xf numFmtId="0" fontId="42" fillId="0" borderId="0"/>
    <xf numFmtId="0" fontId="43" fillId="0" borderId="0" applyNumberFormat="0" applyFill="0" applyBorder="0" applyAlignment="0" applyProtection="0"/>
    <xf numFmtId="167" fontId="44" fillId="16" borderId="0">
      <alignment horizontal="right"/>
    </xf>
    <xf numFmtId="0" fontId="41" fillId="0" borderId="0"/>
    <xf numFmtId="43" fontId="2" fillId="0" borderId="0" applyFont="0" applyFill="0" applyBorder="0" applyAlignment="0" applyProtection="0"/>
    <xf numFmtId="9" fontId="2" fillId="0" borderId="0" applyFont="0" applyFill="0" applyBorder="0" applyAlignment="0" applyProtection="0"/>
    <xf numFmtId="0" fontId="45" fillId="0" borderId="0" applyNumberFormat="0" applyFill="0" applyBorder="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46" fillId="0" borderId="16" applyProtection="0">
      <alignment vertical="center"/>
    </xf>
    <xf numFmtId="0" fontId="25" fillId="2" borderId="17" applyProtection="0">
      <alignment horizontal="left"/>
    </xf>
    <xf numFmtId="43" fontId="1" fillId="0" borderId="0" applyFont="0" applyFill="0" applyBorder="0" applyAlignment="0" applyProtection="0"/>
    <xf numFmtId="9" fontId="26" fillId="0" borderId="0" applyFont="0" applyFill="0" applyBorder="0" applyAlignment="0" applyProtection="0"/>
    <xf numFmtId="0" fontId="26" fillId="0" borderId="0">
      <alignment vertical="top" wrapText="1"/>
    </xf>
  </cellStyleXfs>
  <cellXfs count="504">
    <xf numFmtId="0" fontId="0" fillId="2" borderId="0" xfId="0">
      <alignment vertical="top" wrapText="1"/>
    </xf>
    <xf numFmtId="0" fontId="19" fillId="2" borderId="0" xfId="0" applyFont="1">
      <alignment vertical="top" wrapText="1"/>
    </xf>
    <xf numFmtId="0" fontId="24" fillId="0" borderId="0" xfId="6" applyFont="1">
      <alignment horizontal="left"/>
    </xf>
    <xf numFmtId="0" fontId="30" fillId="0" borderId="0" xfId="6" applyFont="1">
      <alignment horizontal="left"/>
    </xf>
    <xf numFmtId="0" fontId="31" fillId="2" borderId="0" xfId="6" applyFill="1" applyBorder="1">
      <alignment horizontal="left"/>
    </xf>
    <xf numFmtId="0" fontId="26" fillId="2" borderId="0" xfId="6" applyFont="1" applyFill="1" applyBorder="1">
      <alignment horizontal="left"/>
    </xf>
    <xf numFmtId="0" fontId="33" fillId="2" borderId="0" xfId="39" applyFill="1">
      <alignment horizontal="left" vertical="top" wrapText="1"/>
    </xf>
    <xf numFmtId="0" fontId="0" fillId="2" borderId="0" xfId="0" applyAlignment="1">
      <alignment vertical="center" wrapText="1"/>
    </xf>
    <xf numFmtId="0" fontId="49" fillId="2" borderId="0" xfId="0" applyFont="1">
      <alignment vertical="top" wrapText="1"/>
    </xf>
    <xf numFmtId="0" fontId="0" fillId="2" borderId="0" xfId="0" applyAlignment="1">
      <alignment vertical="top"/>
    </xf>
    <xf numFmtId="0" fontId="51" fillId="2" borderId="0" xfId="0" applyFont="1" applyAlignment="1">
      <alignment vertical="top"/>
    </xf>
    <xf numFmtId="0" fontId="19" fillId="2" borderId="0" xfId="0" applyFont="1" applyAlignment="1">
      <alignment vertical="center" wrapText="1"/>
    </xf>
    <xf numFmtId="0" fontId="19" fillId="2" borderId="0" xfId="0" applyFont="1" applyAlignment="1">
      <alignment vertical="top"/>
    </xf>
    <xf numFmtId="0" fontId="52" fillId="2" borderId="0" xfId="0" applyFont="1" applyAlignment="1">
      <alignment vertical="top"/>
    </xf>
    <xf numFmtId="0" fontId="37" fillId="2" borderId="10" xfId="38" applyFont="1" applyFill="1">
      <alignment horizontal="left"/>
    </xf>
    <xf numFmtId="0" fontId="48" fillId="2" borderId="0" xfId="39" applyFont="1" applyFill="1">
      <alignment horizontal="left" vertical="top" wrapText="1"/>
    </xf>
    <xf numFmtId="0" fontId="37" fillId="0" borderId="10" xfId="38" applyFont="1" applyFill="1">
      <alignment horizontal="left"/>
    </xf>
    <xf numFmtId="0" fontId="36" fillId="2" borderId="0" xfId="0" applyFont="1">
      <alignment vertical="top" wrapText="1"/>
    </xf>
    <xf numFmtId="0" fontId="53" fillId="2" borderId="0" xfId="6" applyFont="1" applyFill="1" applyBorder="1">
      <alignment horizontal="left"/>
    </xf>
    <xf numFmtId="0" fontId="32" fillId="0" borderId="0" xfId="21" applyAlignment="1">
      <alignment horizontal="right" vertical="center"/>
    </xf>
    <xf numFmtId="0" fontId="37" fillId="0" borderId="10" xfId="38" applyFont="1">
      <alignment horizontal="left"/>
    </xf>
    <xf numFmtId="0" fontId="36" fillId="0" borderId="11" xfId="23" applyFont="1">
      <alignment horizontal="left" vertical="top" wrapText="1"/>
    </xf>
    <xf numFmtId="0" fontId="36" fillId="0" borderId="14" xfId="23" applyFont="1" applyBorder="1">
      <alignment horizontal="left" vertical="top" wrapText="1"/>
    </xf>
    <xf numFmtId="0" fontId="36" fillId="0" borderId="18" xfId="23" applyFont="1" applyBorder="1">
      <alignment horizontal="left" vertical="top" wrapText="1"/>
    </xf>
    <xf numFmtId="0" fontId="56" fillId="0" borderId="10" xfId="38" applyFont="1">
      <alignment horizontal="left"/>
    </xf>
    <xf numFmtId="0" fontId="36" fillId="0" borderId="18" xfId="41" applyFont="1" applyBorder="1">
      <alignment horizontal="left" vertical="top" wrapText="1"/>
    </xf>
    <xf numFmtId="0" fontId="36" fillId="0" borderId="0" xfId="0" applyFont="1" applyFill="1">
      <alignment vertical="top" wrapText="1"/>
    </xf>
    <xf numFmtId="0" fontId="49" fillId="0" borderId="0" xfId="0" applyFont="1" applyFill="1">
      <alignment vertical="top" wrapText="1"/>
    </xf>
    <xf numFmtId="0" fontId="36" fillId="2" borderId="0" xfId="0" applyFont="1" applyAlignment="1"/>
    <xf numFmtId="0" fontId="58" fillId="2" borderId="0" xfId="0" applyFont="1" applyAlignment="1">
      <alignment horizontal="left" vertical="top" wrapText="1"/>
    </xf>
    <xf numFmtId="0" fontId="57" fillId="2" borderId="0" xfId="0" applyFont="1" applyAlignment="1"/>
    <xf numFmtId="0" fontId="37" fillId="2" borderId="0" xfId="0" applyFont="1" applyAlignment="1"/>
    <xf numFmtId="0" fontId="59" fillId="2" borderId="0" xfId="0" applyFont="1" applyAlignment="1">
      <alignment vertical="center" wrapText="1"/>
    </xf>
    <xf numFmtId="0" fontId="60" fillId="2" borderId="0" xfId="0" applyFont="1">
      <alignment vertical="top" wrapText="1"/>
    </xf>
    <xf numFmtId="0" fontId="61" fillId="2" borderId="0" xfId="45" applyFont="1" applyAlignment="1">
      <alignment horizontal="left" wrapText="1"/>
    </xf>
    <xf numFmtId="0" fontId="62" fillId="2" borderId="0" xfId="0" applyFont="1" applyAlignment="1">
      <alignment horizontal="left" vertical="top"/>
    </xf>
    <xf numFmtId="0" fontId="36" fillId="2" borderId="0" xfId="0" applyFont="1" applyAlignment="1">
      <alignment horizontal="left" vertical="top" wrapText="1"/>
    </xf>
    <xf numFmtId="0" fontId="27" fillId="2" borderId="0" xfId="39" applyFont="1" applyFill="1">
      <alignment horizontal="left" vertical="top" wrapText="1"/>
    </xf>
    <xf numFmtId="0" fontId="57" fillId="2" borderId="0" xfId="0" applyFont="1">
      <alignment vertical="top" wrapText="1"/>
    </xf>
    <xf numFmtId="0" fontId="36" fillId="2" borderId="14" xfId="0" applyFont="1" applyBorder="1" applyAlignment="1">
      <alignment horizontal="left" vertical="center" wrapText="1"/>
    </xf>
    <xf numFmtId="0" fontId="0" fillId="2" borderId="0" xfId="0" applyAlignment="1">
      <alignment horizontal="left" vertical="top" wrapText="1"/>
    </xf>
    <xf numFmtId="0" fontId="0" fillId="2" borderId="0" xfId="6" applyFont="1" applyFill="1" applyBorder="1">
      <alignment horizontal="left"/>
    </xf>
    <xf numFmtId="0" fontId="0" fillId="0" borderId="0" xfId="0" applyFill="1">
      <alignment vertical="top" wrapText="1"/>
    </xf>
    <xf numFmtId="0" fontId="31" fillId="0" borderId="0" xfId="6" applyFill="1" applyBorder="1">
      <alignment horizontal="left"/>
    </xf>
    <xf numFmtId="0" fontId="36" fillId="2" borderId="0" xfId="0" applyFont="1" applyAlignment="1">
      <alignment wrapText="1"/>
    </xf>
    <xf numFmtId="0" fontId="50" fillId="2" borderId="0" xfId="0" applyFont="1" applyAlignment="1">
      <alignment vertical="top"/>
    </xf>
    <xf numFmtId="0" fontId="0" fillId="2" borderId="0" xfId="0" applyAlignment="1">
      <alignment horizontal="center" vertical="center" wrapText="1"/>
    </xf>
    <xf numFmtId="0" fontId="63" fillId="2" borderId="0" xfId="0" applyFont="1" applyAlignment="1">
      <alignment vertical="center"/>
    </xf>
    <xf numFmtId="0" fontId="65" fillId="2" borderId="0" xfId="0" applyFont="1" applyAlignment="1">
      <alignment horizontal="center" vertical="center" wrapText="1"/>
    </xf>
    <xf numFmtId="0" fontId="36" fillId="2" borderId="0" xfId="0" applyFont="1" applyAlignment="1">
      <alignment horizontal="left" vertical="center" wrapText="1"/>
    </xf>
    <xf numFmtId="0" fontId="36" fillId="0" borderId="11" xfId="23" quotePrefix="1" applyFont="1">
      <alignment horizontal="left" vertical="top" wrapText="1"/>
    </xf>
    <xf numFmtId="0" fontId="37" fillId="11" borderId="11" xfId="32" applyFont="1" applyFill="1" applyAlignment="1">
      <alignment vertical="center"/>
    </xf>
    <xf numFmtId="0" fontId="37" fillId="11" borderId="11" xfId="32" applyFont="1" applyFill="1"/>
    <xf numFmtId="0" fontId="36" fillId="0" borderId="0" xfId="23" quotePrefix="1" applyFont="1" applyBorder="1">
      <alignment horizontal="left" vertical="top" wrapText="1"/>
    </xf>
    <xf numFmtId="0" fontId="36" fillId="0" borderId="0" xfId="23" applyFont="1" applyBorder="1">
      <alignment horizontal="left" vertical="top" wrapText="1"/>
    </xf>
    <xf numFmtId="16" fontId="36" fillId="0" borderId="11" xfId="23" quotePrefix="1" applyNumberFormat="1" applyFont="1">
      <alignment horizontal="left" vertical="top" wrapText="1"/>
    </xf>
    <xf numFmtId="16" fontId="36" fillId="0" borderId="14" xfId="23" quotePrefix="1" applyNumberFormat="1" applyFont="1" applyBorder="1">
      <alignment horizontal="left" vertical="top" wrapText="1"/>
    </xf>
    <xf numFmtId="16" fontId="36" fillId="0" borderId="15" xfId="23" quotePrefix="1" applyNumberFormat="1" applyFont="1" applyBorder="1">
      <alignment horizontal="left" vertical="top" wrapText="1"/>
    </xf>
    <xf numFmtId="0" fontId="36" fillId="0" borderId="15" xfId="23" applyFont="1" applyBorder="1">
      <alignment horizontal="left" vertical="top" wrapText="1"/>
    </xf>
    <xf numFmtId="0" fontId="37" fillId="2" borderId="0" xfId="32" applyFont="1" applyBorder="1"/>
    <xf numFmtId="16" fontId="36" fillId="0" borderId="0" xfId="23" quotePrefix="1" applyNumberFormat="1" applyFont="1" applyBorder="1">
      <alignment horizontal="left" vertical="top" wrapText="1"/>
    </xf>
    <xf numFmtId="0" fontId="37" fillId="11" borderId="18" xfId="23" quotePrefix="1" applyFont="1" applyFill="1" applyBorder="1" applyAlignment="1">
      <alignment horizontal="left" vertical="center"/>
    </xf>
    <xf numFmtId="0" fontId="36" fillId="11" borderId="18" xfId="23" applyFont="1" applyFill="1" applyBorder="1" applyAlignment="1">
      <alignment horizontal="left" vertical="center" wrapText="1"/>
    </xf>
    <xf numFmtId="0" fontId="36" fillId="0" borderId="12" xfId="23" applyFont="1" applyBorder="1">
      <alignment horizontal="left" vertical="top" wrapText="1"/>
    </xf>
    <xf numFmtId="0" fontId="37" fillId="11" borderId="18" xfId="32" applyFont="1" applyFill="1" applyBorder="1"/>
    <xf numFmtId="0" fontId="36" fillId="11" borderId="18" xfId="23" applyFont="1" applyFill="1" applyBorder="1">
      <alignment horizontal="left" vertical="top" wrapText="1"/>
    </xf>
    <xf numFmtId="0" fontId="37" fillId="11" borderId="18" xfId="32" applyFont="1" applyFill="1" applyBorder="1" applyAlignment="1">
      <alignment vertical="center"/>
    </xf>
    <xf numFmtId="0" fontId="36" fillId="11" borderId="11" xfId="23" applyFont="1" applyFill="1" applyAlignment="1">
      <alignment horizontal="left" vertical="center" wrapText="1"/>
    </xf>
    <xf numFmtId="0" fontId="37" fillId="11" borderId="18" xfId="23" applyFont="1" applyFill="1" applyBorder="1" applyAlignment="1">
      <alignment horizontal="left" vertical="center" wrapText="1"/>
    </xf>
    <xf numFmtId="0" fontId="66" fillId="2" borderId="0" xfId="39" applyFont="1" applyFill="1">
      <alignment horizontal="left" vertical="top" wrapText="1"/>
    </xf>
    <xf numFmtId="0" fontId="36" fillId="0" borderId="12" xfId="23" applyFont="1" applyFill="1" applyBorder="1" applyAlignment="1">
      <alignment vertical="top" wrapText="1"/>
    </xf>
    <xf numFmtId="0" fontId="36" fillId="0" borderId="14" xfId="23" applyFont="1" applyFill="1" applyBorder="1" applyAlignment="1">
      <alignment vertical="top" wrapText="1"/>
    </xf>
    <xf numFmtId="0" fontId="36" fillId="2" borderId="12" xfId="32" quotePrefix="1" applyFont="1" applyBorder="1" applyAlignment="1">
      <alignment vertical="top"/>
    </xf>
    <xf numFmtId="16" fontId="36" fillId="0" borderId="14" xfId="23" quotePrefix="1" applyNumberFormat="1" applyFont="1" applyFill="1" applyBorder="1">
      <alignment horizontal="left" vertical="top" wrapText="1"/>
    </xf>
    <xf numFmtId="0" fontId="36" fillId="0" borderId="14" xfId="23" applyFont="1" applyFill="1" applyBorder="1">
      <alignment horizontal="left" vertical="top" wrapText="1"/>
    </xf>
    <xf numFmtId="0" fontId="36" fillId="0" borderId="18" xfId="23" applyFont="1" applyFill="1" applyBorder="1" applyAlignment="1">
      <alignment vertical="top" wrapText="1"/>
    </xf>
    <xf numFmtId="0" fontId="0" fillId="2" borderId="18" xfId="0" applyBorder="1">
      <alignment vertical="top" wrapText="1"/>
    </xf>
    <xf numFmtId="0" fontId="37" fillId="11" borderId="18" xfId="23" applyFont="1" applyFill="1" applyBorder="1" applyAlignment="1">
      <alignment horizontal="left" vertical="center"/>
    </xf>
    <xf numFmtId="0" fontId="36" fillId="11" borderId="18" xfId="23" applyFont="1" applyFill="1" applyBorder="1" applyAlignment="1">
      <alignment horizontal="left" vertical="center"/>
    </xf>
    <xf numFmtId="0" fontId="0" fillId="2" borderId="14" xfId="0" applyBorder="1">
      <alignment vertical="top" wrapText="1"/>
    </xf>
    <xf numFmtId="0" fontId="37" fillId="2" borderId="22" xfId="38" applyFont="1" applyFill="1" applyBorder="1">
      <alignment horizontal="left"/>
    </xf>
    <xf numFmtId="0" fontId="37" fillId="2" borderId="23" xfId="38" applyFont="1" applyFill="1" applyBorder="1">
      <alignment horizontal="left"/>
    </xf>
    <xf numFmtId="0" fontId="27" fillId="11" borderId="0" xfId="0" applyFont="1" applyFill="1" applyAlignment="1">
      <alignment vertical="top"/>
    </xf>
    <xf numFmtId="0" fontId="0" fillId="11" borderId="0" xfId="0" applyFill="1">
      <alignment vertical="top" wrapText="1"/>
    </xf>
    <xf numFmtId="0" fontId="0" fillId="2" borderId="19" xfId="0" applyBorder="1">
      <alignment vertical="top" wrapText="1"/>
    </xf>
    <xf numFmtId="0" fontId="27" fillId="11" borderId="19" xfId="0" applyFont="1" applyFill="1" applyBorder="1">
      <alignment vertical="top" wrapText="1"/>
    </xf>
    <xf numFmtId="0" fontId="27" fillId="11" borderId="18" xfId="0" applyFont="1" applyFill="1" applyBorder="1">
      <alignment vertical="top" wrapText="1"/>
    </xf>
    <xf numFmtId="0" fontId="27" fillId="11" borderId="14" xfId="0" applyFont="1" applyFill="1" applyBorder="1">
      <alignment vertical="top" wrapText="1"/>
    </xf>
    <xf numFmtId="0" fontId="36" fillId="0" borderId="19" xfId="23" applyFont="1" applyFill="1" applyBorder="1">
      <alignment horizontal="left" vertical="top" wrapText="1"/>
    </xf>
    <xf numFmtId="0" fontId="36" fillId="0" borderId="18" xfId="23" applyFont="1" applyFill="1" applyBorder="1">
      <alignment horizontal="left" vertical="top" wrapText="1"/>
    </xf>
    <xf numFmtId="0" fontId="67" fillId="2" borderId="0" xfId="0" applyFont="1" applyAlignment="1">
      <alignment vertical="top"/>
    </xf>
    <xf numFmtId="0" fontId="28" fillId="2" borderId="0" xfId="0" applyFont="1" applyAlignment="1">
      <alignment vertical="top"/>
    </xf>
    <xf numFmtId="0" fontId="69" fillId="2" borderId="0" xfId="0" applyFont="1" applyAlignment="1">
      <alignment horizontal="center" vertical="center" wrapText="1"/>
    </xf>
    <xf numFmtId="0" fontId="37" fillId="0" borderId="10" xfId="38" applyFont="1" applyAlignment="1">
      <alignment vertical="center" wrapText="1"/>
    </xf>
    <xf numFmtId="0" fontId="36" fillId="0" borderId="18" xfId="38" applyFont="1" applyFill="1" applyBorder="1" applyAlignment="1">
      <alignment horizontal="left" vertical="center" wrapText="1"/>
    </xf>
    <xf numFmtId="0" fontId="37" fillId="11" borderId="19" xfId="38" applyFont="1" applyFill="1" applyBorder="1" applyAlignment="1">
      <alignment horizontal="left" vertical="center"/>
    </xf>
    <xf numFmtId="0" fontId="37" fillId="11" borderId="18" xfId="38" applyFont="1" applyFill="1" applyBorder="1" applyAlignment="1">
      <alignment horizontal="left" vertical="center"/>
    </xf>
    <xf numFmtId="0" fontId="36" fillId="0" borderId="18" xfId="49" applyFont="1" applyFill="1" applyBorder="1">
      <alignment vertical="top" wrapText="1"/>
    </xf>
    <xf numFmtId="0" fontId="36" fillId="0" borderId="14" xfId="49" applyFont="1" applyFill="1" applyBorder="1">
      <alignment vertical="top" wrapText="1"/>
    </xf>
    <xf numFmtId="0" fontId="63" fillId="0" borderId="0" xfId="0" applyFont="1" applyFill="1">
      <alignment vertical="top" wrapText="1"/>
    </xf>
    <xf numFmtId="0" fontId="36" fillId="0" borderId="0" xfId="0" applyFont="1" applyFill="1" applyAlignment="1">
      <alignment vertical="center" wrapText="1"/>
    </xf>
    <xf numFmtId="0" fontId="36" fillId="0" borderId="0" xfId="0" applyFont="1" applyFill="1" applyAlignment="1">
      <alignment vertical="top"/>
    </xf>
    <xf numFmtId="0" fontId="36" fillId="2" borderId="0" xfId="0" applyFont="1" applyAlignment="1">
      <alignment vertical="center" wrapText="1"/>
    </xf>
    <xf numFmtId="0" fontId="68" fillId="2" borderId="0" xfId="6" applyFont="1" applyFill="1" applyAlignment="1">
      <alignment horizontal="left" vertical="top" wrapText="1"/>
    </xf>
    <xf numFmtId="0" fontId="33" fillId="2" borderId="0" xfId="39" applyFill="1" applyAlignment="1">
      <alignment horizontal="center" vertical="center" wrapText="1"/>
    </xf>
    <xf numFmtId="0" fontId="68" fillId="2" borderId="0" xfId="6" applyFont="1" applyFill="1" applyAlignment="1">
      <alignment horizontal="center" vertical="center" wrapText="1"/>
    </xf>
    <xf numFmtId="0" fontId="37" fillId="14" borderId="10" xfId="38" applyFont="1" applyFill="1">
      <alignment horizontal="left"/>
    </xf>
    <xf numFmtId="0" fontId="37" fillId="2" borderId="10" xfId="0" applyFont="1" applyBorder="1" applyAlignment="1">
      <alignment wrapText="1"/>
    </xf>
    <xf numFmtId="0" fontId="36" fillId="0" borderId="19" xfId="49" applyFont="1" applyFill="1" applyBorder="1" applyAlignment="1">
      <alignment horizontal="left" vertical="top" wrapText="1"/>
    </xf>
    <xf numFmtId="0" fontId="36" fillId="0" borderId="18" xfId="49" applyFont="1" applyFill="1" applyBorder="1" applyAlignment="1">
      <alignment horizontal="left" vertical="top" wrapText="1"/>
    </xf>
    <xf numFmtId="0" fontId="36" fillId="0" borderId="14" xfId="49" applyFont="1" applyFill="1" applyBorder="1" applyAlignment="1">
      <alignment horizontal="left" vertical="top" wrapText="1"/>
    </xf>
    <xf numFmtId="0" fontId="57" fillId="2" borderId="0" xfId="6" applyFont="1" applyFill="1" applyAlignment="1">
      <alignment vertical="top" wrapText="1"/>
    </xf>
    <xf numFmtId="0" fontId="26" fillId="2" borderId="0" xfId="6" applyFont="1" applyFill="1" applyBorder="1" applyAlignment="1">
      <alignment horizontal="left" vertical="top"/>
    </xf>
    <xf numFmtId="0" fontId="36" fillId="2" borderId="0" xfId="6" applyFont="1" applyFill="1" applyAlignment="1">
      <alignment vertical="top" wrapText="1"/>
    </xf>
    <xf numFmtId="0" fontId="36" fillId="11" borderId="18" xfId="0" applyFont="1" applyFill="1" applyBorder="1">
      <alignment vertical="top" wrapText="1"/>
    </xf>
    <xf numFmtId="0" fontId="36" fillId="11" borderId="14" xfId="0" applyFont="1" applyFill="1" applyBorder="1">
      <alignment vertical="top" wrapText="1"/>
    </xf>
    <xf numFmtId="0" fontId="73" fillId="0" borderId="0" xfId="21" applyFont="1" applyAlignment="1">
      <alignment horizontal="right" vertical="center"/>
    </xf>
    <xf numFmtId="0" fontId="51" fillId="2" borderId="19" xfId="0" applyFont="1" applyBorder="1">
      <alignment vertical="top" wrapText="1"/>
    </xf>
    <xf numFmtId="0" fontId="51" fillId="2" borderId="18" xfId="0" applyFont="1" applyBorder="1">
      <alignment vertical="top" wrapText="1"/>
    </xf>
    <xf numFmtId="0" fontId="63" fillId="0" borderId="18" xfId="23" applyFont="1" applyFill="1" applyBorder="1">
      <alignment horizontal="left" vertical="top" wrapText="1"/>
    </xf>
    <xf numFmtId="0" fontId="51" fillId="2" borderId="14" xfId="0" applyFont="1" applyBorder="1">
      <alignment vertical="top" wrapText="1"/>
    </xf>
    <xf numFmtId="0" fontId="63" fillId="11" borderId="18" xfId="23" applyFont="1" applyFill="1" applyBorder="1">
      <alignment horizontal="left" vertical="top" wrapText="1"/>
    </xf>
    <xf numFmtId="0" fontId="0" fillId="2" borderId="0" xfId="0" applyAlignment="1">
      <alignment horizontal="right" vertical="top" wrapText="1"/>
    </xf>
    <xf numFmtId="1" fontId="0" fillId="2" borderId="0" xfId="0" applyNumberFormat="1" applyAlignment="1">
      <alignment horizontal="right" vertical="top" wrapText="1"/>
    </xf>
    <xf numFmtId="168" fontId="74" fillId="2" borderId="0" xfId="0" applyNumberFormat="1" applyFont="1" applyAlignment="1">
      <alignment vertical="center" wrapText="1"/>
    </xf>
    <xf numFmtId="0" fontId="19" fillId="2" borderId="0" xfId="0" applyFont="1" applyAlignment="1">
      <alignment horizontal="right" vertical="top" wrapText="1"/>
    </xf>
    <xf numFmtId="0" fontId="75" fillId="2" borderId="0" xfId="0" applyFont="1" applyAlignment="1">
      <alignment horizontal="right" vertical="top" wrapText="1"/>
    </xf>
    <xf numFmtId="169" fontId="19" fillId="2" borderId="0" xfId="0" applyNumberFormat="1" applyFont="1" applyAlignment="1">
      <alignment horizontal="right" vertical="top" wrapText="1"/>
    </xf>
    <xf numFmtId="10" fontId="19" fillId="2" borderId="0" xfId="0" applyNumberFormat="1" applyFont="1" applyAlignment="1">
      <alignment horizontal="right" vertical="top" wrapText="1"/>
    </xf>
    <xf numFmtId="0" fontId="77" fillId="2" borderId="0" xfId="0" applyFont="1" applyAlignment="1">
      <alignment vertical="center" wrapText="1"/>
    </xf>
    <xf numFmtId="0" fontId="51" fillId="2" borderId="0" xfId="0" applyFont="1" applyAlignment="1">
      <alignment vertical="center"/>
    </xf>
    <xf numFmtId="166" fontId="36" fillId="2" borderId="0" xfId="0" applyNumberFormat="1" applyFont="1" applyAlignment="1">
      <alignment horizontal="right" vertical="center"/>
    </xf>
    <xf numFmtId="166" fontId="36" fillId="0" borderId="0" xfId="0" applyNumberFormat="1" applyFont="1" applyFill="1" applyAlignment="1">
      <alignment horizontal="right" vertical="center" wrapText="1"/>
    </xf>
    <xf numFmtId="0" fontId="63" fillId="0" borderId="0" xfId="0" applyFont="1" applyFill="1" applyAlignment="1">
      <alignment horizontal="right" vertical="center" wrapText="1"/>
    </xf>
    <xf numFmtId="0" fontId="78" fillId="2" borderId="0" xfId="0" applyFont="1" applyAlignment="1">
      <alignment horizontal="left" vertical="center" wrapText="1"/>
    </xf>
    <xf numFmtId="0" fontId="81" fillId="2" borderId="0" xfId="0" applyFont="1">
      <alignment vertical="top" wrapText="1"/>
    </xf>
    <xf numFmtId="0" fontId="52" fillId="2" borderId="0" xfId="0" applyFont="1">
      <alignment vertical="top" wrapText="1"/>
    </xf>
    <xf numFmtId="0" fontId="23" fillId="2" borderId="0" xfId="0" applyFont="1" applyAlignment="1">
      <alignment horizontal="right" vertical="top" wrapText="1"/>
    </xf>
    <xf numFmtId="0" fontId="36" fillId="2" borderId="0" xfId="0" applyFont="1" applyAlignment="1">
      <alignment vertical="top"/>
    </xf>
    <xf numFmtId="0" fontId="36" fillId="0" borderId="0" xfId="0" applyFont="1" applyFill="1" applyAlignment="1">
      <alignment horizontal="left" vertical="top" wrapText="1"/>
    </xf>
    <xf numFmtId="0" fontId="52" fillId="2" borderId="0" xfId="0" applyFont="1" applyAlignment="1">
      <alignment vertical="center"/>
    </xf>
    <xf numFmtId="0" fontId="51" fillId="2" borderId="0" xfId="0" applyFont="1">
      <alignment vertical="top" wrapText="1"/>
    </xf>
    <xf numFmtId="0" fontId="27" fillId="0" borderId="0" xfId="38" applyFill="1" applyBorder="1" applyAlignment="1">
      <alignment horizontal="left" vertical="center"/>
    </xf>
    <xf numFmtId="0" fontId="51" fillId="2" borderId="0" xfId="24" applyFont="1" applyBorder="1" applyAlignment="1">
      <alignment horizontal="left" vertical="center"/>
    </xf>
    <xf numFmtId="0" fontId="83" fillId="2" borderId="0" xfId="0" applyFont="1" applyAlignment="1">
      <alignment horizontal="left" vertical="center"/>
    </xf>
    <xf numFmtId="9" fontId="36" fillId="2" borderId="0" xfId="72" applyFont="1" applyFill="1" applyBorder="1" applyAlignment="1">
      <alignment horizontal="left" vertical="center" wrapText="1"/>
    </xf>
    <xf numFmtId="0" fontId="36" fillId="2" borderId="0" xfId="0" applyFont="1" applyAlignment="1">
      <alignment horizontal="left" wrapText="1"/>
    </xf>
    <xf numFmtId="0" fontId="37" fillId="2" borderId="24" xfId="0" applyFont="1" applyBorder="1" applyAlignment="1">
      <alignment horizontal="left" wrapText="1"/>
    </xf>
    <xf numFmtId="0" fontId="80" fillId="2" borderId="0" xfId="0" applyFont="1">
      <alignment vertical="top" wrapText="1"/>
    </xf>
    <xf numFmtId="0" fontId="80" fillId="2" borderId="0" xfId="0" applyFont="1" applyAlignment="1">
      <alignment vertical="center" wrapText="1"/>
    </xf>
    <xf numFmtId="0" fontId="79" fillId="17" borderId="11" xfId="0" applyFont="1" applyFill="1" applyBorder="1" applyAlignment="1">
      <alignment horizontal="left" vertical="top"/>
    </xf>
    <xf numFmtId="0" fontId="85" fillId="17" borderId="11" xfId="0" applyFont="1" applyFill="1" applyBorder="1" applyAlignment="1">
      <alignment horizontal="left" vertical="top" wrapText="1"/>
    </xf>
    <xf numFmtId="0" fontId="80" fillId="2" borderId="18" xfId="0" applyFont="1" applyBorder="1" applyAlignment="1">
      <alignment horizontal="left" vertical="center" wrapText="1"/>
    </xf>
    <xf numFmtId="0" fontId="80" fillId="2" borderId="18" xfId="23" applyFont="1" applyFill="1" applyBorder="1" applyAlignment="1">
      <alignment horizontal="left" vertical="center" wrapText="1"/>
    </xf>
    <xf numFmtId="0" fontId="80" fillId="0" borderId="18" xfId="0" applyFont="1" applyFill="1" applyBorder="1" applyAlignment="1">
      <alignment vertical="center" wrapText="1"/>
    </xf>
    <xf numFmtId="0" fontId="80" fillId="2" borderId="18" xfId="0" applyFont="1" applyBorder="1" applyAlignment="1">
      <alignment vertical="center" wrapText="1"/>
    </xf>
    <xf numFmtId="0" fontId="85" fillId="17" borderId="11" xfId="0" applyFont="1" applyFill="1" applyBorder="1" applyAlignment="1">
      <alignment horizontal="left" vertical="center" wrapText="1"/>
    </xf>
    <xf numFmtId="0" fontId="79" fillId="17" borderId="11" xfId="0" applyFont="1" applyFill="1" applyBorder="1" applyAlignment="1">
      <alignment horizontal="left" vertical="center"/>
    </xf>
    <xf numFmtId="0" fontId="80" fillId="2" borderId="12" xfId="0" applyFont="1" applyBorder="1" applyAlignment="1">
      <alignment vertical="center" wrapText="1"/>
    </xf>
    <xf numFmtId="0" fontId="80" fillId="0" borderId="0" xfId="0" applyFont="1" applyFill="1">
      <alignment vertical="top" wrapText="1"/>
    </xf>
    <xf numFmtId="0" fontId="80" fillId="2" borderId="14" xfId="41" applyFont="1" applyFill="1" applyBorder="1" applyAlignment="1">
      <alignment horizontal="left" vertical="center" wrapText="1"/>
    </xf>
    <xf numFmtId="0" fontId="36" fillId="2" borderId="11" xfId="49" applyFont="1" applyAlignment="1">
      <alignment vertical="center" wrapText="1"/>
    </xf>
    <xf numFmtId="0" fontId="36" fillId="2" borderId="11" xfId="49" applyFont="1" applyAlignment="1">
      <alignment horizontal="left" vertical="center" wrapText="1"/>
    </xf>
    <xf numFmtId="0" fontId="36" fillId="19" borderId="9" xfId="41" applyFont="1" applyFill="1">
      <alignment horizontal="left" vertical="top" wrapText="1"/>
    </xf>
    <xf numFmtId="0" fontId="36" fillId="2" borderId="9" xfId="41" applyFont="1" applyFill="1" applyAlignment="1">
      <alignment horizontal="left" vertical="center" wrapText="1"/>
    </xf>
    <xf numFmtId="0" fontId="36" fillId="0" borderId="0" xfId="0" applyFont="1" applyFill="1" applyAlignment="1"/>
    <xf numFmtId="0" fontId="63" fillId="2" borderId="0" xfId="0" applyFont="1" applyAlignment="1">
      <alignment vertical="top"/>
    </xf>
    <xf numFmtId="0" fontId="36" fillId="11" borderId="19" xfId="0" applyFont="1" applyFill="1" applyBorder="1" applyAlignment="1"/>
    <xf numFmtId="0" fontId="36" fillId="11" borderId="19" xfId="0" applyFont="1" applyFill="1" applyBorder="1">
      <alignment vertical="top" wrapText="1"/>
    </xf>
    <xf numFmtId="0" fontId="36" fillId="0" borderId="19" xfId="0" applyFont="1" applyFill="1" applyBorder="1" applyAlignment="1">
      <alignment horizontal="left" vertical="top" wrapText="1"/>
    </xf>
    <xf numFmtId="0" fontId="36" fillId="11" borderId="18" xfId="0" applyFont="1" applyFill="1" applyBorder="1" applyAlignment="1"/>
    <xf numFmtId="0" fontId="36" fillId="0" borderId="18" xfId="0" applyFont="1" applyFill="1" applyBorder="1" applyAlignment="1">
      <alignment horizontal="left" vertical="top" wrapText="1"/>
    </xf>
    <xf numFmtId="0" fontId="36" fillId="0" borderId="18" xfId="0" applyFont="1" applyFill="1" applyBorder="1">
      <alignment vertical="top" wrapText="1"/>
    </xf>
    <xf numFmtId="0" fontId="36" fillId="11" borderId="12" xfId="0" applyFont="1" applyFill="1" applyBorder="1" applyAlignment="1"/>
    <xf numFmtId="0" fontId="36" fillId="11" borderId="11" xfId="0" applyFont="1" applyFill="1" applyBorder="1" applyAlignment="1"/>
    <xf numFmtId="0" fontId="36" fillId="11" borderId="14" xfId="0" applyFont="1" applyFill="1" applyBorder="1" applyAlignment="1"/>
    <xf numFmtId="0" fontId="36" fillId="0" borderId="14" xfId="0" applyFont="1" applyFill="1" applyBorder="1">
      <alignment vertical="top" wrapText="1"/>
    </xf>
    <xf numFmtId="0" fontId="51" fillId="0" borderId="0" xfId="0" applyFont="1" applyFill="1" applyAlignment="1">
      <alignment vertical="top"/>
    </xf>
    <xf numFmtId="0" fontId="36" fillId="0" borderId="0" xfId="23" applyFont="1" applyFill="1" applyBorder="1">
      <alignment horizontal="left" vertical="top" wrapText="1"/>
    </xf>
    <xf numFmtId="0" fontId="49" fillId="0" borderId="0" xfId="0" applyFont="1" applyFill="1" applyAlignment="1">
      <alignment vertical="top"/>
    </xf>
    <xf numFmtId="0" fontId="37" fillId="11" borderId="19" xfId="23" applyFont="1" applyFill="1" applyBorder="1">
      <alignment horizontal="left" vertical="top" wrapText="1"/>
    </xf>
    <xf numFmtId="0" fontId="0" fillId="0" borderId="18" xfId="0" applyFill="1" applyBorder="1">
      <alignment vertical="top" wrapText="1"/>
    </xf>
    <xf numFmtId="0" fontId="37" fillId="11" borderId="18" xfId="23" applyFont="1" applyFill="1" applyBorder="1">
      <alignment horizontal="left" vertical="top" wrapText="1"/>
    </xf>
    <xf numFmtId="0" fontId="0" fillId="2" borderId="0" xfId="6" applyFont="1" applyFill="1" applyBorder="1" applyAlignment="1">
      <alignment horizontal="left" vertical="center"/>
    </xf>
    <xf numFmtId="0" fontId="31" fillId="0" borderId="0" xfId="6" applyFill="1" applyBorder="1" applyAlignment="1">
      <alignment horizontal="left" wrapText="1"/>
    </xf>
    <xf numFmtId="0" fontId="37" fillId="0" borderId="10" xfId="38" applyFont="1" applyFill="1" applyAlignment="1">
      <alignment horizontal="left" wrapText="1"/>
    </xf>
    <xf numFmtId="0" fontId="37" fillId="11" borderId="19" xfId="38" applyFont="1" applyFill="1" applyBorder="1" applyAlignment="1">
      <alignment horizontal="left" vertical="center" wrapText="1"/>
    </xf>
    <xf numFmtId="0" fontId="37" fillId="11" borderId="18" xfId="38" applyFont="1" applyFill="1" applyBorder="1" applyAlignment="1">
      <alignment horizontal="left" vertical="center" wrapText="1"/>
    </xf>
    <xf numFmtId="0" fontId="37" fillId="2" borderId="26" xfId="0" applyFont="1" applyBorder="1" applyAlignment="1">
      <alignment horizontal="left" vertical="center"/>
    </xf>
    <xf numFmtId="0" fontId="36" fillId="14" borderId="18" xfId="23" applyFont="1" applyFill="1" applyBorder="1" applyAlignment="1">
      <alignment horizontal="left" vertical="top"/>
    </xf>
    <xf numFmtId="0" fontId="36" fillId="2" borderId="14" xfId="0" applyFont="1" applyBorder="1" applyAlignment="1">
      <alignment horizontal="left" vertical="top" wrapText="1"/>
    </xf>
    <xf numFmtId="0" fontId="36" fillId="0" borderId="14" xfId="0" applyFont="1" applyFill="1" applyBorder="1" applyAlignment="1">
      <alignment horizontal="left" vertical="top" wrapText="1"/>
    </xf>
    <xf numFmtId="0" fontId="36" fillId="0" borderId="11" xfId="41" applyFont="1" applyBorder="1">
      <alignment horizontal="left" vertical="top" wrapText="1"/>
    </xf>
    <xf numFmtId="0" fontId="36" fillId="0" borderId="18" xfId="23" quotePrefix="1" applyFont="1" applyFill="1" applyBorder="1">
      <alignment horizontal="left" vertical="top" wrapText="1"/>
    </xf>
    <xf numFmtId="0" fontId="36" fillId="0" borderId="18" xfId="23" quotePrefix="1" applyFont="1" applyBorder="1">
      <alignment horizontal="left" vertical="top" wrapText="1"/>
    </xf>
    <xf numFmtId="0" fontId="36" fillId="0" borderId="0" xfId="0" applyFont="1" applyFill="1" applyAlignment="1">
      <alignment horizontal="left" vertical="center" wrapText="1"/>
    </xf>
    <xf numFmtId="0" fontId="37" fillId="2" borderId="32" xfId="0" applyFont="1" applyBorder="1" applyAlignment="1">
      <alignment horizontal="left" vertical="center" wrapText="1"/>
    </xf>
    <xf numFmtId="0" fontId="36" fillId="14" borderId="28" xfId="23" applyFont="1" applyFill="1" applyBorder="1">
      <alignment horizontal="left" vertical="top" wrapText="1"/>
    </xf>
    <xf numFmtId="0" fontId="36" fillId="14" borderId="33" xfId="23" applyFont="1" applyFill="1" applyBorder="1">
      <alignment horizontal="left" vertical="top" wrapText="1"/>
    </xf>
    <xf numFmtId="166" fontId="36" fillId="14" borderId="34" xfId="23" applyNumberFormat="1" applyFont="1" applyFill="1" applyBorder="1">
      <alignment horizontal="left" vertical="top" wrapText="1"/>
    </xf>
    <xf numFmtId="0" fontId="36" fillId="14" borderId="18" xfId="23" applyFont="1" applyFill="1" applyBorder="1">
      <alignment horizontal="left" vertical="top" wrapText="1"/>
    </xf>
    <xf numFmtId="0" fontId="36" fillId="0" borderId="34" xfId="23" applyFont="1" applyFill="1" applyBorder="1">
      <alignment horizontal="left" vertical="top" wrapText="1"/>
    </xf>
    <xf numFmtId="0" fontId="36" fillId="14" borderId="34" xfId="23" applyFont="1" applyFill="1" applyBorder="1">
      <alignment horizontal="left" vertical="top" wrapText="1"/>
    </xf>
    <xf numFmtId="0" fontId="36" fillId="0" borderId="35" xfId="0" applyFont="1" applyFill="1" applyBorder="1" applyAlignment="1">
      <alignment horizontal="left" vertical="top" wrapText="1"/>
    </xf>
    <xf numFmtId="166" fontId="63" fillId="2" borderId="14" xfId="0" applyNumberFormat="1" applyFont="1" applyBorder="1" applyAlignment="1">
      <alignment horizontal="left" vertical="top" wrapText="1"/>
    </xf>
    <xf numFmtId="0" fontId="37" fillId="0" borderId="0" xfId="23" applyFont="1" applyFill="1" applyBorder="1">
      <alignment horizontal="left" vertical="top" wrapText="1"/>
    </xf>
    <xf numFmtId="166" fontId="36" fillId="0" borderId="0" xfId="0" applyNumberFormat="1" applyFont="1" applyFill="1" applyAlignment="1">
      <alignment horizontal="left" vertical="top" wrapText="1"/>
    </xf>
    <xf numFmtId="166" fontId="63" fillId="2" borderId="0" xfId="0" applyNumberFormat="1" applyFont="1" applyAlignment="1">
      <alignment horizontal="left" vertical="top"/>
    </xf>
    <xf numFmtId="0" fontId="72" fillId="0" borderId="0" xfId="23" applyFont="1" applyFill="1" applyBorder="1" applyAlignment="1">
      <alignment horizontal="left" vertical="top"/>
    </xf>
    <xf numFmtId="0" fontId="36" fillId="0" borderId="0" xfId="41" applyFont="1" applyBorder="1">
      <alignment horizontal="left" vertical="top" wrapText="1"/>
    </xf>
    <xf numFmtId="0" fontId="36" fillId="0" borderId="0" xfId="49" applyFont="1" applyFill="1" applyBorder="1">
      <alignment vertical="top" wrapText="1"/>
    </xf>
    <xf numFmtId="0" fontId="36" fillId="2" borderId="0" xfId="41" applyFont="1" applyFill="1" applyBorder="1">
      <alignment horizontal="left" vertical="top" wrapText="1"/>
    </xf>
    <xf numFmtId="0" fontId="0" fillId="2" borderId="12" xfId="0" applyBorder="1">
      <alignment vertical="top" wrapText="1"/>
    </xf>
    <xf numFmtId="0" fontId="0" fillId="11" borderId="18" xfId="0" applyFill="1" applyBorder="1" applyAlignment="1">
      <alignment vertical="center"/>
    </xf>
    <xf numFmtId="0" fontId="37" fillId="2" borderId="26" xfId="0" applyFont="1" applyBorder="1" applyAlignment="1">
      <alignment vertical="center"/>
    </xf>
    <xf numFmtId="0" fontId="37" fillId="2" borderId="26" xfId="0" applyFont="1" applyBorder="1" applyAlignment="1">
      <alignment horizontal="left" vertical="center" wrapText="1"/>
    </xf>
    <xf numFmtId="0" fontId="36" fillId="14" borderId="18" xfId="23" applyFont="1" applyFill="1" applyBorder="1" applyAlignment="1">
      <alignment horizontal="left" vertical="center"/>
    </xf>
    <xf numFmtId="0" fontId="51" fillId="2" borderId="0" xfId="6" applyFont="1" applyFill="1" applyBorder="1" applyAlignment="1">
      <alignment horizontal="left" vertical="top" wrapText="1"/>
    </xf>
    <xf numFmtId="0" fontId="86" fillId="2" borderId="0" xfId="0" applyFont="1" applyAlignment="1">
      <alignment vertical="top"/>
    </xf>
    <xf numFmtId="0" fontId="51" fillId="0" borderId="18" xfId="0" applyFont="1" applyFill="1" applyBorder="1">
      <alignment vertical="top" wrapText="1"/>
    </xf>
    <xf numFmtId="0" fontId="36" fillId="0" borderId="28" xfId="23" applyFont="1" applyFill="1" applyBorder="1">
      <alignment horizontal="left" vertical="top" wrapText="1"/>
    </xf>
    <xf numFmtId="170" fontId="36" fillId="0" borderId="18" xfId="23" applyNumberFormat="1" applyFont="1" applyFill="1" applyBorder="1">
      <alignment horizontal="left" vertical="top" wrapText="1"/>
    </xf>
    <xf numFmtId="3" fontId="36" fillId="0" borderId="18" xfId="23" applyNumberFormat="1" applyFont="1" applyFill="1" applyBorder="1">
      <alignment horizontal="left" vertical="top" wrapText="1"/>
    </xf>
    <xf numFmtId="0" fontId="36" fillId="0" borderId="18" xfId="72" applyNumberFormat="1" applyFont="1" applyFill="1" applyBorder="1" applyAlignment="1">
      <alignment horizontal="left" vertical="top" wrapText="1"/>
    </xf>
    <xf numFmtId="0" fontId="63" fillId="2" borderId="0" xfId="0" applyFont="1">
      <alignment vertical="top" wrapText="1"/>
    </xf>
    <xf numFmtId="0" fontId="63" fillId="2" borderId="0" xfId="0" applyFont="1" applyAlignment="1">
      <alignment horizontal="left" vertical="top" wrapText="1"/>
    </xf>
    <xf numFmtId="0" fontId="87" fillId="2" borderId="0" xfId="0" applyFont="1">
      <alignment vertical="top" wrapText="1"/>
    </xf>
    <xf numFmtId="0" fontId="63" fillId="2" borderId="0" xfId="0" applyFont="1" applyAlignment="1">
      <alignment horizontal="left" wrapText="1"/>
    </xf>
    <xf numFmtId="0" fontId="51" fillId="2" borderId="0" xfId="0" applyFont="1" applyAlignment="1">
      <alignment horizontal="left" vertical="top" wrapText="1"/>
    </xf>
    <xf numFmtId="0" fontId="63" fillId="0" borderId="0" xfId="23" applyFont="1" applyFill="1" applyBorder="1">
      <alignment horizontal="left" vertical="top" wrapText="1"/>
    </xf>
    <xf numFmtId="0" fontId="63" fillId="11" borderId="18" xfId="23" applyFont="1" applyFill="1" applyBorder="1" applyAlignment="1">
      <alignment horizontal="left" vertical="center" wrapText="1"/>
    </xf>
    <xf numFmtId="0" fontId="63" fillId="0" borderId="0" xfId="23" applyFont="1" applyBorder="1">
      <alignment horizontal="left" vertical="top" wrapText="1"/>
    </xf>
    <xf numFmtId="0" fontId="63" fillId="0" borderId="15" xfId="23" applyFont="1" applyFill="1" applyBorder="1">
      <alignment horizontal="left" vertical="top" wrapText="1"/>
    </xf>
    <xf numFmtId="0" fontId="63" fillId="0" borderId="15" xfId="23" applyFont="1" applyBorder="1">
      <alignment horizontal="left" vertical="top" wrapText="1"/>
    </xf>
    <xf numFmtId="0" fontId="89" fillId="0" borderId="0" xfId="45" applyFont="1" applyFill="1" applyAlignment="1">
      <alignment horizontal="left" wrapText="1"/>
    </xf>
    <xf numFmtId="0" fontId="89" fillId="2" borderId="0" xfId="45" applyFont="1" applyAlignment="1">
      <alignment horizontal="left" wrapText="1"/>
    </xf>
    <xf numFmtId="0" fontId="90" fillId="2" borderId="0" xfId="39" applyFont="1" applyFill="1">
      <alignment horizontal="left" vertical="top" wrapText="1"/>
    </xf>
    <xf numFmtId="0" fontId="63" fillId="11" borderId="11" xfId="23" applyFont="1" applyFill="1" applyAlignment="1">
      <alignment horizontal="left" vertical="center" wrapText="1"/>
    </xf>
    <xf numFmtId="0" fontId="63" fillId="11" borderId="18" xfId="23" applyFont="1" applyFill="1" applyBorder="1" applyAlignment="1">
      <alignment horizontal="left" vertical="center"/>
    </xf>
    <xf numFmtId="0" fontId="37" fillId="0" borderId="0" xfId="32" applyFont="1" applyFill="1" applyBorder="1"/>
    <xf numFmtId="0" fontId="0" fillId="0" borderId="0" xfId="0" applyFill="1" applyAlignment="1">
      <alignment vertical="center" wrapText="1"/>
    </xf>
    <xf numFmtId="0" fontId="0" fillId="0" borderId="0" xfId="0" applyFill="1" applyAlignment="1">
      <alignment vertical="top"/>
    </xf>
    <xf numFmtId="0" fontId="91" fillId="2" borderId="18" xfId="0" applyFont="1" applyBorder="1">
      <alignment vertical="top" wrapText="1"/>
    </xf>
    <xf numFmtId="0" fontId="36" fillId="0" borderId="19" xfId="23" applyFont="1" applyBorder="1">
      <alignment horizontal="left" vertical="top" wrapText="1"/>
    </xf>
    <xf numFmtId="166" fontId="36" fillId="14" borderId="28" xfId="23" applyNumberFormat="1" applyFont="1" applyFill="1" applyBorder="1" applyAlignment="1">
      <alignment vertical="top" wrapText="1"/>
    </xf>
    <xf numFmtId="166" fontId="36" fillId="14" borderId="18" xfId="23" applyNumberFormat="1" applyFont="1" applyFill="1" applyBorder="1" applyAlignment="1">
      <alignment vertical="top" wrapText="1"/>
    </xf>
    <xf numFmtId="166" fontId="36" fillId="14" borderId="18" xfId="23" applyNumberFormat="1" applyFont="1" applyFill="1" applyBorder="1">
      <alignment horizontal="left" vertical="top" wrapText="1"/>
    </xf>
    <xf numFmtId="170" fontId="36" fillId="11" borderId="18" xfId="23" applyNumberFormat="1" applyFont="1" applyFill="1" applyBorder="1">
      <alignment horizontal="left" vertical="top" wrapText="1"/>
    </xf>
    <xf numFmtId="0" fontId="19" fillId="2" borderId="0" xfId="73" applyFont="1" applyFill="1">
      <alignment vertical="top" wrapText="1"/>
    </xf>
    <xf numFmtId="0" fontId="26" fillId="0" borderId="0" xfId="73">
      <alignment vertical="top" wrapText="1"/>
    </xf>
    <xf numFmtId="0" fontId="26" fillId="2" borderId="0" xfId="73" applyFill="1">
      <alignment vertical="top" wrapText="1"/>
    </xf>
    <xf numFmtId="0" fontId="26" fillId="2" borderId="0" xfId="73" applyFill="1" applyAlignment="1">
      <alignment vertical="center" wrapText="1"/>
    </xf>
    <xf numFmtId="0" fontId="19" fillId="2" borderId="0" xfId="73" applyFont="1" applyFill="1" applyAlignment="1">
      <alignment vertical="center" wrapText="1"/>
    </xf>
    <xf numFmtId="0" fontId="0" fillId="0" borderId="14" xfId="23" applyFont="1" applyBorder="1" applyAlignment="1">
      <alignment horizontal="left" vertical="center" wrapText="1"/>
    </xf>
    <xf numFmtId="0" fontId="27" fillId="2" borderId="10" xfId="38" applyFill="1" applyAlignment="1">
      <alignment horizontal="left" wrapText="1"/>
    </xf>
    <xf numFmtId="0" fontId="0" fillId="2" borderId="11" xfId="0" applyBorder="1">
      <alignment vertical="top" wrapText="1"/>
    </xf>
    <xf numFmtId="0" fontId="36" fillId="0" borderId="12" xfId="49" applyFont="1" applyFill="1" applyBorder="1">
      <alignment vertical="top" wrapText="1"/>
    </xf>
    <xf numFmtId="0" fontId="36" fillId="0" borderId="11" xfId="23" applyFont="1" applyFill="1">
      <alignment horizontal="left" vertical="top" wrapText="1"/>
    </xf>
    <xf numFmtId="0" fontId="36" fillId="0" borderId="11" xfId="23" quotePrefix="1" applyFont="1" applyFill="1">
      <alignment horizontal="left" vertical="top" wrapText="1"/>
    </xf>
    <xf numFmtId="0" fontId="37" fillId="11" borderId="11" xfId="23" applyFont="1" applyFill="1" applyAlignment="1">
      <alignment horizontal="left" vertical="center" wrapText="1"/>
    </xf>
    <xf numFmtId="0" fontId="37" fillId="0" borderId="10" xfId="38" applyFont="1" applyFill="1" applyAlignment="1">
      <alignment horizontal="center" vertical="center" wrapText="1"/>
    </xf>
    <xf numFmtId="0" fontId="37" fillId="0" borderId="10" xfId="0" applyFont="1" applyFill="1" applyBorder="1" applyAlignment="1">
      <alignment horizontal="center" vertical="center" wrapText="1"/>
    </xf>
    <xf numFmtId="0" fontId="36" fillId="14" borderId="12" xfId="23" applyFont="1" applyFill="1" applyBorder="1" applyAlignment="1">
      <alignment horizontal="left" vertical="center"/>
    </xf>
    <xf numFmtId="0" fontId="36" fillId="14" borderId="28" xfId="23" applyFont="1" applyFill="1" applyBorder="1" applyAlignment="1">
      <alignment horizontal="left" vertical="center"/>
    </xf>
    <xf numFmtId="49" fontId="36" fillId="14" borderId="28" xfId="23" applyNumberFormat="1" applyFont="1" applyFill="1" applyBorder="1" applyAlignment="1">
      <alignment horizontal="left" vertical="center"/>
    </xf>
    <xf numFmtId="166" fontId="36" fillId="14" borderId="18" xfId="23" applyNumberFormat="1" applyFont="1" applyFill="1" applyBorder="1" applyAlignment="1">
      <alignment horizontal="left" vertical="center"/>
    </xf>
    <xf numFmtId="49" fontId="36" fillId="14" borderId="18" xfId="23" applyNumberFormat="1" applyFont="1" applyFill="1" applyBorder="1" applyAlignment="1">
      <alignment horizontal="left" vertical="center"/>
    </xf>
    <xf numFmtId="0" fontId="36" fillId="14" borderId="18" xfId="23" applyFont="1" applyFill="1" applyBorder="1" applyAlignment="1">
      <alignment vertical="center"/>
    </xf>
    <xf numFmtId="0" fontId="36" fillId="14" borderId="38" xfId="23" applyFont="1" applyFill="1" applyBorder="1" applyAlignment="1">
      <alignment horizontal="left" vertical="center"/>
    </xf>
    <xf numFmtId="166" fontId="36" fillId="14" borderId="12" xfId="23" applyNumberFormat="1" applyFont="1" applyFill="1" applyBorder="1" applyAlignment="1">
      <alignment horizontal="left" vertical="center"/>
    </xf>
    <xf numFmtId="49" fontId="36" fillId="14" borderId="12" xfId="23" applyNumberFormat="1" applyFont="1" applyFill="1" applyBorder="1" applyAlignment="1">
      <alignment horizontal="left" vertical="center"/>
    </xf>
    <xf numFmtId="0" fontId="36" fillId="14" borderId="11" xfId="23" applyFont="1" applyFill="1" applyAlignment="1">
      <alignment horizontal="left" vertical="center"/>
    </xf>
    <xf numFmtId="0" fontId="36" fillId="14" borderId="40" xfId="23" applyFont="1" applyFill="1" applyBorder="1" applyAlignment="1">
      <alignment vertical="center"/>
    </xf>
    <xf numFmtId="166" fontId="36" fillId="14" borderId="40" xfId="23" applyNumberFormat="1" applyFont="1" applyFill="1" applyBorder="1" applyAlignment="1">
      <alignment horizontal="left" vertical="center"/>
    </xf>
    <xf numFmtId="49" fontId="36" fillId="14" borderId="40" xfId="23" applyNumberFormat="1" applyFont="1" applyFill="1" applyBorder="1" applyAlignment="1">
      <alignment horizontal="left" vertical="center"/>
    </xf>
    <xf numFmtId="0" fontId="26" fillId="2" borderId="0" xfId="73" applyFill="1" applyAlignment="1">
      <alignment horizontal="center" vertical="top" wrapText="1"/>
    </xf>
    <xf numFmtId="0" fontId="26" fillId="0" borderId="0" xfId="73" applyAlignment="1">
      <alignment horizontal="center" vertical="top" wrapText="1"/>
    </xf>
    <xf numFmtId="166" fontId="0" fillId="18" borderId="18" xfId="40" quotePrefix="1" applyFont="1" applyFill="1" applyBorder="1" applyAlignment="1">
      <alignment horizontal="center" vertical="center"/>
    </xf>
    <xf numFmtId="0" fontId="19" fillId="2" borderId="0" xfId="73" applyFont="1" applyFill="1" applyAlignment="1">
      <alignment horizontal="center" vertical="top" wrapText="1"/>
    </xf>
    <xf numFmtId="0" fontId="23" fillId="2" borderId="0" xfId="73" applyFont="1" applyFill="1" applyAlignment="1">
      <alignment horizontal="center" vertical="top" wrapText="1"/>
    </xf>
    <xf numFmtId="0" fontId="27" fillId="0" borderId="10" xfId="42" applyAlignment="1">
      <alignment horizontal="center" wrapText="1"/>
    </xf>
    <xf numFmtId="3" fontId="36" fillId="18" borderId="14" xfId="40" applyNumberFormat="1" applyFont="1" applyFill="1" applyBorder="1" applyAlignment="1">
      <alignment horizontal="center" vertical="center"/>
    </xf>
    <xf numFmtId="0" fontId="0" fillId="0" borderId="40" xfId="23" applyFont="1" applyBorder="1" applyAlignment="1">
      <alignment vertical="center" wrapText="1"/>
    </xf>
    <xf numFmtId="3" fontId="36" fillId="18" borderId="40" xfId="40" applyNumberFormat="1" applyFont="1" applyFill="1" applyBorder="1" applyAlignment="1">
      <alignment horizontal="center" vertical="center"/>
    </xf>
    <xf numFmtId="3" fontId="36" fillId="2" borderId="40" xfId="40" applyNumberFormat="1" applyFont="1" applyFill="1" applyBorder="1" applyAlignment="1">
      <alignment horizontal="left" vertical="center"/>
    </xf>
    <xf numFmtId="3" fontId="36" fillId="2" borderId="14" xfId="40" applyNumberFormat="1" applyFont="1" applyFill="1" applyBorder="1" applyAlignment="1">
      <alignment horizontal="center" vertical="center"/>
    </xf>
    <xf numFmtId="0" fontId="27" fillId="0" borderId="10" xfId="42" applyAlignment="1">
      <alignment horizontal="left"/>
    </xf>
    <xf numFmtId="0" fontId="51" fillId="0" borderId="0" xfId="73" applyFont="1">
      <alignment vertical="top" wrapText="1"/>
    </xf>
    <xf numFmtId="0" fontId="26" fillId="11" borderId="14" xfId="23" applyFill="1" applyBorder="1" applyAlignment="1">
      <alignment horizontal="center" vertical="center" wrapText="1"/>
    </xf>
    <xf numFmtId="3" fontId="36" fillId="2" borderId="14" xfId="40" applyNumberFormat="1" applyFont="1" applyFill="1" applyBorder="1" applyAlignment="1">
      <alignment horizontal="left" vertical="center" wrapText="1"/>
    </xf>
    <xf numFmtId="170" fontId="36" fillId="2" borderId="40" xfId="40" applyNumberFormat="1" applyFont="1" applyFill="1" applyBorder="1" applyAlignment="1">
      <alignment horizontal="center" vertical="center"/>
    </xf>
    <xf numFmtId="0" fontId="26" fillId="11" borderId="40" xfId="23" applyFill="1" applyBorder="1" applyAlignment="1">
      <alignment horizontal="center" vertical="center" wrapText="1"/>
    </xf>
    <xf numFmtId="0" fontId="48" fillId="0" borderId="0" xfId="39" applyFont="1">
      <alignment horizontal="left" vertical="top" wrapText="1"/>
    </xf>
    <xf numFmtId="0" fontId="94" fillId="0" borderId="11" xfId="23" applyFont="1" applyFill="1">
      <alignment horizontal="left" vertical="top" wrapText="1"/>
    </xf>
    <xf numFmtId="0" fontId="94" fillId="0" borderId="0" xfId="23" applyFont="1" applyFill="1" applyBorder="1">
      <alignment horizontal="left" vertical="top" wrapText="1"/>
    </xf>
    <xf numFmtId="0" fontId="94" fillId="0" borderId="14" xfId="23" applyFont="1" applyFill="1" applyBorder="1">
      <alignment horizontal="left" vertical="top" wrapText="1"/>
    </xf>
    <xf numFmtId="0" fontId="94" fillId="0" borderId="18" xfId="23" applyFont="1" applyFill="1" applyBorder="1">
      <alignment horizontal="left" vertical="top" wrapText="1"/>
    </xf>
    <xf numFmtId="0" fontId="64" fillId="0" borderId="0" xfId="41" applyFont="1" applyBorder="1">
      <alignment horizontal="left" vertical="top" wrapText="1"/>
    </xf>
    <xf numFmtId="0" fontId="0" fillId="2" borderId="0" xfId="6" applyFont="1" applyFill="1" applyAlignment="1">
      <alignment horizontal="left" vertical="center" wrapText="1"/>
    </xf>
    <xf numFmtId="0" fontId="36" fillId="2" borderId="11" xfId="23" applyFont="1" applyFill="1">
      <alignment horizontal="left" vertical="top" wrapText="1"/>
    </xf>
    <xf numFmtId="0" fontId="63" fillId="11" borderId="18" xfId="23" quotePrefix="1" applyFont="1" applyFill="1" applyBorder="1" applyAlignment="1">
      <alignment horizontal="left" vertical="center" wrapText="1"/>
    </xf>
    <xf numFmtId="0" fontId="36" fillId="15" borderId="30" xfId="0" applyFont="1" applyFill="1" applyBorder="1">
      <alignment vertical="top" wrapText="1"/>
    </xf>
    <xf numFmtId="0" fontId="36" fillId="2" borderId="18" xfId="0" applyFont="1" applyBorder="1">
      <alignment vertical="top" wrapText="1"/>
    </xf>
    <xf numFmtId="0" fontId="36" fillId="2" borderId="14" xfId="0" applyFont="1" applyBorder="1">
      <alignment vertical="top" wrapText="1"/>
    </xf>
    <xf numFmtId="9" fontId="36" fillId="0" borderId="18" xfId="72" applyFont="1" applyFill="1" applyBorder="1" applyAlignment="1">
      <alignment horizontal="left" vertical="center" wrapText="1"/>
    </xf>
    <xf numFmtId="9" fontId="36" fillId="11" borderId="18" xfId="72" applyFont="1" applyFill="1" applyBorder="1" applyAlignment="1">
      <alignment horizontal="left" vertical="center" wrapText="1"/>
    </xf>
    <xf numFmtId="9" fontId="36" fillId="2" borderId="14" xfId="72" applyFont="1" applyFill="1" applyBorder="1" applyAlignment="1">
      <alignment horizontal="left" vertical="center" wrapText="1"/>
    </xf>
    <xf numFmtId="0" fontId="85" fillId="17" borderId="27" xfId="0" applyFont="1" applyFill="1" applyBorder="1" applyAlignment="1">
      <alignment vertical="center" wrapText="1"/>
    </xf>
    <xf numFmtId="0" fontId="85" fillId="17" borderId="12" xfId="0" applyFont="1" applyFill="1" applyBorder="1" applyAlignment="1">
      <alignment vertical="center" wrapText="1"/>
    </xf>
    <xf numFmtId="0" fontId="71" fillId="0" borderId="18" xfId="0" applyFont="1" applyFill="1" applyBorder="1" applyAlignment="1">
      <alignment horizontal="center" vertical="center" wrapText="1"/>
    </xf>
    <xf numFmtId="0" fontId="70" fillId="0" borderId="18"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14" xfId="0" applyFont="1" applyFill="1" applyBorder="1" applyAlignment="1">
      <alignment horizontal="center" vertical="center" wrapText="1"/>
    </xf>
    <xf numFmtId="0" fontId="71" fillId="0" borderId="14" xfId="0" applyFont="1" applyFill="1" applyBorder="1" applyAlignment="1">
      <alignment horizontal="center" vertical="center" wrapText="1"/>
    </xf>
    <xf numFmtId="0" fontId="36" fillId="0" borderId="18" xfId="23" applyFont="1" applyFill="1" applyBorder="1" applyAlignment="1">
      <alignment horizontal="left" vertical="center" wrapText="1"/>
    </xf>
    <xf numFmtId="0" fontId="27" fillId="2" borderId="10" xfId="0" applyFont="1" applyBorder="1">
      <alignment vertical="top" wrapText="1"/>
    </xf>
    <xf numFmtId="0" fontId="0" fillId="2" borderId="10" xfId="0" applyBorder="1">
      <alignment vertical="top" wrapText="1"/>
    </xf>
    <xf numFmtId="0" fontId="0" fillId="2" borderId="10" xfId="0" applyBorder="1" applyAlignment="1">
      <alignment vertical="top"/>
    </xf>
    <xf numFmtId="0" fontId="37" fillId="11" borderId="18" xfId="23" applyFont="1" applyFill="1" applyBorder="1" applyAlignment="1">
      <alignment vertical="top" wrapText="1"/>
    </xf>
    <xf numFmtId="0" fontId="36" fillId="2" borderId="11" xfId="49" applyFont="1">
      <alignment vertical="top" wrapText="1"/>
    </xf>
    <xf numFmtId="0" fontId="36" fillId="2" borderId="18" xfId="49" applyFont="1" applyBorder="1">
      <alignment vertical="top" wrapText="1"/>
    </xf>
    <xf numFmtId="0" fontId="36" fillId="2" borderId="18" xfId="41" applyFont="1" applyFill="1" applyBorder="1">
      <alignment horizontal="left" vertical="top" wrapText="1"/>
    </xf>
    <xf numFmtId="0" fontId="36" fillId="2" borderId="18" xfId="41" applyFont="1" applyFill="1" applyBorder="1" applyAlignment="1">
      <alignment vertical="top" wrapText="1"/>
    </xf>
    <xf numFmtId="0" fontId="47" fillId="0" borderId="18" xfId="23" applyFont="1" applyFill="1" applyBorder="1">
      <alignment horizontal="left" vertical="top" wrapText="1"/>
    </xf>
    <xf numFmtId="0" fontId="47" fillId="11" borderId="18" xfId="23" applyFont="1" applyFill="1" applyBorder="1">
      <alignment horizontal="left" vertical="top" wrapText="1"/>
    </xf>
    <xf numFmtId="0" fontId="36" fillId="11" borderId="18" xfId="72" applyNumberFormat="1" applyFont="1" applyFill="1" applyBorder="1" applyAlignment="1">
      <alignment horizontal="left" vertical="top" wrapText="1"/>
    </xf>
    <xf numFmtId="166" fontId="47" fillId="11" borderId="14" xfId="0" applyNumberFormat="1" applyFont="1" applyFill="1" applyBorder="1" applyAlignment="1">
      <alignment horizontal="left" vertical="top" wrapText="1"/>
    </xf>
    <xf numFmtId="166" fontId="47" fillId="0" borderId="14" xfId="0" applyNumberFormat="1" applyFont="1" applyFill="1" applyBorder="1" applyAlignment="1">
      <alignment horizontal="left" vertical="top" wrapText="1"/>
    </xf>
    <xf numFmtId="0" fontId="0" fillId="2" borderId="0" xfId="6" applyFont="1" applyFill="1" applyAlignment="1">
      <alignment vertical="center" wrapText="1"/>
    </xf>
    <xf numFmtId="1" fontId="0" fillId="2" borderId="18" xfId="40" applyNumberFormat="1" applyFont="1" applyFill="1" applyBorder="1" applyAlignment="1">
      <alignment horizontal="left" vertical="center"/>
    </xf>
    <xf numFmtId="1" fontId="0" fillId="2" borderId="18" xfId="40" quotePrefix="1" applyNumberFormat="1" applyFont="1" applyFill="1" applyBorder="1" applyAlignment="1">
      <alignment horizontal="left" vertical="center"/>
    </xf>
    <xf numFmtId="1" fontId="0" fillId="2" borderId="18" xfId="40" applyNumberFormat="1" applyFont="1" applyFill="1" applyBorder="1" applyAlignment="1">
      <alignment horizontal="left" vertical="center" wrapText="1"/>
    </xf>
    <xf numFmtId="1" fontId="0" fillId="18" borderId="18" xfId="40" quotePrefix="1" applyNumberFormat="1" applyFont="1" applyFill="1" applyBorder="1" applyAlignment="1">
      <alignment horizontal="center" vertical="center"/>
    </xf>
    <xf numFmtId="1" fontId="0" fillId="11" borderId="18" xfId="40" applyNumberFormat="1" applyFont="1" applyFill="1" applyBorder="1" applyAlignment="1">
      <alignment horizontal="center" vertical="center"/>
    </xf>
    <xf numFmtId="166" fontId="0" fillId="2" borderId="18" xfId="40" quotePrefix="1" applyFont="1" applyFill="1" applyBorder="1" applyAlignment="1">
      <alignment horizontal="center" vertical="center"/>
    </xf>
    <xf numFmtId="1" fontId="0" fillId="2" borderId="18" xfId="40" quotePrefix="1" applyNumberFormat="1" applyFont="1" applyFill="1" applyBorder="1" applyAlignment="1">
      <alignment horizontal="center" vertical="center"/>
    </xf>
    <xf numFmtId="1" fontId="0" fillId="2" borderId="18" xfId="40" quotePrefix="1" applyNumberFormat="1" applyFont="1" applyFill="1" applyBorder="1" applyAlignment="1">
      <alignment horizontal="left" vertical="center" wrapText="1"/>
    </xf>
    <xf numFmtId="1" fontId="0" fillId="18" borderId="18" xfId="40" applyNumberFormat="1" applyFont="1" applyFill="1" applyBorder="1" applyAlignment="1">
      <alignment horizontal="center" vertical="center"/>
    </xf>
    <xf numFmtId="1" fontId="26" fillId="11" borderId="18" xfId="40" applyNumberFormat="1" applyFont="1" applyFill="1" applyBorder="1" applyAlignment="1">
      <alignment horizontal="center" vertical="center"/>
    </xf>
    <xf numFmtId="1" fontId="0" fillId="2" borderId="18" xfId="40" applyNumberFormat="1" applyFont="1" applyFill="1" applyBorder="1" applyAlignment="1">
      <alignment horizontal="center" vertical="center"/>
    </xf>
    <xf numFmtId="1" fontId="26" fillId="2" borderId="18" xfId="40" quotePrefix="1" applyNumberFormat="1" applyFont="1" applyFill="1" applyBorder="1" applyAlignment="1">
      <alignment horizontal="center" vertical="center"/>
    </xf>
    <xf numFmtId="1" fontId="0" fillId="2" borderId="14" xfId="40" applyNumberFormat="1" applyFont="1" applyFill="1" applyBorder="1" applyAlignment="1">
      <alignment horizontal="left" vertical="center"/>
    </xf>
    <xf numFmtId="0" fontId="0" fillId="0" borderId="18" xfId="73" applyFont="1" applyBorder="1" applyAlignment="1">
      <alignment vertical="center" wrapText="1"/>
    </xf>
    <xf numFmtId="0" fontId="36" fillId="0" borderId="18" xfId="0" applyFont="1" applyFill="1" applyBorder="1" applyAlignment="1">
      <alignment vertical="center" wrapText="1"/>
    </xf>
    <xf numFmtId="9" fontId="100" fillId="11" borderId="18" xfId="72" applyFont="1" applyFill="1" applyBorder="1" applyAlignment="1">
      <alignment horizontal="left" vertical="center" wrapText="1"/>
    </xf>
    <xf numFmtId="0" fontId="100" fillId="0" borderId="18" xfId="0" applyFont="1" applyFill="1" applyBorder="1" applyAlignment="1">
      <alignment vertical="center" wrapText="1"/>
    </xf>
    <xf numFmtId="9" fontId="36" fillId="0" borderId="41" xfId="72" applyFont="1" applyFill="1" applyBorder="1" applyAlignment="1">
      <alignment horizontal="left" vertical="center" wrapText="1"/>
    </xf>
    <xf numFmtId="0" fontId="100" fillId="0" borderId="41" xfId="0" applyFont="1" applyFill="1" applyBorder="1" applyAlignment="1">
      <alignment vertical="center" wrapText="1"/>
    </xf>
    <xf numFmtId="0" fontId="100" fillId="2" borderId="0" xfId="0" applyFont="1">
      <alignment vertical="top" wrapText="1"/>
    </xf>
    <xf numFmtId="0" fontId="100" fillId="0" borderId="18" xfId="38" applyFont="1" applyFill="1" applyBorder="1" applyAlignment="1">
      <alignment horizontal="left" vertical="center" wrapText="1"/>
    </xf>
    <xf numFmtId="9" fontId="100" fillId="0" borderId="18" xfId="72" applyFont="1" applyFill="1" applyBorder="1" applyAlignment="1">
      <alignment horizontal="left" vertical="center" wrapText="1"/>
    </xf>
    <xf numFmtId="0" fontId="100" fillId="2" borderId="0" xfId="0" applyFont="1" applyAlignment="1">
      <alignment horizontal="left" vertical="top" wrapText="1"/>
    </xf>
    <xf numFmtId="0" fontId="80" fillId="0" borderId="18" xfId="0" applyFont="1" applyFill="1" applyBorder="1">
      <alignment vertical="top" wrapText="1"/>
    </xf>
    <xf numFmtId="0" fontId="80" fillId="0" borderId="18" xfId="0" quotePrefix="1" applyFont="1" applyFill="1" applyBorder="1">
      <alignment vertical="top" wrapText="1"/>
    </xf>
    <xf numFmtId="0" fontId="64" fillId="2" borderId="0" xfId="0" applyFont="1" applyAlignment="1">
      <alignment vertical="center" wrapText="1"/>
    </xf>
    <xf numFmtId="0" fontId="100" fillId="2" borderId="0" xfId="0" applyFont="1" applyAlignment="1">
      <alignment vertical="center" wrapText="1"/>
    </xf>
    <xf numFmtId="0" fontId="0" fillId="2" borderId="0" xfId="0" applyAlignment="1">
      <alignment horizontal="left" vertical="center" wrapText="1"/>
    </xf>
    <xf numFmtId="0" fontId="37" fillId="2" borderId="10" xfId="0" applyFont="1" applyBorder="1" applyAlignment="1">
      <alignment horizontal="left" vertical="center" wrapText="1"/>
    </xf>
    <xf numFmtId="0" fontId="85" fillId="17" borderId="27" xfId="0" applyFont="1" applyFill="1" applyBorder="1">
      <alignment vertical="top" wrapText="1"/>
    </xf>
    <xf numFmtId="0" fontId="88" fillId="17" borderId="11" xfId="0" applyFont="1" applyFill="1" applyBorder="1">
      <alignment vertical="top" wrapText="1"/>
    </xf>
    <xf numFmtId="0" fontId="85" fillId="17" borderId="12" xfId="0" applyFont="1" applyFill="1" applyBorder="1">
      <alignment vertical="top" wrapText="1"/>
    </xf>
    <xf numFmtId="0" fontId="80" fillId="0" borderId="12" xfId="0" applyFont="1" applyFill="1" applyBorder="1">
      <alignment vertical="top" wrapText="1"/>
    </xf>
    <xf numFmtId="0" fontId="80" fillId="2" borderId="18" xfId="0" applyFont="1" applyBorder="1">
      <alignment vertical="top" wrapText="1"/>
    </xf>
    <xf numFmtId="0" fontId="80" fillId="2" borderId="14" xfId="41" applyFont="1" applyFill="1" applyBorder="1" applyAlignment="1">
      <alignment vertical="top" wrapText="1"/>
    </xf>
    <xf numFmtId="0" fontId="0" fillId="2" borderId="19" xfId="0" applyBorder="1" applyAlignment="1">
      <alignment horizontal="left" vertical="top" wrapText="1"/>
    </xf>
    <xf numFmtId="0" fontId="0" fillId="2" borderId="18" xfId="0" applyBorder="1" applyAlignment="1">
      <alignment horizontal="left" vertical="top" wrapText="1"/>
    </xf>
    <xf numFmtId="0" fontId="0" fillId="2" borderId="14" xfId="0" applyBorder="1" applyAlignment="1">
      <alignment horizontal="left" vertical="top" wrapText="1"/>
    </xf>
    <xf numFmtId="166" fontId="100" fillId="14" borderId="18" xfId="23" applyNumberFormat="1" applyFont="1" applyFill="1" applyBorder="1">
      <alignment horizontal="left" vertical="top" wrapText="1"/>
    </xf>
    <xf numFmtId="0" fontId="36" fillId="14" borderId="14" xfId="23" applyFont="1" applyFill="1" applyBorder="1" applyAlignment="1">
      <alignment horizontal="left" vertical="center"/>
    </xf>
    <xf numFmtId="0" fontId="36" fillId="14" borderId="9" xfId="23" applyFont="1" applyFill="1" applyBorder="1" applyAlignment="1">
      <alignment vertical="center"/>
    </xf>
    <xf numFmtId="166" fontId="36" fillId="14" borderId="9" xfId="23" applyNumberFormat="1" applyFont="1" applyFill="1" applyBorder="1" applyAlignment="1">
      <alignment horizontal="left" vertical="center"/>
    </xf>
    <xf numFmtId="49" fontId="36" fillId="14" borderId="9" xfId="23" applyNumberFormat="1" applyFont="1" applyFill="1" applyBorder="1" applyAlignment="1">
      <alignment horizontal="left" vertical="center"/>
    </xf>
    <xf numFmtId="0" fontId="36" fillId="2" borderId="11" xfId="49" applyFont="1" applyAlignment="1">
      <alignment horizontal="left" vertical="center" wrapText="1"/>
    </xf>
    <xf numFmtId="0" fontId="36" fillId="0" borderId="12" xfId="41" applyFont="1" applyBorder="1">
      <alignment horizontal="left" vertical="top" wrapText="1"/>
    </xf>
    <xf numFmtId="0" fontId="36" fillId="0" borderId="0" xfId="41" applyFont="1" applyBorder="1">
      <alignment horizontal="left" vertical="top" wrapText="1"/>
    </xf>
    <xf numFmtId="166" fontId="103" fillId="2" borderId="28" xfId="24" applyNumberFormat="1" applyFont="1" applyBorder="1" applyAlignment="1">
      <alignment horizontal="left" vertical="center"/>
    </xf>
    <xf numFmtId="166" fontId="103" fillId="2" borderId="18" xfId="24" applyNumberFormat="1" applyFont="1" applyBorder="1" applyAlignment="1">
      <alignment horizontal="left" vertical="center"/>
    </xf>
    <xf numFmtId="166" fontId="103" fillId="2" borderId="11" xfId="24" applyNumberFormat="1" applyFont="1" applyAlignment="1">
      <alignment horizontal="left" vertical="center"/>
    </xf>
    <xf numFmtId="166" fontId="103" fillId="2" borderId="12" xfId="24" applyNumberFormat="1" applyFont="1" applyBorder="1" applyAlignment="1">
      <alignment horizontal="left" vertical="center"/>
    </xf>
    <xf numFmtId="0" fontId="104" fillId="14" borderId="11" xfId="23" applyFont="1" applyFill="1" applyAlignment="1">
      <alignment horizontal="left" vertical="center"/>
    </xf>
    <xf numFmtId="0" fontId="104" fillId="14" borderId="38" xfId="23" applyFont="1" applyFill="1" applyBorder="1" applyAlignment="1">
      <alignment horizontal="left" vertical="center"/>
    </xf>
    <xf numFmtId="0" fontId="0" fillId="2" borderId="18" xfId="0" applyFont="1" applyBorder="1">
      <alignment vertical="top" wrapText="1"/>
    </xf>
    <xf numFmtId="0" fontId="0" fillId="2" borderId="14" xfId="0" applyFont="1" applyBorder="1">
      <alignment vertical="top" wrapText="1"/>
    </xf>
    <xf numFmtId="0" fontId="36" fillId="11" borderId="28" xfId="23" applyFont="1" applyFill="1" applyBorder="1">
      <alignment horizontal="left" vertical="top" wrapText="1"/>
    </xf>
    <xf numFmtId="3" fontId="36" fillId="11" borderId="18" xfId="23" applyNumberFormat="1" applyFont="1" applyFill="1" applyBorder="1">
      <alignment horizontal="left" vertical="top" wrapText="1"/>
    </xf>
    <xf numFmtId="0" fontId="37" fillId="2" borderId="10" xfId="38" applyFont="1" applyFill="1" applyBorder="1">
      <alignment horizontal="left"/>
    </xf>
    <xf numFmtId="0" fontId="63" fillId="11" borderId="11" xfId="23" applyFont="1" applyFill="1">
      <alignment horizontal="left" vertical="top" wrapText="1"/>
    </xf>
    <xf numFmtId="0" fontId="63" fillId="11" borderId="0" xfId="23" applyFont="1" applyFill="1" applyBorder="1">
      <alignment horizontal="left" vertical="top" wrapText="1"/>
    </xf>
    <xf numFmtId="0" fontId="51" fillId="11" borderId="18" xfId="0" applyFont="1" applyFill="1" applyBorder="1">
      <alignment vertical="top" wrapText="1"/>
    </xf>
    <xf numFmtId="0" fontId="94" fillId="11" borderId="11" xfId="23" applyFont="1" applyFill="1">
      <alignment horizontal="left" vertical="top" wrapText="1"/>
    </xf>
    <xf numFmtId="0" fontId="63" fillId="11" borderId="12" xfId="41" applyFont="1" applyFill="1" applyBorder="1">
      <alignment horizontal="left" vertical="top" wrapText="1"/>
    </xf>
    <xf numFmtId="0" fontId="63" fillId="11" borderId="14" xfId="23" applyFont="1" applyFill="1" applyBorder="1">
      <alignment horizontal="left" vertical="top" wrapText="1"/>
    </xf>
    <xf numFmtId="0" fontId="63" fillId="11" borderId="12" xfId="23" applyFont="1" applyFill="1" applyBorder="1">
      <alignment horizontal="left" vertical="top" wrapText="1"/>
    </xf>
    <xf numFmtId="0" fontId="63" fillId="11" borderId="0" xfId="41" applyFont="1" applyFill="1" applyBorder="1">
      <alignment horizontal="left" vertical="top" wrapText="1"/>
    </xf>
    <xf numFmtId="0" fontId="63" fillId="11" borderId="18" xfId="41" applyFont="1" applyFill="1" applyBorder="1">
      <alignment horizontal="left" vertical="top" wrapText="1"/>
    </xf>
    <xf numFmtId="0" fontId="19" fillId="0" borderId="18" xfId="0" applyFont="1" applyFill="1" applyBorder="1">
      <alignment vertical="top" wrapText="1"/>
    </xf>
    <xf numFmtId="0" fontId="94" fillId="0" borderId="18" xfId="41" applyFont="1" applyFill="1" applyBorder="1">
      <alignment horizontal="left" vertical="top" wrapText="1"/>
    </xf>
    <xf numFmtId="0" fontId="19" fillId="0" borderId="12" xfId="0" applyFont="1" applyFill="1" applyBorder="1" applyAlignment="1">
      <alignment vertical="center" wrapText="1"/>
    </xf>
    <xf numFmtId="0" fontId="94" fillId="0" borderId="12" xfId="23" applyFont="1" applyFill="1" applyBorder="1" applyAlignment="1">
      <alignment vertical="center" wrapText="1"/>
    </xf>
    <xf numFmtId="0" fontId="94" fillId="0" borderId="0" xfId="41" applyFont="1" applyFill="1" applyBorder="1">
      <alignment horizontal="left" vertical="top" wrapText="1"/>
    </xf>
    <xf numFmtId="0" fontId="36" fillId="2" borderId="19" xfId="0" applyFont="1" applyBorder="1">
      <alignment vertical="top" wrapText="1"/>
    </xf>
    <xf numFmtId="0" fontId="36" fillId="0" borderId="12" xfId="23" applyFont="1" applyFill="1" applyBorder="1">
      <alignment horizontal="left" vertical="top" wrapText="1"/>
    </xf>
    <xf numFmtId="0" fontId="36" fillId="15" borderId="29" xfId="0" applyFont="1" applyFill="1" applyBorder="1">
      <alignment vertical="top" wrapText="1"/>
    </xf>
    <xf numFmtId="0" fontId="33" fillId="21" borderId="0" xfId="39" applyFill="1" applyAlignment="1">
      <alignment horizontal="left" vertical="top"/>
    </xf>
    <xf numFmtId="0" fontId="0" fillId="21" borderId="0" xfId="0" applyFill="1">
      <alignment vertical="top" wrapText="1"/>
    </xf>
    <xf numFmtId="0" fontId="33" fillId="21" borderId="0" xfId="39" applyFill="1">
      <alignment horizontal="left" vertical="top" wrapText="1"/>
    </xf>
    <xf numFmtId="0" fontId="66" fillId="21" borderId="0" xfId="39" applyFont="1" applyFill="1">
      <alignment horizontal="left" vertical="top" wrapText="1"/>
    </xf>
    <xf numFmtId="0" fontId="29" fillId="2" borderId="0" xfId="0" applyFont="1" applyAlignment="1">
      <alignment horizontal="left" vertical="top" wrapText="1"/>
    </xf>
    <xf numFmtId="0" fontId="22" fillId="2" borderId="0" xfId="0" applyFont="1" applyAlignment="1">
      <alignment horizontal="left" vertical="top" wrapText="1"/>
    </xf>
    <xf numFmtId="0" fontId="25" fillId="2" borderId="18" xfId="24" applyBorder="1" applyAlignment="1">
      <alignment horizontal="left" vertical="center"/>
    </xf>
    <xf numFmtId="0" fontId="25" fillId="2" borderId="14" xfId="24" applyBorder="1" applyAlignment="1">
      <alignment horizontal="left" vertical="center"/>
    </xf>
    <xf numFmtId="0" fontId="25" fillId="2" borderId="19" xfId="24" applyBorder="1" applyAlignment="1">
      <alignment horizontal="left" vertical="center"/>
    </xf>
    <xf numFmtId="0" fontId="0" fillId="2" borderId="0" xfId="6" applyFont="1" applyFill="1" applyAlignment="1">
      <alignment horizontal="left" vertical="center" wrapText="1"/>
    </xf>
    <xf numFmtId="0" fontId="27" fillId="20" borderId="15" xfId="73" applyFont="1" applyFill="1" applyBorder="1" applyAlignment="1">
      <alignment horizontal="left" vertical="center" wrapText="1"/>
    </xf>
    <xf numFmtId="0" fontId="27" fillId="20" borderId="9" xfId="73" applyFont="1" applyFill="1" applyBorder="1" applyAlignment="1">
      <alignment horizontal="left" vertical="center" wrapText="1"/>
    </xf>
    <xf numFmtId="0" fontId="27" fillId="20" borderId="27" xfId="73" applyFont="1" applyFill="1" applyBorder="1" applyAlignment="1">
      <alignment horizontal="left" vertical="top" wrapText="1"/>
    </xf>
    <xf numFmtId="0" fontId="27" fillId="20" borderId="0" xfId="73" applyFont="1" applyFill="1" applyAlignment="1">
      <alignment horizontal="left" vertical="top" wrapText="1"/>
    </xf>
    <xf numFmtId="0" fontId="0" fillId="2" borderId="0" xfId="73" applyFont="1" applyFill="1" applyAlignment="1">
      <alignment horizontal="left" vertical="top" wrapText="1"/>
    </xf>
    <xf numFmtId="1" fontId="0" fillId="2" borderId="14" xfId="40" applyNumberFormat="1" applyFont="1" applyFill="1" applyBorder="1" applyAlignment="1">
      <alignment horizontal="left" vertical="center" wrapText="1"/>
    </xf>
    <xf numFmtId="0" fontId="37" fillId="20" borderId="0" xfId="23" applyFont="1" applyFill="1" applyBorder="1">
      <alignment horizontal="left" vertical="top" wrapText="1"/>
    </xf>
    <xf numFmtId="0" fontId="37" fillId="20" borderId="39" xfId="23" applyFont="1" applyFill="1" applyBorder="1">
      <alignment horizontal="left" vertical="top" wrapText="1"/>
    </xf>
    <xf numFmtId="0" fontId="64" fillId="0" borderId="0" xfId="23" applyFont="1" applyFill="1" applyBorder="1">
      <alignment horizontal="left" vertical="top" wrapText="1"/>
    </xf>
    <xf numFmtId="0" fontId="37" fillId="20" borderId="25" xfId="23" applyFont="1" applyFill="1" applyBorder="1">
      <alignment horizontal="left" vertical="top" wrapText="1"/>
    </xf>
    <xf numFmtId="166" fontId="36" fillId="14" borderId="11" xfId="23" applyNumberFormat="1" applyFont="1" applyFill="1" applyAlignment="1">
      <alignment horizontal="left" vertical="center" wrapText="1"/>
    </xf>
    <xf numFmtId="166" fontId="36" fillId="14" borderId="38" xfId="23" applyNumberFormat="1" applyFont="1" applyFill="1" applyBorder="1" applyAlignment="1">
      <alignment horizontal="left" vertical="center" wrapText="1"/>
    </xf>
    <xf numFmtId="0" fontId="36" fillId="14" borderId="18" xfId="23" applyFont="1" applyFill="1" applyBorder="1" applyAlignment="1">
      <alignment vertical="center"/>
    </xf>
    <xf numFmtId="0" fontId="36" fillId="14" borderId="28" xfId="23" applyFont="1" applyFill="1" applyBorder="1" applyAlignment="1">
      <alignment vertical="center"/>
    </xf>
    <xf numFmtId="0" fontId="36" fillId="14" borderId="12" xfId="23" applyFont="1" applyFill="1" applyBorder="1" applyAlignment="1">
      <alignment vertical="center"/>
    </xf>
    <xf numFmtId="0" fontId="36" fillId="14" borderId="40" xfId="23" applyFont="1" applyFill="1" applyBorder="1" applyAlignment="1">
      <alignment horizontal="left" vertical="center"/>
    </xf>
    <xf numFmtId="0" fontId="36" fillId="14" borderId="18" xfId="23" applyFont="1" applyFill="1" applyBorder="1" applyAlignment="1">
      <alignment horizontal="left" vertical="center"/>
    </xf>
    <xf numFmtId="0" fontId="36" fillId="14" borderId="12" xfId="23" applyFont="1" applyFill="1" applyBorder="1" applyAlignment="1">
      <alignment horizontal="left" vertical="center"/>
    </xf>
    <xf numFmtId="0" fontId="37" fillId="20" borderId="15" xfId="23" applyFont="1" applyFill="1" applyBorder="1" applyAlignment="1">
      <alignment horizontal="center" vertical="top" wrapText="1"/>
    </xf>
    <xf numFmtId="0" fontId="37" fillId="20" borderId="0" xfId="23" applyFont="1" applyFill="1" applyBorder="1" applyAlignment="1">
      <alignment horizontal="center" vertical="top" wrapText="1"/>
    </xf>
    <xf numFmtId="0" fontId="37" fillId="20" borderId="9" xfId="23" applyFont="1" applyFill="1" applyBorder="1" applyAlignment="1">
      <alignment horizontal="center" vertical="top" wrapText="1"/>
    </xf>
    <xf numFmtId="0" fontId="36" fillId="11" borderId="18" xfId="0" applyFont="1" applyFill="1" applyBorder="1" applyAlignment="1">
      <alignment horizontal="left" vertical="top" wrapText="1"/>
    </xf>
    <xf numFmtId="0" fontId="36" fillId="2" borderId="0" xfId="0" applyFont="1" applyAlignment="1">
      <alignment horizontal="left" vertical="top" wrapText="1"/>
    </xf>
    <xf numFmtId="0" fontId="36" fillId="11" borderId="18" xfId="0" applyFont="1" applyFill="1" applyBorder="1" applyAlignment="1">
      <alignment horizontal="left" vertical="top"/>
    </xf>
    <xf numFmtId="0" fontId="36" fillId="19" borderId="11" xfId="49" applyFont="1" applyFill="1">
      <alignment vertical="top" wrapText="1"/>
    </xf>
    <xf numFmtId="0" fontId="36" fillId="2" borderId="0" xfId="0" applyFont="1" applyAlignment="1">
      <alignment horizontal="left" vertical="center" wrapText="1"/>
    </xf>
    <xf numFmtId="0" fontId="36" fillId="2" borderId="12" xfId="49" applyFont="1" applyBorder="1" applyAlignment="1">
      <alignment horizontal="left" vertical="center" wrapText="1"/>
    </xf>
    <xf numFmtId="0" fontId="36" fillId="2" borderId="11" xfId="49" applyFont="1" applyAlignment="1">
      <alignment horizontal="left" vertical="center" wrapText="1"/>
    </xf>
    <xf numFmtId="0" fontId="101" fillId="2" borderId="0" xfId="0" applyFont="1" applyAlignment="1">
      <alignment horizontal="left" vertical="top" wrapText="1"/>
    </xf>
    <xf numFmtId="9" fontId="36" fillId="11" borderId="14" xfId="72" applyFont="1" applyFill="1" applyBorder="1" applyAlignment="1">
      <alignment horizontal="left" vertical="center" wrapText="1"/>
    </xf>
    <xf numFmtId="0" fontId="100" fillId="0" borderId="14" xfId="0" applyFont="1" applyFill="1" applyBorder="1" applyAlignment="1">
      <alignment horizontal="left" vertical="center" wrapText="1"/>
    </xf>
    <xf numFmtId="0" fontId="100" fillId="0" borderId="18" xfId="0" applyFont="1" applyFill="1" applyBorder="1" applyAlignment="1">
      <alignment horizontal="left" vertical="center" wrapText="1"/>
    </xf>
    <xf numFmtId="9" fontId="36" fillId="11" borderId="18" xfId="72" applyFont="1" applyFill="1" applyBorder="1" applyAlignment="1">
      <alignment horizontal="left" vertical="center" wrapText="1"/>
    </xf>
    <xf numFmtId="0" fontId="37" fillId="2" borderId="24" xfId="0" applyFont="1" applyBorder="1" applyAlignment="1">
      <alignment horizontal="left" wrapText="1"/>
    </xf>
    <xf numFmtId="0" fontId="99" fillId="2" borderId="24" xfId="0" applyFont="1" applyBorder="1" applyAlignment="1">
      <alignment horizontal="left" wrapText="1"/>
    </xf>
    <xf numFmtId="0" fontId="80" fillId="2" borderId="0" xfId="0" applyFont="1" applyAlignment="1">
      <alignment horizontal="left" vertical="top" wrapText="1"/>
    </xf>
    <xf numFmtId="0" fontId="37" fillId="0" borderId="10" xfId="38" applyFont="1">
      <alignment horizontal="left"/>
    </xf>
    <xf numFmtId="0" fontId="27" fillId="11" borderId="18" xfId="0" applyFont="1" applyFill="1" applyBorder="1" applyAlignment="1">
      <alignment horizontal="left" vertical="top" wrapText="1"/>
    </xf>
    <xf numFmtId="0" fontId="27" fillId="11" borderId="0" xfId="0" applyFont="1" applyFill="1" applyBorder="1" applyAlignment="1">
      <alignment horizontal="center" vertical="center" wrapText="1"/>
    </xf>
    <xf numFmtId="0" fontId="36" fillId="0" borderId="12" xfId="23" applyFont="1" applyFill="1" applyBorder="1">
      <alignment horizontal="left" vertical="top" wrapText="1"/>
    </xf>
    <xf numFmtId="0" fontId="36" fillId="0" borderId="0" xfId="23" applyFont="1" applyFill="1" applyBorder="1">
      <alignment horizontal="left" vertical="top" wrapText="1"/>
    </xf>
    <xf numFmtId="0" fontId="36" fillId="0" borderId="11" xfId="23" applyFont="1" applyFill="1">
      <alignment horizontal="left" vertical="top" wrapText="1"/>
    </xf>
    <xf numFmtId="0" fontId="37" fillId="0" borderId="0" xfId="38" applyFont="1" applyFill="1" applyBorder="1" applyAlignment="1">
      <alignment horizontal="center" vertical="center" wrapText="1"/>
    </xf>
    <xf numFmtId="0" fontId="37" fillId="2" borderId="10" xfId="38" applyFont="1" applyFill="1">
      <alignment horizontal="left"/>
    </xf>
    <xf numFmtId="0" fontId="64" fillId="2" borderId="0" xfId="0" applyFont="1" applyAlignment="1">
      <alignment horizontal="left" vertical="top"/>
    </xf>
    <xf numFmtId="0" fontId="57" fillId="2" borderId="0" xfId="6" applyFont="1" applyFill="1" applyAlignment="1">
      <alignment horizontal="left" vertical="top" wrapText="1"/>
    </xf>
    <xf numFmtId="0" fontId="37" fillId="11" borderId="18" xfId="49" applyFont="1" applyFill="1" applyBorder="1">
      <alignment vertical="top" wrapText="1"/>
    </xf>
    <xf numFmtId="0" fontId="36" fillId="11" borderId="18" xfId="49" applyFont="1" applyFill="1" applyBorder="1">
      <alignment vertical="top" wrapText="1"/>
    </xf>
    <xf numFmtId="0" fontId="37" fillId="11" borderId="18" xfId="49" applyFont="1" applyFill="1" applyBorder="1" applyAlignment="1">
      <alignment horizontal="left" vertical="top" wrapText="1"/>
    </xf>
    <xf numFmtId="0" fontId="37" fillId="11" borderId="14" xfId="49" applyFont="1" applyFill="1" applyBorder="1" applyAlignment="1">
      <alignment horizontal="left" vertical="top" wrapText="1"/>
    </xf>
    <xf numFmtId="0" fontId="36" fillId="11" borderId="18" xfId="49" applyFont="1" applyFill="1" applyBorder="1" applyAlignment="1">
      <alignment horizontal="left" vertical="top" wrapText="1"/>
    </xf>
    <xf numFmtId="0" fontId="36" fillId="11" borderId="14" xfId="49" applyFont="1" applyFill="1" applyBorder="1" applyAlignment="1">
      <alignment horizontal="left" vertical="top" wrapText="1"/>
    </xf>
    <xf numFmtId="0" fontId="37" fillId="14" borderId="10" xfId="38" applyFont="1" applyFill="1" applyAlignment="1">
      <alignment horizontal="left" wrapText="1"/>
    </xf>
    <xf numFmtId="0" fontId="37" fillId="11" borderId="19" xfId="49" applyFont="1" applyFill="1" applyBorder="1" applyAlignment="1">
      <alignment horizontal="left" vertical="top" wrapText="1"/>
    </xf>
    <xf numFmtId="0" fontId="36" fillId="11" borderId="19" xfId="49" applyFont="1" applyFill="1" applyBorder="1" applyAlignment="1">
      <alignment horizontal="left" vertical="top" wrapText="1"/>
    </xf>
    <xf numFmtId="0" fontId="36" fillId="18" borderId="0" xfId="0" applyFont="1" applyFill="1" applyAlignment="1">
      <alignment horizontal="center" vertical="center" wrapText="1"/>
    </xf>
    <xf numFmtId="0" fontId="36" fillId="0" borderId="12" xfId="49" applyFont="1" applyFill="1" applyBorder="1" applyAlignment="1">
      <alignment horizontal="left" vertical="top" wrapText="1"/>
    </xf>
    <xf numFmtId="0" fontId="36" fillId="0" borderId="0" xfId="49" applyFont="1" applyFill="1" applyBorder="1" applyAlignment="1">
      <alignment horizontal="left" vertical="top" wrapText="1"/>
    </xf>
    <xf numFmtId="0" fontId="36" fillId="0" borderId="9" xfId="49" applyFont="1" applyFill="1" applyBorder="1" applyAlignment="1">
      <alignment horizontal="left" vertical="top" wrapText="1"/>
    </xf>
    <xf numFmtId="0" fontId="36" fillId="2" borderId="12" xfId="41" applyFont="1" applyFill="1" applyBorder="1">
      <alignment horizontal="left" vertical="top" wrapText="1"/>
    </xf>
    <xf numFmtId="0" fontId="36" fillId="2" borderId="11" xfId="41" applyFont="1" applyFill="1" applyBorder="1">
      <alignment horizontal="left" vertical="top" wrapText="1"/>
    </xf>
    <xf numFmtId="0" fontId="51" fillId="0" borderId="0" xfId="0" applyFont="1" applyFill="1" applyAlignment="1">
      <alignment horizontal="left" vertical="center" wrapText="1"/>
    </xf>
    <xf numFmtId="0" fontId="36" fillId="0" borderId="0" xfId="0" applyFont="1" applyFill="1" applyAlignment="1">
      <alignment horizontal="left" vertical="top" wrapText="1"/>
    </xf>
    <xf numFmtId="0" fontId="36" fillId="0" borderId="12" xfId="41" applyFont="1" applyBorder="1">
      <alignment horizontal="left" vertical="top" wrapText="1"/>
    </xf>
    <xf numFmtId="0" fontId="36" fillId="0" borderId="0" xfId="41" applyFont="1" applyBorder="1">
      <alignment horizontal="left" vertical="top" wrapText="1"/>
    </xf>
    <xf numFmtId="0" fontId="36" fillId="0" borderId="11" xfId="41" applyFont="1" applyBorder="1">
      <alignment horizontal="left" vertical="top" wrapText="1"/>
    </xf>
    <xf numFmtId="0" fontId="27" fillId="11" borderId="21" xfId="0" applyFont="1" applyFill="1" applyBorder="1" applyAlignment="1">
      <alignment horizontal="center" vertical="center" wrapText="1"/>
    </xf>
    <xf numFmtId="0" fontId="27" fillId="11" borderId="0" xfId="0" applyFont="1" applyFill="1" applyAlignment="1">
      <alignment horizontal="center" vertical="center" wrapText="1"/>
    </xf>
    <xf numFmtId="0" fontId="27" fillId="11" borderId="20" xfId="0" applyFont="1" applyFill="1" applyBorder="1" applyAlignment="1">
      <alignment horizontal="center" vertical="center" wrapText="1"/>
    </xf>
    <xf numFmtId="0" fontId="37" fillId="11" borderId="12" xfId="23" applyFont="1" applyFill="1" applyBorder="1">
      <alignment horizontal="left" vertical="top" wrapText="1"/>
    </xf>
    <xf numFmtId="0" fontId="37" fillId="11" borderId="0" xfId="23" applyFont="1" applyFill="1" applyBorder="1">
      <alignment horizontal="left" vertical="top" wrapText="1"/>
    </xf>
    <xf numFmtId="0" fontId="37" fillId="11" borderId="11" xfId="23" applyFont="1" applyFill="1">
      <alignment horizontal="left" vertical="top" wrapText="1"/>
    </xf>
    <xf numFmtId="0" fontId="37" fillId="11" borderId="9" xfId="23" applyFont="1" applyFill="1" applyBorder="1">
      <alignment horizontal="left" vertical="top" wrapText="1"/>
    </xf>
    <xf numFmtId="0" fontId="76" fillId="2" borderId="0" xfId="0" applyFont="1" applyAlignment="1">
      <alignment horizontal="left" vertical="top" wrapText="1"/>
    </xf>
    <xf numFmtId="0" fontId="74" fillId="2" borderId="0" xfId="0" applyFont="1" applyAlignment="1">
      <alignment horizontal="left" vertical="center" wrapText="1"/>
    </xf>
    <xf numFmtId="0" fontId="0" fillId="2" borderId="0" xfId="6" applyFont="1" applyFill="1" applyBorder="1" applyAlignment="1">
      <alignment horizontal="left" vertical="top" wrapText="1"/>
    </xf>
    <xf numFmtId="0" fontId="27" fillId="11" borderId="20" xfId="0" applyFont="1" applyFill="1" applyBorder="1" applyAlignment="1">
      <alignment horizontal="center" vertical="top" wrapText="1"/>
    </xf>
    <xf numFmtId="0" fontId="27" fillId="11" borderId="31" xfId="0" applyFont="1" applyFill="1" applyBorder="1" applyAlignment="1">
      <alignment horizontal="center" vertical="top" wrapText="1"/>
    </xf>
    <xf numFmtId="0" fontId="27" fillId="11" borderId="21" xfId="0" applyFont="1" applyFill="1" applyBorder="1" applyAlignment="1">
      <alignment horizontal="center" vertical="top" wrapText="1"/>
    </xf>
    <xf numFmtId="0" fontId="22" fillId="11" borderId="31" xfId="0" applyFont="1" applyFill="1" applyBorder="1" applyAlignment="1">
      <alignment horizontal="center" vertical="top" wrapText="1"/>
    </xf>
    <xf numFmtId="0" fontId="22" fillId="11" borderId="21" xfId="0" applyFont="1" applyFill="1" applyBorder="1" applyAlignment="1">
      <alignment horizontal="center" vertical="top" wrapText="1"/>
    </xf>
    <xf numFmtId="0" fontId="37" fillId="2" borderId="26" xfId="0" applyFont="1" applyBorder="1" applyAlignment="1">
      <alignment horizontal="left" vertical="center"/>
    </xf>
    <xf numFmtId="0" fontId="37" fillId="11" borderId="25" xfId="23" applyFont="1" applyFill="1" applyBorder="1">
      <alignment horizontal="left" vertical="top" wrapText="1"/>
    </xf>
    <xf numFmtId="0" fontId="36" fillId="14" borderId="28" xfId="23" applyFont="1" applyFill="1" applyBorder="1">
      <alignment horizontal="left" vertical="top" wrapText="1"/>
    </xf>
    <xf numFmtId="0" fontId="36" fillId="14" borderId="18" xfId="23" applyFont="1" applyFill="1" applyBorder="1">
      <alignment horizontal="left" vertical="top" wrapText="1"/>
    </xf>
    <xf numFmtId="0" fontId="37" fillId="11" borderId="18" xfId="23" applyFont="1" applyFill="1" applyBorder="1">
      <alignment horizontal="left" vertical="top" wrapText="1"/>
    </xf>
    <xf numFmtId="0" fontId="37" fillId="11" borderId="14" xfId="23" applyFont="1" applyFill="1" applyBorder="1">
      <alignment horizontal="left" vertical="top" wrapText="1"/>
    </xf>
    <xf numFmtId="0" fontId="36" fillId="14" borderId="12" xfId="23" applyFont="1" applyFill="1" applyBorder="1">
      <alignment horizontal="left" vertical="top" wrapText="1"/>
    </xf>
    <xf numFmtId="0" fontId="36" fillId="14" borderId="11" xfId="23" applyFont="1" applyFill="1">
      <alignment horizontal="left" vertical="top" wrapText="1"/>
    </xf>
    <xf numFmtId="0" fontId="36" fillId="14" borderId="36" xfId="23" applyFont="1" applyFill="1" applyBorder="1">
      <alignment horizontal="left" vertical="top" wrapText="1"/>
    </xf>
    <xf numFmtId="0" fontId="36" fillId="14" borderId="37" xfId="23" applyFont="1" applyFill="1" applyBorder="1">
      <alignment horizontal="left" vertical="top" wrapText="1"/>
    </xf>
  </cellXfs>
  <cellStyles count="74">
    <cellStyle name="20% - Accent1" xfId="36" builtinId="30" hidden="1"/>
    <cellStyle name="60% - Accent6 lines" xfId="69" xr:uid="{D9FBE5BE-6C2D-4653-8287-DD4489D004A7}"/>
    <cellStyle name="Bad" xfId="10" builtinId="27" hidden="1"/>
    <cellStyle name="Blank" xfId="45" xr:uid="{0033F7AF-5E2E-6F46-9ECE-5269B4B0F499}"/>
    <cellStyle name="Bold" xfId="37" xr:uid="{00000000-0005-0000-0000-000002000000}"/>
    <cellStyle name="Calculation" xfId="14" builtinId="22" hidden="1" customBuiltin="1"/>
    <cellStyle name="Check Cell" xfId="16" builtinId="23" hidden="1"/>
    <cellStyle name="Comma" xfId="29" builtinId="3" hidden="1"/>
    <cellStyle name="Comma" xfId="1" builtinId="3" hidden="1"/>
    <cellStyle name="Comma" xfId="28" builtinId="3" hidden="1"/>
    <cellStyle name="Comma [0]" xfId="2" builtinId="6" hidden="1"/>
    <cellStyle name="Comma 2" xfId="61" xr:uid="{2B9FBE7D-CC64-46BA-93D6-F32BB1F93A11}"/>
    <cellStyle name="Comma 3" xfId="71" xr:uid="{1E44AF5D-C06E-4C79-AA6D-711355D253E0}"/>
    <cellStyle name="Comma 84" xfId="67" xr:uid="{5BCAE783-68CE-4230-B70A-059565C72408}"/>
    <cellStyle name="Currency" xfId="3" builtinId="4" hidden="1"/>
    <cellStyle name="Currency [0]" xfId="4" builtinId="7" hidden="1"/>
    <cellStyle name="ESG Addendum 2021" xfId="21" xr:uid="{00000000-0005-0000-0000-00000B000000}"/>
    <cellStyle name="Explanatory Text" xfId="19" builtinId="53" hidden="1"/>
    <cellStyle name="Footnote" xfId="31" xr:uid="{00000000-0005-0000-0000-00000D000000}"/>
    <cellStyle name="Footnote 2" xfId="63" xr:uid="{45EEA8CE-5DD6-4FCB-9789-5E2875D1937F}"/>
    <cellStyle name="Good" xfId="9" builtinId="26" hidden="1"/>
    <cellStyle name="Heading 1" xfId="34" builtinId="16" hidden="1"/>
    <cellStyle name="Heading 2" xfId="7" builtinId="17" hidden="1" customBuiltin="1"/>
    <cellStyle name="Heading 2 Centred" xfId="22" xr:uid="{00000000-0005-0000-0000-000011000000}"/>
    <cellStyle name="Heading 3" xfId="8" builtinId="18" hidden="1" customBuiltin="1"/>
    <cellStyle name="Heading 4" xfId="35" builtinId="19" hidden="1"/>
    <cellStyle name="Hyperlink" xfId="24" builtinId="8" customBuiltin="1"/>
    <cellStyle name="Hyperlink 2" xfId="58" xr:uid="{30A602C4-3ABE-4A6E-9B3B-CEEFF9EEFF68}"/>
    <cellStyle name="Hyperlink 3" xfId="70" xr:uid="{05845ED9-96B1-4CC1-99E2-BF79C55A38E0}"/>
    <cellStyle name="Input" xfId="12" builtinId="20" hidden="1"/>
    <cellStyle name="Linked Cell" xfId="15" builtinId="24" hidden="1"/>
    <cellStyle name="NAB FTB1 - Financial Table Body" xfId="57" xr:uid="{7708725A-9B41-4ED4-B9D3-524F2FCA8E93}"/>
    <cellStyle name="NAB FTBB1 - Financial Table Body,AB" xfId="60" xr:uid="{F7A7DD4A-AE40-4C0C-B628-A03E51C48559}"/>
    <cellStyle name="NAB FTBB1a - Financial Table Body,AB,U" xfId="55" xr:uid="{5D762222-0B89-4BAB-B9E2-92A64C33A115}"/>
    <cellStyle name="NAB FTH2a - Financial Header 2" xfId="56" xr:uid="{D713CBEC-A191-488A-9BE1-416F73CBF7DD}"/>
    <cellStyle name="NAB FTNB1g - Numbers B,S,1dp" xfId="59" xr:uid="{AE879570-4206-415C-996F-C5C2BF8E2544}"/>
    <cellStyle name="NAB H2 - Header 2" xfId="53" xr:uid="{35728BA6-0C52-45C5-8673-0227DA19892C}"/>
    <cellStyle name="Neutral" xfId="11" builtinId="28" hidden="1"/>
    <cellStyle name="Normal" xfId="0" builtinId="0" customBuiltin="1"/>
    <cellStyle name="Normal 2" xfId="50" xr:uid="{B522A4B6-EB14-4A91-BE7E-F67121CEC908}"/>
    <cellStyle name="Normal 2 2" xfId="68" xr:uid="{26EA1179-3817-4818-8847-46AFB602F880}"/>
    <cellStyle name="Normal 2 3 3 2" xfId="54" xr:uid="{CBA76081-ED06-4D13-8BE5-BD0650034B51}"/>
    <cellStyle name="Normal 3" xfId="52" xr:uid="{377DE4BC-BCA1-4B22-930B-187027ACE553}"/>
    <cellStyle name="Normal 4" xfId="51" xr:uid="{86E28406-77B6-47D6-8730-66392C7F976E}"/>
    <cellStyle name="Normal 5" xfId="73" xr:uid="{9ADA6C6E-2ACD-4D70-B0EC-62423725EE1C}"/>
    <cellStyle name="Note" xfId="18" builtinId="10" hidden="1"/>
    <cellStyle name="Output" xfId="13" builtinId="21" hidden="1"/>
    <cellStyle name="Percent" xfId="5" builtinId="5" hidden="1"/>
    <cellStyle name="Percent" xfId="72" builtinId="5"/>
    <cellStyle name="Percent 45" xfId="66" xr:uid="{C6ABB208-E71E-45FA-BF3C-6F2AD58EE22E}"/>
    <cellStyle name="Percent 47" xfId="62" xr:uid="{35A54861-41EC-47AD-A042-D547C4206AAB}"/>
    <cellStyle name="Percent 52" xfId="64" xr:uid="{E71CD0A8-BCFB-4107-891B-6A5B12017953}"/>
    <cellStyle name="Percent 55" xfId="65" xr:uid="{B0C1ABDE-02AD-4C90-9EAC-D6BE21463E59}"/>
    <cellStyle name="Subhead level 1" xfId="39" xr:uid="{2FB0F6CD-6AC1-2641-9557-0E1870FCD0AB}"/>
    <cellStyle name="Subhead level 2" xfId="44" xr:uid="{C9D4BB2C-9F77-B946-863B-4F8E06CDD110}"/>
    <cellStyle name="T Head Righ Align" xfId="42" xr:uid="{CC683A4B-9F0E-E243-AFAD-BF7E1F8CB59A}"/>
    <cellStyle name="Table txt gen" xfId="49" xr:uid="{154050D2-B721-F644-8DA6-CB39F0C9E6BD}"/>
    <cellStyle name="T-Double Head Group" xfId="48" xr:uid="{CC0C95C9-D020-1A4D-BD7E-1A1A291330BB}"/>
    <cellStyle name="Text" xfId="30" xr:uid="{00000000-0005-0000-0000-00001F000000}"/>
    <cellStyle name="T-Fig FY21 Total" xfId="43" xr:uid="{FA9145B1-A91A-864A-90CB-766E15B59556}"/>
    <cellStyle name="T-Figure FY21 Underline" xfId="47" xr:uid="{381E0797-051A-F14B-A934-634D399307DD}"/>
    <cellStyle name="T-Figures" xfId="26" xr:uid="{00000000-0005-0000-0000-000020000000}"/>
    <cellStyle name="T-Figures FY21" xfId="40" xr:uid="{233A1F87-6C30-E149-8526-D2F32DD19EB0}"/>
    <cellStyle name="T-Figures Underline" xfId="46" xr:uid="{A68F94C2-C343-6B4A-9CB7-771891974784}"/>
    <cellStyle name="T-Figures-Double Line" xfId="27" xr:uid="{00000000-0005-0000-0000-000023000000}"/>
    <cellStyle name="T-Head Left align" xfId="38" xr:uid="{00000000-0005-0000-0000-00001C000000}"/>
    <cellStyle name="Title" xfId="6" builtinId="15" customBuiltin="1"/>
    <cellStyle name="Total" xfId="20" builtinId="25" hidden="1"/>
    <cellStyle name="T-text" xfId="23" xr:uid="{00000000-0005-0000-0000-000026000000}"/>
    <cellStyle name="T-text Bold" xfId="32" xr:uid="{00000000-0005-0000-0000-000027000000}"/>
    <cellStyle name="T-Text Bold Underline" xfId="33" xr:uid="{00000000-0005-0000-0000-000029000000}"/>
    <cellStyle name="T-Text Total" xfId="25" xr:uid="{00000000-0005-0000-0000-000028000000}"/>
    <cellStyle name="T-text Underline" xfId="41" xr:uid="{F490695B-0045-C040-AEB7-3880A39A517F}"/>
    <cellStyle name="Warning Text" xfId="17" builtinId="11" hidden="1"/>
  </cellStyles>
  <dxfs count="0"/>
  <tableStyles count="0" defaultTableStyle="TableStyleMedium2" defaultPivotStyle="PivotStyleLight16"/>
  <colors>
    <mruColors>
      <color rgb="FFFF00FF"/>
      <color rgb="FFCC00CC"/>
      <color rgb="FFFF0000"/>
      <color rgb="FFEFAF0F"/>
      <color rgb="FFCCFFCC"/>
      <color rgb="FFFF66C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0.png"/></Relationships>
</file>

<file path=xl/drawings/_rels/drawing1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hyperlink" Target="#'ESG Ratings and Indice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png"/><Relationship Id="rId3" Type="http://schemas.openxmlformats.org/officeDocument/2006/relationships/image" Target="../media/image6.png"/><Relationship Id="rId7" Type="http://schemas.openxmlformats.org/officeDocument/2006/relationships/image" Target="../media/image10.png"/><Relationship Id="rId12" Type="http://schemas.openxmlformats.org/officeDocument/2006/relationships/image" Target="../media/image15.png"/><Relationship Id="rId2" Type="http://schemas.openxmlformats.org/officeDocument/2006/relationships/image" Target="../media/image5.png"/><Relationship Id="rId16" Type="http://schemas.openxmlformats.org/officeDocument/2006/relationships/hyperlink" Target="#Contents!A1"/><Relationship Id="rId1" Type="http://schemas.openxmlformats.org/officeDocument/2006/relationships/image" Target="../media/image4.png"/><Relationship Id="rId6" Type="http://schemas.openxmlformats.org/officeDocument/2006/relationships/image" Target="../media/image9.png"/><Relationship Id="rId11" Type="http://schemas.openxmlformats.org/officeDocument/2006/relationships/image" Target="../media/image14.png"/><Relationship Id="rId5" Type="http://schemas.openxmlformats.org/officeDocument/2006/relationships/image" Target="../media/image8.png"/><Relationship Id="rId15" Type="http://schemas.openxmlformats.org/officeDocument/2006/relationships/image" Target="../media/image18.png"/><Relationship Id="rId10" Type="http://schemas.openxmlformats.org/officeDocument/2006/relationships/image" Target="../media/image13.png"/><Relationship Id="rId4" Type="http://schemas.openxmlformats.org/officeDocument/2006/relationships/image" Target="../media/image7.png"/><Relationship Id="rId9" Type="http://schemas.openxmlformats.org/officeDocument/2006/relationships/image" Target="../media/image12.png"/><Relationship Id="rId14" Type="http://schemas.openxmlformats.org/officeDocument/2006/relationships/image" Target="../media/image17.png"/></Relationships>
</file>

<file path=xl/drawings/_rels/drawing6.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9.png"/><Relationship Id="rId1" Type="http://schemas.openxmlformats.org/officeDocument/2006/relationships/image" Target="../media/image3.png"/><Relationship Id="rId4"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20954</xdr:colOff>
      <xdr:row>0</xdr:row>
      <xdr:rowOff>24765</xdr:rowOff>
    </xdr:from>
    <xdr:to>
      <xdr:col>13</xdr:col>
      <xdr:colOff>0</xdr:colOff>
      <xdr:row>39</xdr:row>
      <xdr:rowOff>60960</xdr:rowOff>
    </xdr:to>
    <xdr:pic>
      <xdr:nvPicPr>
        <xdr:cNvPr id="2" name="Picture 3">
          <a:extLst>
            <a:ext uri="{FF2B5EF4-FFF2-40B4-BE49-F238E27FC236}">
              <a16:creationId xmlns:a16="http://schemas.microsoft.com/office/drawing/2014/main" id="{68BD6E84-C27A-4CDF-047B-021799DD62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4" y="24765"/>
          <a:ext cx="9656446" cy="682371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412715</xdr:colOff>
      <xdr:row>4</xdr:row>
      <xdr:rowOff>31584</xdr:rowOff>
    </xdr:to>
    <xdr:pic>
      <xdr:nvPicPr>
        <xdr:cNvPr id="4" name="Picture 3">
          <a:extLst>
            <a:ext uri="{FF2B5EF4-FFF2-40B4-BE49-F238E27FC236}">
              <a16:creationId xmlns:a16="http://schemas.microsoft.com/office/drawing/2014/main" id="{72354922-70EC-2141-931C-769CEABD2E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875" y="158750"/>
          <a:ext cx="415890" cy="504313"/>
        </a:xfrm>
        <a:prstGeom prst="rect">
          <a:avLst/>
        </a:prstGeom>
      </xdr:spPr>
    </xdr:pic>
    <xdr:clientData/>
  </xdr:twoCellAnchor>
  <xdr:twoCellAnchor>
    <xdr:from>
      <xdr:col>4</xdr:col>
      <xdr:colOff>5810250</xdr:colOff>
      <xdr:row>2</xdr:row>
      <xdr:rowOff>48008</xdr:rowOff>
    </xdr:from>
    <xdr:to>
      <xdr:col>4</xdr:col>
      <xdr:colOff>6502851</xdr:colOff>
      <xdr:row>3</xdr:row>
      <xdr:rowOff>66674</xdr:rowOff>
    </xdr:to>
    <xdr:sp macro="" textlink="">
      <xdr:nvSpPr>
        <xdr:cNvPr id="6" name="TextBox 5">
          <a:hlinkClick xmlns:r="http://schemas.openxmlformats.org/officeDocument/2006/relationships" r:id="rId2"/>
          <a:extLst>
            <a:ext uri="{FF2B5EF4-FFF2-40B4-BE49-F238E27FC236}">
              <a16:creationId xmlns:a16="http://schemas.microsoft.com/office/drawing/2014/main" id="{6F6A408E-9892-4915-BE0C-D6A22C642F2A}"/>
            </a:ext>
          </a:extLst>
        </xdr:cNvPr>
        <xdr:cNvSpPr txBox="1"/>
      </xdr:nvSpPr>
      <xdr:spPr>
        <a:xfrm flipH="1">
          <a:off x="14211300" y="371858"/>
          <a:ext cx="692601" cy="180591"/>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700" b="1" i="0" baseline="0">
              <a:solidFill>
                <a:schemeClr val="accent1"/>
              </a:solidFill>
              <a:effectLst/>
              <a:latin typeface="+mn-lt"/>
              <a:ea typeface="+mn-ea"/>
              <a:cs typeface="+mn-cs"/>
            </a:rPr>
            <a:t>Contents</a:t>
          </a:r>
          <a:endParaRPr lang="en-AU" sz="700" b="1">
            <a:solidFill>
              <a:schemeClr val="accent1"/>
            </a:solidFill>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56029</xdr:colOff>
      <xdr:row>1</xdr:row>
      <xdr:rowOff>11207</xdr:rowOff>
    </xdr:from>
    <xdr:to>
      <xdr:col>1</xdr:col>
      <xdr:colOff>487794</xdr:colOff>
      <xdr:row>3</xdr:row>
      <xdr:rowOff>221440</xdr:rowOff>
    </xdr:to>
    <xdr:pic>
      <xdr:nvPicPr>
        <xdr:cNvPr id="5" name="Picture 4">
          <a:extLst>
            <a:ext uri="{FF2B5EF4-FFF2-40B4-BE49-F238E27FC236}">
              <a16:creationId xmlns:a16="http://schemas.microsoft.com/office/drawing/2014/main" id="{248032A1-A555-4DFE-A621-206B0C40A8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147" y="168089"/>
          <a:ext cx="415890" cy="517013"/>
        </a:xfrm>
        <a:prstGeom prst="rect">
          <a:avLst/>
        </a:prstGeom>
      </xdr:spPr>
    </xdr:pic>
    <xdr:clientData/>
  </xdr:twoCellAnchor>
  <xdr:twoCellAnchor>
    <xdr:from>
      <xdr:col>4</xdr:col>
      <xdr:colOff>4600575</xdr:colOff>
      <xdr:row>2</xdr:row>
      <xdr:rowOff>60961</xdr:rowOff>
    </xdr:from>
    <xdr:to>
      <xdr:col>4</xdr:col>
      <xdr:colOff>5341420</xdr:colOff>
      <xdr:row>3</xdr:row>
      <xdr:rowOff>66676</xdr:rowOff>
    </xdr:to>
    <xdr:sp macro="" textlink="">
      <xdr:nvSpPr>
        <xdr:cNvPr id="2" name="TextBox 5">
          <a:hlinkClick xmlns:r="http://schemas.openxmlformats.org/officeDocument/2006/relationships" r:id="rId2"/>
          <a:extLst>
            <a:ext uri="{FF2B5EF4-FFF2-40B4-BE49-F238E27FC236}">
              <a16:creationId xmlns:a16="http://schemas.microsoft.com/office/drawing/2014/main" id="{42C43B0B-6489-4C59-B8CF-D83CA6B6511A}"/>
            </a:ext>
          </a:extLst>
        </xdr:cNvPr>
        <xdr:cNvSpPr txBox="1"/>
      </xdr:nvSpPr>
      <xdr:spPr>
        <a:xfrm flipH="1">
          <a:off x="11572875" y="384811"/>
          <a:ext cx="740845" cy="167640"/>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I" sz="700" b="1" i="0" baseline="0">
              <a:solidFill>
                <a:schemeClr val="accent1"/>
              </a:solidFill>
              <a:effectLst/>
              <a:latin typeface="+mn-lt"/>
              <a:ea typeface="+mn-ea"/>
              <a:cs typeface="+mn-cs"/>
            </a:rPr>
            <a:t>Contents</a:t>
          </a:r>
          <a:endParaRPr lang="en-AU" sz="700" b="1">
            <a:solidFill>
              <a:schemeClr val="accent1"/>
            </a:solidFill>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415890</xdr:colOff>
      <xdr:row>3</xdr:row>
      <xdr:rowOff>186424</xdr:rowOff>
    </xdr:to>
    <xdr:pic>
      <xdr:nvPicPr>
        <xdr:cNvPr id="4" name="Picture 3">
          <a:extLst>
            <a:ext uri="{FF2B5EF4-FFF2-40B4-BE49-F238E27FC236}">
              <a16:creationId xmlns:a16="http://schemas.microsoft.com/office/drawing/2014/main" id="{BBD846E9-F7A3-B443-A366-CD3DFD61DC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143" y="168469"/>
          <a:ext cx="415890" cy="504313"/>
        </a:xfrm>
        <a:prstGeom prst="rect">
          <a:avLst/>
        </a:prstGeom>
      </xdr:spPr>
    </xdr:pic>
    <xdr:clientData/>
  </xdr:twoCellAnchor>
  <xdr:twoCellAnchor>
    <xdr:from>
      <xdr:col>7</xdr:col>
      <xdr:colOff>1492249</xdr:colOff>
      <xdr:row>2</xdr:row>
      <xdr:rowOff>41088</xdr:rowOff>
    </xdr:from>
    <xdr:to>
      <xdr:col>7</xdr:col>
      <xdr:colOff>2176926</xdr:colOff>
      <xdr:row>3</xdr:row>
      <xdr:rowOff>52917</xdr:rowOff>
    </xdr:to>
    <xdr:sp macro="" textlink="">
      <xdr:nvSpPr>
        <xdr:cNvPr id="7" name="TextBox 6">
          <a:hlinkClick xmlns:r="http://schemas.openxmlformats.org/officeDocument/2006/relationships" r:id="rId2"/>
          <a:extLst>
            <a:ext uri="{FF2B5EF4-FFF2-40B4-BE49-F238E27FC236}">
              <a16:creationId xmlns:a16="http://schemas.microsoft.com/office/drawing/2014/main" id="{392E8B55-D7F2-43DA-9FC6-15E7A2635947}"/>
            </a:ext>
          </a:extLst>
        </xdr:cNvPr>
        <xdr:cNvSpPr txBox="1"/>
      </xdr:nvSpPr>
      <xdr:spPr>
        <a:xfrm flipH="1">
          <a:off x="17938749" y="358588"/>
          <a:ext cx="684677" cy="170579"/>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700" b="1" i="0" baseline="0">
              <a:solidFill>
                <a:schemeClr val="accent1"/>
              </a:solidFill>
              <a:effectLst/>
              <a:latin typeface="+mn-lt"/>
              <a:ea typeface="+mn-ea"/>
              <a:cs typeface="+mn-cs"/>
            </a:rPr>
            <a:t>Contents</a:t>
          </a:r>
          <a:endParaRPr lang="en-AU" sz="700" b="1">
            <a:solidFill>
              <a:schemeClr val="accent1"/>
            </a:solidFill>
            <a:effectLst/>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1</xdr:row>
      <xdr:rowOff>0</xdr:rowOff>
    </xdr:from>
    <xdr:ext cx="415890" cy="497963"/>
    <xdr:pic>
      <xdr:nvPicPr>
        <xdr:cNvPr id="2" name="Picture 1">
          <a:extLst>
            <a:ext uri="{FF2B5EF4-FFF2-40B4-BE49-F238E27FC236}">
              <a16:creationId xmlns:a16="http://schemas.microsoft.com/office/drawing/2014/main" id="{0E45CDFD-1D16-49E9-952D-0948BCA2E6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61925"/>
          <a:ext cx="415890" cy="497963"/>
        </a:xfrm>
        <a:prstGeom prst="rect">
          <a:avLst/>
        </a:prstGeom>
      </xdr:spPr>
    </xdr:pic>
    <xdr:clientData/>
  </xdr:oneCellAnchor>
  <xdr:twoCellAnchor>
    <xdr:from>
      <xdr:col>7</xdr:col>
      <xdr:colOff>3295650</xdr:colOff>
      <xdr:row>2</xdr:row>
      <xdr:rowOff>57150</xdr:rowOff>
    </xdr:from>
    <xdr:to>
      <xdr:col>7</xdr:col>
      <xdr:colOff>3975098</xdr:colOff>
      <xdr:row>3</xdr:row>
      <xdr:rowOff>81493</xdr:rowOff>
    </xdr:to>
    <xdr:sp macro="" textlink="">
      <xdr:nvSpPr>
        <xdr:cNvPr id="8" name="TextBox 7">
          <a:hlinkClick xmlns:r="http://schemas.openxmlformats.org/officeDocument/2006/relationships" r:id="rId2"/>
          <a:extLst>
            <a:ext uri="{FF2B5EF4-FFF2-40B4-BE49-F238E27FC236}">
              <a16:creationId xmlns:a16="http://schemas.microsoft.com/office/drawing/2014/main" id="{387B569C-3E50-4124-8915-9BBA9DDCC23E}"/>
            </a:ext>
          </a:extLst>
        </xdr:cNvPr>
        <xdr:cNvSpPr txBox="1"/>
      </xdr:nvSpPr>
      <xdr:spPr>
        <a:xfrm flipH="1">
          <a:off x="14639925" y="381000"/>
          <a:ext cx="679448" cy="186268"/>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700" b="1" i="0" baseline="0">
              <a:solidFill>
                <a:schemeClr val="accent1"/>
              </a:solidFill>
              <a:effectLst/>
              <a:latin typeface="+mn-lt"/>
              <a:ea typeface="+mn-ea"/>
              <a:cs typeface="+mn-cs"/>
            </a:rPr>
            <a:t>Contents</a:t>
          </a:r>
          <a:endParaRPr lang="en-AU" sz="700" b="1">
            <a:solidFill>
              <a:schemeClr val="accent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63500</xdr:colOff>
      <xdr:row>1</xdr:row>
      <xdr:rowOff>0</xdr:rowOff>
    </xdr:from>
    <xdr:to>
      <xdr:col>1</xdr:col>
      <xdr:colOff>480025</xdr:colOff>
      <xdr:row>4</xdr:row>
      <xdr:rowOff>21590</xdr:rowOff>
    </xdr:to>
    <xdr:pic>
      <xdr:nvPicPr>
        <xdr:cNvPr id="2" name="Picture 1">
          <a:extLst>
            <a:ext uri="{FF2B5EF4-FFF2-40B4-BE49-F238E27FC236}">
              <a16:creationId xmlns:a16="http://schemas.microsoft.com/office/drawing/2014/main" id="{0DBD1EC1-0E87-4C5E-A1E0-3DDA999E2D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165100"/>
          <a:ext cx="412715" cy="511175"/>
        </a:xfrm>
        <a:prstGeom prst="rect">
          <a:avLst/>
        </a:prstGeom>
      </xdr:spPr>
    </xdr:pic>
    <xdr:clientData/>
  </xdr:twoCellAnchor>
  <xdr:twoCellAnchor>
    <xdr:from>
      <xdr:col>0</xdr:col>
      <xdr:colOff>3175</xdr:colOff>
      <xdr:row>0</xdr:row>
      <xdr:rowOff>-16371</xdr:rowOff>
    </xdr:from>
    <xdr:to>
      <xdr:col>0</xdr:col>
      <xdr:colOff>66675</xdr:colOff>
      <xdr:row>0</xdr:row>
      <xdr:rowOff>86221</xdr:rowOff>
    </xdr:to>
    <xdr:sp macro="" textlink="">
      <xdr:nvSpPr>
        <xdr:cNvPr id="3" name="TextBox 2">
          <a:extLst>
            <a:ext uri="{FF2B5EF4-FFF2-40B4-BE49-F238E27FC236}">
              <a16:creationId xmlns:a16="http://schemas.microsoft.com/office/drawing/2014/main" id="{7337A4F7-E8BA-40F9-8A4B-C8BCDFE6FC6E}"/>
            </a:ext>
          </a:extLst>
        </xdr:cNvPr>
        <xdr:cNvSpPr txBox="1"/>
      </xdr:nvSpPr>
      <xdr:spPr>
        <a:xfrm>
          <a:off x="3175" y="-16371"/>
          <a:ext cx="66675" cy="105767"/>
        </a:xfrm>
        <a:prstGeom prst="rect">
          <a:avLst/>
        </a:prstGeom>
        <a:noFill/>
        <a:ln w="9525" cmpd="sng">
          <a:noFill/>
        </a:ln>
        <a:effectLst>
          <a:outerShdw blurRad="63500" sx="102000" sy="102000" algn="ctr" rotWithShape="0">
            <a:prstClr val="black">
              <a:alpha val="40000"/>
            </a:prstClr>
          </a:outerShdw>
        </a:effectLst>
        <a:extLst>
          <a:ext uri="{909E8E84-426E-40DD-AFC4-6F175D3DCCD1}">
            <a14:hiddenFill xmlns:a14="http://schemas.microsoft.com/office/drawing/2010/main">
              <a:solidFill>
                <a:schemeClr val="accent2"/>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spAutoFit/>
        </a:bodyPr>
        <a:lstStyle/>
        <a:p>
          <a:pPr marL="0" marR="0" indent="0" algn="l" defTabSz="914400" rtl="0" eaLnBrk="1" fontAlgn="auto" latinLnBrk="0" hangingPunct="1">
            <a:lnSpc>
              <a:spcPct val="100000"/>
            </a:lnSpc>
            <a:spcBef>
              <a:spcPts val="0"/>
            </a:spcBef>
            <a:spcAft>
              <a:spcPts val="0"/>
            </a:spcAft>
            <a:buClrTx/>
            <a:buSzTx/>
            <a:buFontTx/>
            <a:buNone/>
            <a:tabLst/>
          </a:pPr>
          <a:r>
            <a:rPr lang="en-AU" sz="100" b="1" i="0" baseline="0">
              <a:solidFill>
                <a:schemeClr val="accent1"/>
              </a:solidFill>
              <a:effectLst/>
              <a:latin typeface="ZWAdobeF" pitchFamily="2" charset="0"/>
              <a:ea typeface="+mn-ea"/>
              <a:cs typeface="+mn-cs"/>
            </a:rPr>
            <a:t>X2A0T</a:t>
          </a:r>
        </a:p>
      </xdr:txBody>
    </xdr:sp>
    <xdr:clientData/>
  </xdr:twoCellAnchor>
  <xdr:twoCellAnchor>
    <xdr:from>
      <xdr:col>3</xdr:col>
      <xdr:colOff>190500</xdr:colOff>
      <xdr:row>2</xdr:row>
      <xdr:rowOff>51435</xdr:rowOff>
    </xdr:from>
    <xdr:to>
      <xdr:col>3</xdr:col>
      <xdr:colOff>884701</xdr:colOff>
      <xdr:row>3</xdr:row>
      <xdr:rowOff>83820</xdr:rowOff>
    </xdr:to>
    <xdr:sp macro="" textlink="">
      <xdr:nvSpPr>
        <xdr:cNvPr id="5" name="TextBox 5">
          <a:hlinkClick xmlns:r="http://schemas.openxmlformats.org/officeDocument/2006/relationships" r:id="rId2"/>
          <a:extLst>
            <a:ext uri="{FF2B5EF4-FFF2-40B4-BE49-F238E27FC236}">
              <a16:creationId xmlns:a16="http://schemas.microsoft.com/office/drawing/2014/main" id="{99C54AC9-3794-4735-8173-AD5A0005A53B}"/>
            </a:ext>
          </a:extLst>
        </xdr:cNvPr>
        <xdr:cNvSpPr txBox="1"/>
      </xdr:nvSpPr>
      <xdr:spPr>
        <a:xfrm flipH="1">
          <a:off x="4823460" y="371475"/>
          <a:ext cx="694201" cy="192405"/>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I" sz="700" b="1" i="0" baseline="0">
              <a:solidFill>
                <a:schemeClr val="accent1"/>
              </a:solidFill>
              <a:effectLst/>
              <a:latin typeface="+mn-lt"/>
              <a:ea typeface="+mn-ea"/>
              <a:cs typeface="+mn-cs"/>
            </a:rPr>
            <a:t>To next tab</a:t>
          </a:r>
          <a:endParaRPr lang="en-AU" sz="700" b="1">
            <a:solidFill>
              <a:schemeClr val="accent1"/>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399380</xdr:colOff>
      <xdr:row>3</xdr:row>
      <xdr:rowOff>170303</xdr:rowOff>
    </xdr:to>
    <xdr:pic>
      <xdr:nvPicPr>
        <xdr:cNvPr id="2" name="Picture 1">
          <a:extLst>
            <a:ext uri="{FF2B5EF4-FFF2-40B4-BE49-F238E27FC236}">
              <a16:creationId xmlns:a16="http://schemas.microsoft.com/office/drawing/2014/main" id="{668F6C3F-4D34-47ED-A04F-F66E3FA937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161925"/>
          <a:ext cx="412715" cy="497963"/>
        </a:xfrm>
        <a:prstGeom prst="rect">
          <a:avLst/>
        </a:prstGeom>
      </xdr:spPr>
    </xdr:pic>
    <xdr:clientData/>
  </xdr:twoCellAnchor>
  <xdr:twoCellAnchor>
    <xdr:from>
      <xdr:col>7</xdr:col>
      <xdr:colOff>3819525</xdr:colOff>
      <xdr:row>1</xdr:row>
      <xdr:rowOff>152399</xdr:rowOff>
    </xdr:from>
    <xdr:to>
      <xdr:col>8</xdr:col>
      <xdr:colOff>3172</xdr:colOff>
      <xdr:row>3</xdr:row>
      <xdr:rowOff>0</xdr:rowOff>
    </xdr:to>
    <xdr:sp macro="" textlink="">
      <xdr:nvSpPr>
        <xdr:cNvPr id="7" name="TextBox 4">
          <a:hlinkClick xmlns:r="http://schemas.openxmlformats.org/officeDocument/2006/relationships" r:id="rId2"/>
          <a:extLst>
            <a:ext uri="{FF2B5EF4-FFF2-40B4-BE49-F238E27FC236}">
              <a16:creationId xmlns:a16="http://schemas.microsoft.com/office/drawing/2014/main" id="{B7ADCF09-5FE3-4635-85E8-0EEBA2B2B1D5}"/>
            </a:ext>
          </a:extLst>
        </xdr:cNvPr>
        <xdr:cNvSpPr txBox="1"/>
      </xdr:nvSpPr>
      <xdr:spPr>
        <a:xfrm flipH="1">
          <a:off x="13782675" y="314324"/>
          <a:ext cx="669922" cy="171451"/>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700" b="1" i="0" baseline="0">
              <a:solidFill>
                <a:schemeClr val="accent1"/>
              </a:solidFill>
              <a:effectLst/>
              <a:latin typeface="+mn-lt"/>
              <a:ea typeface="+mn-ea"/>
              <a:cs typeface="+mn-cs"/>
            </a:rPr>
            <a:t>Contents</a:t>
          </a:r>
          <a:endParaRPr lang="en-AU" sz="700" b="1">
            <a:solidFill>
              <a:schemeClr val="accent1"/>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415890" cy="497963"/>
    <xdr:pic>
      <xdr:nvPicPr>
        <xdr:cNvPr id="2" name="Picture 1">
          <a:extLst>
            <a:ext uri="{FF2B5EF4-FFF2-40B4-BE49-F238E27FC236}">
              <a16:creationId xmlns:a16="http://schemas.microsoft.com/office/drawing/2014/main" id="{F875181B-3265-4232-A464-001A6B34FF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61925"/>
          <a:ext cx="415890" cy="497963"/>
        </a:xfrm>
        <a:prstGeom prst="rect">
          <a:avLst/>
        </a:prstGeom>
      </xdr:spPr>
    </xdr:pic>
    <xdr:clientData/>
  </xdr:oneCellAnchor>
  <xdr:twoCellAnchor>
    <xdr:from>
      <xdr:col>7</xdr:col>
      <xdr:colOff>3724274</xdr:colOff>
      <xdr:row>2</xdr:row>
      <xdr:rowOff>53339</xdr:rowOff>
    </xdr:from>
    <xdr:to>
      <xdr:col>8</xdr:col>
      <xdr:colOff>29841</xdr:colOff>
      <xdr:row>3</xdr:row>
      <xdr:rowOff>66674</xdr:rowOff>
    </xdr:to>
    <xdr:sp macro="" textlink="">
      <xdr:nvSpPr>
        <xdr:cNvPr id="4" name="TextBox 3">
          <a:hlinkClick xmlns:r="http://schemas.openxmlformats.org/officeDocument/2006/relationships" r:id="rId2"/>
          <a:extLst>
            <a:ext uri="{FF2B5EF4-FFF2-40B4-BE49-F238E27FC236}">
              <a16:creationId xmlns:a16="http://schemas.microsoft.com/office/drawing/2014/main" id="{BE91B567-5518-4F28-82DD-DDB1B989A377}"/>
            </a:ext>
          </a:extLst>
        </xdr:cNvPr>
        <xdr:cNvSpPr txBox="1"/>
      </xdr:nvSpPr>
      <xdr:spPr>
        <a:xfrm flipH="1">
          <a:off x="16487774" y="358139"/>
          <a:ext cx="629917" cy="184785"/>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700" b="1" i="0" baseline="0">
              <a:solidFill>
                <a:schemeClr val="accent1"/>
              </a:solidFill>
              <a:effectLst/>
              <a:latin typeface="+mn-lt"/>
              <a:ea typeface="+mn-ea"/>
              <a:cs typeface="+mn-cs"/>
            </a:rPr>
            <a:t>Contents</a:t>
          </a:r>
          <a:endParaRPr lang="en-AU" sz="700" b="1">
            <a:solidFill>
              <a:schemeClr val="accent1"/>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27215</xdr:colOff>
      <xdr:row>1</xdr:row>
      <xdr:rowOff>0</xdr:rowOff>
    </xdr:from>
    <xdr:to>
      <xdr:col>1</xdr:col>
      <xdr:colOff>436755</xdr:colOff>
      <xdr:row>4</xdr:row>
      <xdr:rowOff>22166</xdr:rowOff>
    </xdr:to>
    <xdr:pic>
      <xdr:nvPicPr>
        <xdr:cNvPr id="2" name="Picture 1">
          <a:extLst>
            <a:ext uri="{FF2B5EF4-FFF2-40B4-BE49-F238E27FC236}">
              <a16:creationId xmlns:a16="http://schemas.microsoft.com/office/drawing/2014/main" id="{F4CA2D39-3743-4153-A62E-543FE9E416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440" y="165100"/>
          <a:ext cx="409540" cy="514291"/>
        </a:xfrm>
        <a:prstGeom prst="rect">
          <a:avLst/>
        </a:prstGeom>
      </xdr:spPr>
    </xdr:pic>
    <xdr:clientData/>
  </xdr:twoCellAnchor>
  <xdr:oneCellAnchor>
    <xdr:from>
      <xdr:col>1</xdr:col>
      <xdr:colOff>1815</xdr:colOff>
      <xdr:row>12</xdr:row>
      <xdr:rowOff>68335</xdr:rowOff>
    </xdr:from>
    <xdr:ext cx="729984" cy="720000"/>
    <xdr:pic>
      <xdr:nvPicPr>
        <xdr:cNvPr id="3" name="Picture 2">
          <a:extLst>
            <a:ext uri="{FF2B5EF4-FFF2-40B4-BE49-F238E27FC236}">
              <a16:creationId xmlns:a16="http://schemas.microsoft.com/office/drawing/2014/main" id="{F996176F-5894-4E01-9DC2-E6A242C5908B}"/>
            </a:ext>
          </a:extLst>
        </xdr:cNvPr>
        <xdr:cNvPicPr>
          <a:picLocks noChangeAspect="1"/>
        </xdr:cNvPicPr>
      </xdr:nvPicPr>
      <xdr:blipFill>
        <a:blip xmlns:r="http://schemas.openxmlformats.org/officeDocument/2006/relationships" r:embed="rId2"/>
        <a:stretch>
          <a:fillRect/>
        </a:stretch>
      </xdr:blipFill>
      <xdr:spPr>
        <a:xfrm>
          <a:off x="147865" y="4256160"/>
          <a:ext cx="729984" cy="720000"/>
        </a:xfrm>
        <a:prstGeom prst="rect">
          <a:avLst/>
        </a:prstGeom>
      </xdr:spPr>
    </xdr:pic>
    <xdr:clientData/>
  </xdr:oneCellAnchor>
  <xdr:oneCellAnchor>
    <xdr:from>
      <xdr:col>1</xdr:col>
      <xdr:colOff>1815</xdr:colOff>
      <xdr:row>11</xdr:row>
      <xdr:rowOff>66676</xdr:rowOff>
    </xdr:from>
    <xdr:ext cx="730800" cy="705913"/>
    <xdr:pic>
      <xdr:nvPicPr>
        <xdr:cNvPr id="4" name="Picture 3">
          <a:extLst>
            <a:ext uri="{FF2B5EF4-FFF2-40B4-BE49-F238E27FC236}">
              <a16:creationId xmlns:a16="http://schemas.microsoft.com/office/drawing/2014/main" id="{BD3B3AAB-EA8F-4FFE-919A-9EAC2DFB4E6B}"/>
            </a:ext>
          </a:extLst>
        </xdr:cNvPr>
        <xdr:cNvPicPr>
          <a:picLocks noChangeAspect="1"/>
        </xdr:cNvPicPr>
      </xdr:nvPicPr>
      <xdr:blipFill>
        <a:blip xmlns:r="http://schemas.openxmlformats.org/officeDocument/2006/relationships" r:embed="rId3"/>
        <a:stretch>
          <a:fillRect/>
        </a:stretch>
      </xdr:blipFill>
      <xdr:spPr>
        <a:xfrm>
          <a:off x="147865" y="3403601"/>
          <a:ext cx="730800" cy="705913"/>
        </a:xfrm>
        <a:prstGeom prst="rect">
          <a:avLst/>
        </a:prstGeom>
      </xdr:spPr>
    </xdr:pic>
    <xdr:clientData/>
  </xdr:oneCellAnchor>
  <xdr:oneCellAnchor>
    <xdr:from>
      <xdr:col>1</xdr:col>
      <xdr:colOff>1815</xdr:colOff>
      <xdr:row>19</xdr:row>
      <xdr:rowOff>47625</xdr:rowOff>
    </xdr:from>
    <xdr:ext cx="718800" cy="720000"/>
    <xdr:pic>
      <xdr:nvPicPr>
        <xdr:cNvPr id="5" name="Picture 4">
          <a:extLst>
            <a:ext uri="{FF2B5EF4-FFF2-40B4-BE49-F238E27FC236}">
              <a16:creationId xmlns:a16="http://schemas.microsoft.com/office/drawing/2014/main" id="{9B6A3647-D26F-47D3-AF05-69AA7E3D7EF8}"/>
            </a:ext>
          </a:extLst>
        </xdr:cNvPr>
        <xdr:cNvPicPr>
          <a:picLocks noChangeAspect="1"/>
        </xdr:cNvPicPr>
      </xdr:nvPicPr>
      <xdr:blipFill>
        <a:blip xmlns:r="http://schemas.openxmlformats.org/officeDocument/2006/relationships" r:embed="rId4"/>
        <a:stretch>
          <a:fillRect/>
        </a:stretch>
      </xdr:blipFill>
      <xdr:spPr>
        <a:xfrm>
          <a:off x="147865" y="9639300"/>
          <a:ext cx="718800" cy="720000"/>
        </a:xfrm>
        <a:prstGeom prst="rect">
          <a:avLst/>
        </a:prstGeom>
      </xdr:spPr>
    </xdr:pic>
    <xdr:clientData/>
  </xdr:oneCellAnchor>
  <xdr:oneCellAnchor>
    <xdr:from>
      <xdr:col>1</xdr:col>
      <xdr:colOff>1815</xdr:colOff>
      <xdr:row>20</xdr:row>
      <xdr:rowOff>57150</xdr:rowOff>
    </xdr:from>
    <xdr:ext cx="739764" cy="720000"/>
    <xdr:pic>
      <xdr:nvPicPr>
        <xdr:cNvPr id="6" name="Picture 5">
          <a:extLst>
            <a:ext uri="{FF2B5EF4-FFF2-40B4-BE49-F238E27FC236}">
              <a16:creationId xmlns:a16="http://schemas.microsoft.com/office/drawing/2014/main" id="{BED31FA7-E08B-416E-9E19-BC53E5164C31}"/>
            </a:ext>
          </a:extLst>
        </xdr:cNvPr>
        <xdr:cNvPicPr>
          <a:picLocks noChangeAspect="1"/>
        </xdr:cNvPicPr>
      </xdr:nvPicPr>
      <xdr:blipFill>
        <a:blip xmlns:r="http://schemas.openxmlformats.org/officeDocument/2006/relationships" r:embed="rId5"/>
        <a:stretch>
          <a:fillRect/>
        </a:stretch>
      </xdr:blipFill>
      <xdr:spPr>
        <a:xfrm>
          <a:off x="147865" y="10496550"/>
          <a:ext cx="739764" cy="720000"/>
        </a:xfrm>
        <a:prstGeom prst="rect">
          <a:avLst/>
        </a:prstGeom>
      </xdr:spPr>
    </xdr:pic>
    <xdr:clientData/>
  </xdr:oneCellAnchor>
  <xdr:oneCellAnchor>
    <xdr:from>
      <xdr:col>1</xdr:col>
      <xdr:colOff>1815</xdr:colOff>
      <xdr:row>26</xdr:row>
      <xdr:rowOff>67809</xdr:rowOff>
    </xdr:from>
    <xdr:ext cx="721159" cy="720000"/>
    <xdr:pic>
      <xdr:nvPicPr>
        <xdr:cNvPr id="7" name="Picture 6">
          <a:extLst>
            <a:ext uri="{FF2B5EF4-FFF2-40B4-BE49-F238E27FC236}">
              <a16:creationId xmlns:a16="http://schemas.microsoft.com/office/drawing/2014/main" id="{C81E9CD8-FFE5-45AF-ABB1-E604C9FAE521}"/>
            </a:ext>
          </a:extLst>
        </xdr:cNvPr>
        <xdr:cNvPicPr>
          <a:picLocks noChangeAspect="1"/>
        </xdr:cNvPicPr>
      </xdr:nvPicPr>
      <xdr:blipFill rotWithShape="1">
        <a:blip xmlns:r="http://schemas.openxmlformats.org/officeDocument/2006/relationships" r:embed="rId6"/>
        <a:srcRect l="1347"/>
        <a:stretch/>
      </xdr:blipFill>
      <xdr:spPr>
        <a:xfrm>
          <a:off x="147865" y="14307684"/>
          <a:ext cx="721159" cy="720000"/>
        </a:xfrm>
        <a:prstGeom prst="rect">
          <a:avLst/>
        </a:prstGeom>
      </xdr:spPr>
    </xdr:pic>
    <xdr:clientData/>
  </xdr:oneCellAnchor>
  <xdr:oneCellAnchor>
    <xdr:from>
      <xdr:col>1</xdr:col>
      <xdr:colOff>1815</xdr:colOff>
      <xdr:row>28</xdr:row>
      <xdr:rowOff>75066</xdr:rowOff>
    </xdr:from>
    <xdr:ext cx="727162" cy="720000"/>
    <xdr:pic>
      <xdr:nvPicPr>
        <xdr:cNvPr id="8" name="Picture 7">
          <a:extLst>
            <a:ext uri="{FF2B5EF4-FFF2-40B4-BE49-F238E27FC236}">
              <a16:creationId xmlns:a16="http://schemas.microsoft.com/office/drawing/2014/main" id="{061A4139-838B-4BE6-A62A-F5B3BD4DABDB}"/>
            </a:ext>
          </a:extLst>
        </xdr:cNvPr>
        <xdr:cNvPicPr>
          <a:picLocks noChangeAspect="1"/>
        </xdr:cNvPicPr>
      </xdr:nvPicPr>
      <xdr:blipFill rotWithShape="1">
        <a:blip xmlns:r="http://schemas.openxmlformats.org/officeDocument/2006/relationships" r:embed="rId7"/>
        <a:srcRect l="59866" t="2531" b="37124"/>
        <a:stretch/>
      </xdr:blipFill>
      <xdr:spPr>
        <a:xfrm>
          <a:off x="147865" y="15213466"/>
          <a:ext cx="727162" cy="720000"/>
        </a:xfrm>
        <a:prstGeom prst="rect">
          <a:avLst/>
        </a:prstGeom>
      </xdr:spPr>
    </xdr:pic>
    <xdr:clientData/>
  </xdr:oneCellAnchor>
  <xdr:oneCellAnchor>
    <xdr:from>
      <xdr:col>1</xdr:col>
      <xdr:colOff>1815</xdr:colOff>
      <xdr:row>15</xdr:row>
      <xdr:rowOff>53974</xdr:rowOff>
    </xdr:from>
    <xdr:ext cx="722740" cy="720000"/>
    <xdr:pic>
      <xdr:nvPicPr>
        <xdr:cNvPr id="9" name="Picture 8">
          <a:extLst>
            <a:ext uri="{FF2B5EF4-FFF2-40B4-BE49-F238E27FC236}">
              <a16:creationId xmlns:a16="http://schemas.microsoft.com/office/drawing/2014/main" id="{6D6E7DA8-3233-4031-9AE3-B6011AD748AE}"/>
            </a:ext>
          </a:extLst>
        </xdr:cNvPr>
        <xdr:cNvPicPr>
          <a:picLocks noChangeAspect="1"/>
        </xdr:cNvPicPr>
      </xdr:nvPicPr>
      <xdr:blipFill>
        <a:blip xmlns:r="http://schemas.openxmlformats.org/officeDocument/2006/relationships" r:embed="rId8"/>
        <a:stretch>
          <a:fillRect/>
        </a:stretch>
      </xdr:blipFill>
      <xdr:spPr>
        <a:xfrm>
          <a:off x="147865" y="6791324"/>
          <a:ext cx="722740" cy="720000"/>
        </a:xfrm>
        <a:prstGeom prst="rect">
          <a:avLst/>
        </a:prstGeom>
      </xdr:spPr>
    </xdr:pic>
    <xdr:clientData/>
  </xdr:oneCellAnchor>
  <xdr:oneCellAnchor>
    <xdr:from>
      <xdr:col>1</xdr:col>
      <xdr:colOff>1815</xdr:colOff>
      <xdr:row>17</xdr:row>
      <xdr:rowOff>53068</xdr:rowOff>
    </xdr:from>
    <xdr:ext cx="729720" cy="720000"/>
    <xdr:pic>
      <xdr:nvPicPr>
        <xdr:cNvPr id="10" name="Picture 9">
          <a:extLst>
            <a:ext uri="{FF2B5EF4-FFF2-40B4-BE49-F238E27FC236}">
              <a16:creationId xmlns:a16="http://schemas.microsoft.com/office/drawing/2014/main" id="{7E6A7220-8E8B-4DFC-B835-7440F97AA17F}"/>
            </a:ext>
          </a:extLst>
        </xdr:cNvPr>
        <xdr:cNvPicPr>
          <a:picLocks noChangeAspect="1"/>
        </xdr:cNvPicPr>
      </xdr:nvPicPr>
      <xdr:blipFill>
        <a:blip xmlns:r="http://schemas.openxmlformats.org/officeDocument/2006/relationships" r:embed="rId9"/>
        <a:stretch>
          <a:fillRect/>
        </a:stretch>
      </xdr:blipFill>
      <xdr:spPr>
        <a:xfrm>
          <a:off x="147865" y="8206468"/>
          <a:ext cx="729720" cy="720000"/>
        </a:xfrm>
        <a:prstGeom prst="rect">
          <a:avLst/>
        </a:prstGeom>
      </xdr:spPr>
    </xdr:pic>
    <xdr:clientData/>
  </xdr:oneCellAnchor>
  <xdr:oneCellAnchor>
    <xdr:from>
      <xdr:col>1</xdr:col>
      <xdr:colOff>1815</xdr:colOff>
      <xdr:row>21</xdr:row>
      <xdr:rowOff>70531</xdr:rowOff>
    </xdr:from>
    <xdr:ext cx="734864" cy="720000"/>
    <xdr:pic>
      <xdr:nvPicPr>
        <xdr:cNvPr id="11" name="Picture 10">
          <a:extLst>
            <a:ext uri="{FF2B5EF4-FFF2-40B4-BE49-F238E27FC236}">
              <a16:creationId xmlns:a16="http://schemas.microsoft.com/office/drawing/2014/main" id="{DF4F3580-5D77-4347-B3E2-EC552F24C614}"/>
            </a:ext>
          </a:extLst>
        </xdr:cNvPr>
        <xdr:cNvPicPr>
          <a:picLocks noChangeAspect="1"/>
        </xdr:cNvPicPr>
      </xdr:nvPicPr>
      <xdr:blipFill>
        <a:blip xmlns:r="http://schemas.openxmlformats.org/officeDocument/2006/relationships" r:embed="rId10"/>
        <a:stretch>
          <a:fillRect/>
        </a:stretch>
      </xdr:blipFill>
      <xdr:spPr>
        <a:xfrm>
          <a:off x="147865" y="11364006"/>
          <a:ext cx="734864" cy="720000"/>
        </a:xfrm>
        <a:prstGeom prst="rect">
          <a:avLst/>
        </a:prstGeom>
      </xdr:spPr>
    </xdr:pic>
    <xdr:clientData/>
  </xdr:oneCellAnchor>
  <xdr:oneCellAnchor>
    <xdr:from>
      <xdr:col>1</xdr:col>
      <xdr:colOff>1815</xdr:colOff>
      <xdr:row>23</xdr:row>
      <xdr:rowOff>58962</xdr:rowOff>
    </xdr:from>
    <xdr:ext cx="708503" cy="720000"/>
    <xdr:pic>
      <xdr:nvPicPr>
        <xdr:cNvPr id="12" name="Picture 11">
          <a:extLst>
            <a:ext uri="{FF2B5EF4-FFF2-40B4-BE49-F238E27FC236}">
              <a16:creationId xmlns:a16="http://schemas.microsoft.com/office/drawing/2014/main" id="{EFD13253-5D31-4D67-B533-EB609AD09465}"/>
            </a:ext>
          </a:extLst>
        </xdr:cNvPr>
        <xdr:cNvPicPr>
          <a:picLocks noChangeAspect="1"/>
        </xdr:cNvPicPr>
      </xdr:nvPicPr>
      <xdr:blipFill>
        <a:blip xmlns:r="http://schemas.openxmlformats.org/officeDocument/2006/relationships" r:embed="rId11"/>
        <a:stretch>
          <a:fillRect/>
        </a:stretch>
      </xdr:blipFill>
      <xdr:spPr>
        <a:xfrm>
          <a:off x="147865" y="12485912"/>
          <a:ext cx="708503" cy="720000"/>
        </a:xfrm>
        <a:prstGeom prst="rect">
          <a:avLst/>
        </a:prstGeom>
      </xdr:spPr>
    </xdr:pic>
    <xdr:clientData/>
  </xdr:oneCellAnchor>
  <xdr:oneCellAnchor>
    <xdr:from>
      <xdr:col>1</xdr:col>
      <xdr:colOff>1815</xdr:colOff>
      <xdr:row>25</xdr:row>
      <xdr:rowOff>44902</xdr:rowOff>
    </xdr:from>
    <xdr:ext cx="671533" cy="720000"/>
    <xdr:pic>
      <xdr:nvPicPr>
        <xdr:cNvPr id="13" name="Picture 12">
          <a:extLst>
            <a:ext uri="{FF2B5EF4-FFF2-40B4-BE49-F238E27FC236}">
              <a16:creationId xmlns:a16="http://schemas.microsoft.com/office/drawing/2014/main" id="{3C41DA90-D326-410A-9DEC-2C056AFACC68}"/>
            </a:ext>
          </a:extLst>
        </xdr:cNvPr>
        <xdr:cNvPicPr>
          <a:picLocks noChangeAspect="1"/>
        </xdr:cNvPicPr>
      </xdr:nvPicPr>
      <xdr:blipFill rotWithShape="1">
        <a:blip xmlns:r="http://schemas.openxmlformats.org/officeDocument/2006/relationships" r:embed="rId12"/>
        <a:srcRect l="3437" r="-1"/>
        <a:stretch/>
      </xdr:blipFill>
      <xdr:spPr>
        <a:xfrm>
          <a:off x="147865" y="13433877"/>
          <a:ext cx="671533" cy="720000"/>
        </a:xfrm>
        <a:prstGeom prst="rect">
          <a:avLst/>
        </a:prstGeom>
      </xdr:spPr>
    </xdr:pic>
    <xdr:clientData/>
  </xdr:oneCellAnchor>
  <xdr:oneCellAnchor>
    <xdr:from>
      <xdr:col>1</xdr:col>
      <xdr:colOff>1815</xdr:colOff>
      <xdr:row>14</xdr:row>
      <xdr:rowOff>47172</xdr:rowOff>
    </xdr:from>
    <xdr:ext cx="730800" cy="699582"/>
    <xdr:pic>
      <xdr:nvPicPr>
        <xdr:cNvPr id="14" name="Picture 13">
          <a:extLst>
            <a:ext uri="{FF2B5EF4-FFF2-40B4-BE49-F238E27FC236}">
              <a16:creationId xmlns:a16="http://schemas.microsoft.com/office/drawing/2014/main" id="{A4177C8B-B7A6-4B86-A236-39FCD914135F}"/>
            </a:ext>
          </a:extLst>
        </xdr:cNvPr>
        <xdr:cNvPicPr>
          <a:picLocks noChangeAspect="1"/>
        </xdr:cNvPicPr>
      </xdr:nvPicPr>
      <xdr:blipFill>
        <a:blip xmlns:r="http://schemas.openxmlformats.org/officeDocument/2006/relationships" r:embed="rId13"/>
        <a:stretch>
          <a:fillRect/>
        </a:stretch>
      </xdr:blipFill>
      <xdr:spPr>
        <a:xfrm>
          <a:off x="147865" y="5936797"/>
          <a:ext cx="730800" cy="699582"/>
        </a:xfrm>
        <a:prstGeom prst="rect">
          <a:avLst/>
        </a:prstGeom>
      </xdr:spPr>
    </xdr:pic>
    <xdr:clientData/>
  </xdr:oneCellAnchor>
  <xdr:oneCellAnchor>
    <xdr:from>
      <xdr:col>1</xdr:col>
      <xdr:colOff>1815</xdr:colOff>
      <xdr:row>13</xdr:row>
      <xdr:rowOff>66675</xdr:rowOff>
    </xdr:from>
    <xdr:ext cx="723641" cy="720000"/>
    <xdr:pic>
      <xdr:nvPicPr>
        <xdr:cNvPr id="15" name="Picture 14">
          <a:extLst>
            <a:ext uri="{FF2B5EF4-FFF2-40B4-BE49-F238E27FC236}">
              <a16:creationId xmlns:a16="http://schemas.microsoft.com/office/drawing/2014/main" id="{4982FA6B-CE83-44FC-A6B4-EAA2C30D40EE}"/>
            </a:ext>
          </a:extLst>
        </xdr:cNvPr>
        <xdr:cNvPicPr>
          <a:picLocks noChangeAspect="1"/>
        </xdr:cNvPicPr>
      </xdr:nvPicPr>
      <xdr:blipFill>
        <a:blip xmlns:r="http://schemas.openxmlformats.org/officeDocument/2006/relationships" r:embed="rId14"/>
        <a:stretch>
          <a:fillRect/>
        </a:stretch>
      </xdr:blipFill>
      <xdr:spPr>
        <a:xfrm>
          <a:off x="147865" y="5105400"/>
          <a:ext cx="723641" cy="720000"/>
        </a:xfrm>
        <a:prstGeom prst="rect">
          <a:avLst/>
        </a:prstGeom>
      </xdr:spPr>
    </xdr:pic>
    <xdr:clientData/>
  </xdr:oneCellAnchor>
  <xdr:twoCellAnchor editAs="oneCell">
    <xdr:from>
      <xdr:col>1</xdr:col>
      <xdr:colOff>1815</xdr:colOff>
      <xdr:row>10</xdr:row>
      <xdr:rowOff>76200</xdr:rowOff>
    </xdr:from>
    <xdr:to>
      <xdr:col>1</xdr:col>
      <xdr:colOff>744061</xdr:colOff>
      <xdr:row>10</xdr:row>
      <xdr:rowOff>784135</xdr:rowOff>
    </xdr:to>
    <xdr:pic>
      <xdr:nvPicPr>
        <xdr:cNvPr id="17" name="Picture 16">
          <a:extLst>
            <a:ext uri="{FF2B5EF4-FFF2-40B4-BE49-F238E27FC236}">
              <a16:creationId xmlns:a16="http://schemas.microsoft.com/office/drawing/2014/main" id="{C4EED9EF-C09F-4D4A-9CEE-091F1E2A5717}"/>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147865" y="2559050"/>
          <a:ext cx="731451" cy="720000"/>
        </a:xfrm>
        <a:prstGeom prst="rect">
          <a:avLst/>
        </a:prstGeom>
      </xdr:spPr>
    </xdr:pic>
    <xdr:clientData/>
  </xdr:twoCellAnchor>
  <xdr:twoCellAnchor>
    <xdr:from>
      <xdr:col>4</xdr:col>
      <xdr:colOff>4533900</xdr:colOff>
      <xdr:row>2</xdr:row>
      <xdr:rowOff>50165</xdr:rowOff>
    </xdr:from>
    <xdr:to>
      <xdr:col>4</xdr:col>
      <xdr:colOff>5121970</xdr:colOff>
      <xdr:row>3</xdr:row>
      <xdr:rowOff>47625</xdr:rowOff>
    </xdr:to>
    <xdr:sp macro="" textlink="">
      <xdr:nvSpPr>
        <xdr:cNvPr id="20" name="TextBox 5">
          <a:hlinkClick xmlns:r="http://schemas.openxmlformats.org/officeDocument/2006/relationships" r:id="rId16"/>
          <a:extLst>
            <a:ext uri="{FF2B5EF4-FFF2-40B4-BE49-F238E27FC236}">
              <a16:creationId xmlns:a16="http://schemas.microsoft.com/office/drawing/2014/main" id="{725D64BA-A1E7-4FA8-8514-AAC12D32304D}"/>
            </a:ext>
          </a:extLst>
        </xdr:cNvPr>
        <xdr:cNvSpPr txBox="1"/>
      </xdr:nvSpPr>
      <xdr:spPr>
        <a:xfrm flipH="1">
          <a:off x="12258675" y="374015"/>
          <a:ext cx="588070" cy="159385"/>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I" sz="700" b="1" i="0" baseline="0">
              <a:solidFill>
                <a:schemeClr val="accent1"/>
              </a:solidFill>
              <a:effectLst/>
              <a:latin typeface="+mn-lt"/>
              <a:ea typeface="+mn-ea"/>
              <a:cs typeface="+mn-cs"/>
            </a:rPr>
            <a:t>Contents</a:t>
          </a:r>
          <a:endParaRPr lang="en-AU" sz="700" b="1">
            <a:solidFill>
              <a:schemeClr val="accent1"/>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415890</xdr:colOff>
      <xdr:row>3</xdr:row>
      <xdr:rowOff>193163</xdr:rowOff>
    </xdr:to>
    <xdr:pic>
      <xdr:nvPicPr>
        <xdr:cNvPr id="2" name="Picture 1">
          <a:extLst>
            <a:ext uri="{FF2B5EF4-FFF2-40B4-BE49-F238E27FC236}">
              <a16:creationId xmlns:a16="http://schemas.microsoft.com/office/drawing/2014/main" id="{C9B930F6-034C-4B57-92B6-88BE1C9D64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65100"/>
          <a:ext cx="415890" cy="517013"/>
        </a:xfrm>
        <a:prstGeom prst="rect">
          <a:avLst/>
        </a:prstGeom>
      </xdr:spPr>
    </xdr:pic>
    <xdr:clientData/>
  </xdr:twoCellAnchor>
  <xdr:twoCellAnchor>
    <xdr:from>
      <xdr:col>3</xdr:col>
      <xdr:colOff>4508500</xdr:colOff>
      <xdr:row>2</xdr:row>
      <xdr:rowOff>45357</xdr:rowOff>
    </xdr:from>
    <xdr:to>
      <xdr:col>3</xdr:col>
      <xdr:colOff>5133140</xdr:colOff>
      <xdr:row>3</xdr:row>
      <xdr:rowOff>68530</xdr:rowOff>
    </xdr:to>
    <xdr:sp macro="" textlink="">
      <xdr:nvSpPr>
        <xdr:cNvPr id="4" name="TextBox 5">
          <a:hlinkClick xmlns:r="http://schemas.openxmlformats.org/officeDocument/2006/relationships" r:id="rId2"/>
          <a:extLst>
            <a:ext uri="{FF2B5EF4-FFF2-40B4-BE49-F238E27FC236}">
              <a16:creationId xmlns:a16="http://schemas.microsoft.com/office/drawing/2014/main" id="{F866F03B-FAB7-4E0D-8344-4695130FEE78}"/>
            </a:ext>
          </a:extLst>
        </xdr:cNvPr>
        <xdr:cNvSpPr txBox="1"/>
      </xdr:nvSpPr>
      <xdr:spPr>
        <a:xfrm flipH="1">
          <a:off x="10640786" y="371928"/>
          <a:ext cx="624640" cy="186459"/>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I" sz="700" b="1" i="0" baseline="0">
              <a:solidFill>
                <a:schemeClr val="accent1"/>
              </a:solidFill>
              <a:effectLst/>
              <a:latin typeface="+mn-lt"/>
              <a:ea typeface="+mn-ea"/>
              <a:cs typeface="+mn-cs"/>
            </a:rPr>
            <a:t>Contents</a:t>
          </a:r>
          <a:endParaRPr lang="en-AU" sz="700" b="1">
            <a:solidFill>
              <a:schemeClr val="accent1"/>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400015</xdr:colOff>
      <xdr:row>3</xdr:row>
      <xdr:rowOff>170303</xdr:rowOff>
    </xdr:to>
    <xdr:pic>
      <xdr:nvPicPr>
        <xdr:cNvPr id="8" name="Picture 7">
          <a:extLst>
            <a:ext uri="{FF2B5EF4-FFF2-40B4-BE49-F238E27FC236}">
              <a16:creationId xmlns:a16="http://schemas.microsoft.com/office/drawing/2014/main" id="{EE149BF6-10A6-4C11-B8C0-A10D19DD39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61925"/>
          <a:ext cx="412715" cy="497963"/>
        </a:xfrm>
        <a:prstGeom prst="rect">
          <a:avLst/>
        </a:prstGeom>
      </xdr:spPr>
    </xdr:pic>
    <xdr:clientData/>
  </xdr:twoCellAnchor>
  <xdr:oneCellAnchor>
    <xdr:from>
      <xdr:col>0</xdr:col>
      <xdr:colOff>185893</xdr:colOff>
      <xdr:row>24</xdr:row>
      <xdr:rowOff>66147</xdr:rowOff>
    </xdr:from>
    <xdr:ext cx="3505853" cy="583793"/>
    <xdr:pic>
      <xdr:nvPicPr>
        <xdr:cNvPr id="4" name="Picture 3">
          <a:extLst>
            <a:ext uri="{FF2B5EF4-FFF2-40B4-BE49-F238E27FC236}">
              <a16:creationId xmlns:a16="http://schemas.microsoft.com/office/drawing/2014/main" id="{CC9FFC9A-7D1E-4F15-AF46-C5A32C60691B}"/>
            </a:ext>
          </a:extLst>
        </xdr:cNvPr>
        <xdr:cNvPicPr>
          <a:picLocks noChangeAspect="1"/>
        </xdr:cNvPicPr>
      </xdr:nvPicPr>
      <xdr:blipFill rotWithShape="1">
        <a:blip xmlns:r="http://schemas.openxmlformats.org/officeDocument/2006/relationships" r:embed="rId2">
          <a:alphaModFix/>
          <a:extLst>
            <a:ext uri="{BEBA8EAE-BF5A-486C-A8C5-ECC9F3942E4B}">
              <a14:imgProps xmlns:a14="http://schemas.microsoft.com/office/drawing/2010/main">
                <a14:imgLayer r:embed="rId3">
                  <a14:imgEffect>
                    <a14:sharpenSoften amount="32000"/>
                  </a14:imgEffect>
                </a14:imgLayer>
              </a14:imgProps>
            </a:ext>
          </a:extLst>
        </a:blip>
        <a:srcRect b="14656"/>
        <a:stretch/>
      </xdr:blipFill>
      <xdr:spPr>
        <a:xfrm>
          <a:off x="185893" y="6812088"/>
          <a:ext cx="3505853" cy="583793"/>
        </a:xfrm>
        <a:prstGeom prst="rect">
          <a:avLst/>
        </a:prstGeom>
      </xdr:spPr>
    </xdr:pic>
    <xdr:clientData/>
  </xdr:oneCellAnchor>
  <xdr:twoCellAnchor>
    <xdr:from>
      <xdr:col>10</xdr:col>
      <xdr:colOff>4298673</xdr:colOff>
      <xdr:row>2</xdr:row>
      <xdr:rowOff>49052</xdr:rowOff>
    </xdr:from>
    <xdr:to>
      <xdr:col>11</xdr:col>
      <xdr:colOff>5406</xdr:colOff>
      <xdr:row>3</xdr:row>
      <xdr:rowOff>49695</xdr:rowOff>
    </xdr:to>
    <xdr:sp macro="" textlink="">
      <xdr:nvSpPr>
        <xdr:cNvPr id="13" name="TextBox 5">
          <a:hlinkClick xmlns:r="http://schemas.openxmlformats.org/officeDocument/2006/relationships" r:id="rId4"/>
          <a:extLst>
            <a:ext uri="{FF2B5EF4-FFF2-40B4-BE49-F238E27FC236}">
              <a16:creationId xmlns:a16="http://schemas.microsoft.com/office/drawing/2014/main" id="{8563E741-1876-42CA-A0A4-BB02DD338022}"/>
            </a:ext>
          </a:extLst>
        </xdr:cNvPr>
        <xdr:cNvSpPr txBox="1"/>
      </xdr:nvSpPr>
      <xdr:spPr>
        <a:xfrm flipH="1">
          <a:off x="14179825" y="380356"/>
          <a:ext cx="684581" cy="166296"/>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I" sz="700" b="1" i="0" baseline="0">
              <a:solidFill>
                <a:schemeClr val="accent1"/>
              </a:solidFill>
              <a:effectLst/>
              <a:latin typeface="+mn-lt"/>
              <a:ea typeface="+mn-ea"/>
              <a:cs typeface="+mn-cs"/>
            </a:rPr>
            <a:t>Contents</a:t>
          </a:r>
          <a:endParaRPr lang="en-AU" sz="700" b="1">
            <a:solidFill>
              <a:schemeClr val="accent1"/>
            </a:solidFill>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1178486</xdr:colOff>
      <xdr:row>2</xdr:row>
      <xdr:rowOff>29882</xdr:rowOff>
    </xdr:from>
    <xdr:to>
      <xdr:col>8</xdr:col>
      <xdr:colOff>1934134</xdr:colOff>
      <xdr:row>3</xdr:row>
      <xdr:rowOff>57400</xdr:rowOff>
    </xdr:to>
    <xdr:sp macro="" textlink="">
      <xdr:nvSpPr>
        <xdr:cNvPr id="7" name="TextBox 6">
          <a:hlinkClick xmlns:r="http://schemas.openxmlformats.org/officeDocument/2006/relationships" r:id="rId1"/>
          <a:extLst>
            <a:ext uri="{FF2B5EF4-FFF2-40B4-BE49-F238E27FC236}">
              <a16:creationId xmlns:a16="http://schemas.microsoft.com/office/drawing/2014/main" id="{39F145C9-40FD-4F20-A970-2F30D7D87924}"/>
            </a:ext>
          </a:extLst>
        </xdr:cNvPr>
        <xdr:cNvSpPr txBox="1"/>
      </xdr:nvSpPr>
      <xdr:spPr>
        <a:xfrm flipH="1">
          <a:off x="19007045" y="343647"/>
          <a:ext cx="755648" cy="184400"/>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700" b="1" i="0" baseline="0">
              <a:solidFill>
                <a:schemeClr val="accent1"/>
              </a:solidFill>
              <a:effectLst/>
              <a:latin typeface="+mn-lt"/>
              <a:ea typeface="+mn-ea"/>
              <a:cs typeface="+mn-cs"/>
            </a:rPr>
            <a:t>Contents</a:t>
          </a:r>
          <a:endParaRPr lang="en-AU" sz="700" b="1">
            <a:solidFill>
              <a:schemeClr val="accent1"/>
            </a:solidFill>
            <a:effectLst/>
          </a:endParaRPr>
        </a:p>
      </xdr:txBody>
    </xdr:sp>
    <xdr:clientData/>
  </xdr:twoCellAnchor>
  <xdr:twoCellAnchor editAs="oneCell">
    <xdr:from>
      <xdr:col>1</xdr:col>
      <xdr:colOff>0</xdr:colOff>
      <xdr:row>3</xdr:row>
      <xdr:rowOff>0</xdr:rowOff>
    </xdr:from>
    <xdr:to>
      <xdr:col>1</xdr:col>
      <xdr:colOff>399380</xdr:colOff>
      <xdr:row>3</xdr:row>
      <xdr:rowOff>474154</xdr:rowOff>
    </xdr:to>
    <xdr:pic>
      <xdr:nvPicPr>
        <xdr:cNvPr id="2" name="Picture 1">
          <a:extLst>
            <a:ext uri="{FF2B5EF4-FFF2-40B4-BE49-F238E27FC236}">
              <a16:creationId xmlns:a16="http://schemas.microsoft.com/office/drawing/2014/main" id="{84CDBA35-5226-402B-A4C8-A5C880676AF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5118" y="470647"/>
          <a:ext cx="412715" cy="47796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2190750</xdr:colOff>
      <xdr:row>2</xdr:row>
      <xdr:rowOff>0</xdr:rowOff>
    </xdr:from>
    <xdr:to>
      <xdr:col>8</xdr:col>
      <xdr:colOff>2883351</xdr:colOff>
      <xdr:row>3</xdr:row>
      <xdr:rowOff>17631</xdr:rowOff>
    </xdr:to>
    <xdr:sp macro="" textlink="">
      <xdr:nvSpPr>
        <xdr:cNvPr id="2" name="TextBox 1">
          <a:hlinkClick xmlns:r="http://schemas.openxmlformats.org/officeDocument/2006/relationships" r:id="rId1"/>
          <a:extLst>
            <a:ext uri="{FF2B5EF4-FFF2-40B4-BE49-F238E27FC236}">
              <a16:creationId xmlns:a16="http://schemas.microsoft.com/office/drawing/2014/main" id="{402D1CB2-CD43-4B12-A272-4B54B7183072}"/>
            </a:ext>
          </a:extLst>
        </xdr:cNvPr>
        <xdr:cNvSpPr txBox="1"/>
      </xdr:nvSpPr>
      <xdr:spPr>
        <a:xfrm flipH="1">
          <a:off x="22848094" y="333375"/>
          <a:ext cx="692601" cy="184319"/>
        </a:xfrm>
        <a:prstGeom prst="rect">
          <a:avLst/>
        </a:prstGeom>
        <a:solidFill>
          <a:schemeClr val="accent2"/>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700" b="1" i="0" baseline="0">
              <a:solidFill>
                <a:schemeClr val="accent1"/>
              </a:solidFill>
              <a:effectLst/>
              <a:latin typeface="+mn-lt"/>
              <a:ea typeface="+mn-ea"/>
              <a:cs typeface="+mn-cs"/>
            </a:rPr>
            <a:t>Contents</a:t>
          </a:r>
          <a:endParaRPr lang="en-AU" sz="700" b="1">
            <a:solidFill>
              <a:schemeClr val="accent1"/>
            </a:solidFill>
            <a:effectLst/>
          </a:endParaRPr>
        </a:p>
      </xdr:txBody>
    </xdr:sp>
    <xdr:clientData/>
  </xdr:twoCellAnchor>
  <xdr:twoCellAnchor editAs="oneCell">
    <xdr:from>
      <xdr:col>1</xdr:col>
      <xdr:colOff>31750</xdr:colOff>
      <xdr:row>1</xdr:row>
      <xdr:rowOff>21167</xdr:rowOff>
    </xdr:from>
    <xdr:to>
      <xdr:col>1</xdr:col>
      <xdr:colOff>431130</xdr:colOff>
      <xdr:row>3</xdr:row>
      <xdr:rowOff>177821</xdr:rowOff>
    </xdr:to>
    <xdr:pic>
      <xdr:nvPicPr>
        <xdr:cNvPr id="3" name="Picture 2">
          <a:extLst>
            <a:ext uri="{FF2B5EF4-FFF2-40B4-BE49-F238E27FC236}">
              <a16:creationId xmlns:a16="http://schemas.microsoft.com/office/drawing/2014/main" id="{DF56D507-2575-478E-ABF1-6921F50B03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6333" y="179917"/>
          <a:ext cx="399380" cy="47415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VODAFONE">
  <a:themeElements>
    <a:clrScheme name="South32">
      <a:dk1>
        <a:sysClr val="windowText" lastClr="000000"/>
      </a:dk1>
      <a:lt1>
        <a:sysClr val="window" lastClr="FFFFFF"/>
      </a:lt1>
      <a:dk2>
        <a:srgbClr val="4A4D4E"/>
      </a:dk2>
      <a:lt2>
        <a:srgbClr val="F2F2F2"/>
      </a:lt2>
      <a:accent1>
        <a:srgbClr val="304242"/>
      </a:accent1>
      <a:accent2>
        <a:srgbClr val="FFF20F"/>
      </a:accent2>
      <a:accent3>
        <a:srgbClr val="877B77"/>
      </a:accent3>
      <a:accent4>
        <a:srgbClr val="AD64A8"/>
      </a:accent4>
      <a:accent5>
        <a:srgbClr val="668CC8"/>
      </a:accent5>
      <a:accent6>
        <a:srgbClr val="009457"/>
      </a:accent6>
      <a:hlink>
        <a:srgbClr val="000000"/>
      </a:hlink>
      <a:folHlink>
        <a:srgbClr val="000000"/>
      </a:folHlink>
    </a:clrScheme>
    <a:fontScheme name="Custom 2">
      <a:majorFont>
        <a:latin typeface="Vodafone Rg"/>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accent2"/>
        </a:solidFill>
        <a:ln w="9525" cmpd="sng">
          <a:noFill/>
        </a:ln>
        <a:effectLst>
          <a:outerShdw blurRad="63500" sx="102000" sy="102000" algn="ctr" rotWithShape="0">
            <a:prstClr val="black">
              <a:alpha val="40000"/>
            </a:prstClr>
          </a:outerShdw>
        </a:effectLst>
      </a:spPr>
      <a:bodyPr vertOverflow="clip" horzOverflow="clip" wrap="square" rtlCol="0" anchor="ctr"/>
      <a:lstStyle>
        <a:defPPr marL="0" marR="0" indent="0" algn="ctr" defTabSz="914400" eaLnBrk="1" fontAlgn="auto" latinLnBrk="0" hangingPunct="1">
          <a:lnSpc>
            <a:spcPct val="100000"/>
          </a:lnSpc>
          <a:spcBef>
            <a:spcPts val="0"/>
          </a:spcBef>
          <a:spcAft>
            <a:spcPts val="0"/>
          </a:spcAft>
          <a:buClrTx/>
          <a:buSzTx/>
          <a:buFontTx/>
          <a:buNone/>
          <a:tabLst/>
          <a:defRPr sz="700" b="1" i="0" baseline="0">
            <a:solidFill>
              <a:schemeClr val="accent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lme.com/en/sustainability-and-physical-markets/brands/approved-brands" TargetMode="External"/><Relationship Id="rId3" Type="http://schemas.openxmlformats.org/officeDocument/2006/relationships/hyperlink" Target="https://aluminium-stewardship.org/wp-content/uploads/2025/06/ASI-Summary-Audit-Report-Mozal-SA-Certificate-204-PS-Rev-2.pdf" TargetMode="External"/><Relationship Id="rId7" Type="http://schemas.openxmlformats.org/officeDocument/2006/relationships/hyperlink" Target="https://aluminium-stewardship.org/wp-content/uploads/2024/06/ASI-Audit-Report-Mineracao-Rio-do-Norte-MRN-Certificate-175-PS-Rev-4.pdf" TargetMode="External"/><Relationship Id="rId2" Type="http://schemas.openxmlformats.org/officeDocument/2006/relationships/hyperlink" Target="https://aluminium-stewardship.org/wp-content/uploads/2024/11/ASI-Audit-Report-South32-Worsley-Alumina-Certificate-409-CoC.pdf" TargetMode="External"/><Relationship Id="rId1" Type="http://schemas.openxmlformats.org/officeDocument/2006/relationships/hyperlink" Target="https://aluminium-stewardship.org/wp-content/uploads/2024/09/ASI-Audit-Report-South32-Worsley-Alumina-Certificate-383-PS.pdf" TargetMode="External"/><Relationship Id="rId6" Type="http://schemas.openxmlformats.org/officeDocument/2006/relationships/hyperlink" Target="https://aluminium-stewardship.org/wp-content/uploads/2025/04/ASI-Audit-Report-Mineracao-Rio-do-Norte-MRN-Certificate-256-CoC-Rev-2.pdf" TargetMode="External"/><Relationship Id="rId11" Type="http://schemas.openxmlformats.org/officeDocument/2006/relationships/drawing" Target="../drawings/drawing4.xml"/><Relationship Id="rId5" Type="http://schemas.openxmlformats.org/officeDocument/2006/relationships/hyperlink" Target="https://aluminium-stewardship.org/wp-content/uploads/2024/07/ASI-Audit-Report-Alcoa-Corporation-Certificate-72-CoC-Rev-5.pdf" TargetMode="External"/><Relationship Id="rId10" Type="http://schemas.openxmlformats.org/officeDocument/2006/relationships/printerSettings" Target="../printerSettings/printerSettings4.bin"/><Relationship Id="rId4" Type="http://schemas.openxmlformats.org/officeDocument/2006/relationships/hyperlink" Target="https://aluminium-stewardship.org/wp-content/uploads/2022/07/ASI-Summary-Audit-Report-Alcoa-Alumar-Certificate-30-PS-Rev-1-2.pdf" TargetMode="External"/><Relationship Id="rId9" Type="http://schemas.openxmlformats.org/officeDocument/2006/relationships/hyperlink" Target="https://www.lme.com/en/sustainability-and-physical-markets/brands/approved-brand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A1:XFC63"/>
  <sheetViews>
    <sheetView showGridLines="0" zoomScaleNormal="100" zoomScaleSheetLayoutView="106" workbookViewId="0">
      <selection activeCell="D17" sqref="D17:H17"/>
    </sheetView>
  </sheetViews>
  <sheetFormatPr defaultColWidth="0" defaultRowHeight="12.75" customHeight="1" zeroHeight="1"/>
  <cols>
    <col min="1" max="1" width="3.42578125" customWidth="1"/>
    <col min="2" max="12" width="9" customWidth="1"/>
    <col min="13" max="13" width="38.5703125" customWidth="1"/>
    <col min="14" max="14" width="8.28515625" hidden="1" customWidth="1"/>
    <col min="15" max="15" width="2.5703125" hidden="1" customWidth="1"/>
    <col min="16" max="16" width="9" hidden="1" customWidth="1"/>
    <col min="17" max="17" width="8.28515625" hidden="1" customWidth="1"/>
    <col min="18" max="16383" width="9" hidden="1"/>
    <col min="16384" max="16384" width="24.85546875" hidden="1" customWidth="1"/>
  </cols>
  <sheetData>
    <row r="1" spans="1:16" ht="13.35" customHeight="1">
      <c r="A1" s="1"/>
      <c r="B1" s="1"/>
      <c r="C1" s="1"/>
      <c r="D1" s="1"/>
      <c r="E1" s="1"/>
      <c r="F1" s="1"/>
      <c r="G1" s="1"/>
      <c r="H1" s="1"/>
      <c r="I1" s="1"/>
      <c r="J1" s="1"/>
      <c r="K1" s="1"/>
      <c r="L1" s="1"/>
      <c r="M1" s="1"/>
      <c r="N1" s="1"/>
      <c r="O1" s="1"/>
    </row>
    <row r="2" spans="1:16">
      <c r="A2" s="1"/>
      <c r="B2" s="407"/>
      <c r="C2" s="407"/>
      <c r="D2" s="407"/>
      <c r="E2" s="407"/>
      <c r="F2" s="407"/>
      <c r="G2" s="407"/>
      <c r="H2" s="407"/>
      <c r="I2" s="407"/>
      <c r="J2" s="407"/>
      <c r="K2" s="407"/>
      <c r="L2" s="407"/>
      <c r="M2" s="407"/>
      <c r="N2" s="407"/>
      <c r="O2" s="407"/>
    </row>
    <row r="3" spans="1:16" ht="20.25">
      <c r="A3" s="1"/>
      <c r="B3" s="2"/>
      <c r="C3" s="1"/>
      <c r="D3" s="1"/>
      <c r="E3" s="1"/>
      <c r="F3" s="1"/>
      <c r="G3" s="1"/>
      <c r="H3" s="1"/>
      <c r="I3" s="1"/>
      <c r="J3" s="1"/>
      <c r="K3" s="1"/>
      <c r="L3" s="1"/>
      <c r="M3" s="1"/>
      <c r="N3" s="1"/>
      <c r="O3" s="1"/>
      <c r="P3" s="13"/>
    </row>
    <row r="4" spans="1:16">
      <c r="A4" s="1"/>
      <c r="B4" s="1"/>
      <c r="C4" s="1"/>
      <c r="D4" s="1"/>
      <c r="E4" s="1"/>
      <c r="F4" s="1"/>
      <c r="G4" s="1"/>
      <c r="H4" s="1"/>
      <c r="I4" s="1"/>
      <c r="J4" s="1"/>
      <c r="K4" s="1"/>
      <c r="L4" s="1"/>
      <c r="M4" s="1"/>
      <c r="N4" s="1"/>
      <c r="O4" s="1"/>
    </row>
    <row r="5" spans="1:16">
      <c r="A5" s="1"/>
      <c r="B5" s="1"/>
      <c r="C5" s="1"/>
      <c r="D5" s="1"/>
      <c r="E5" s="1"/>
      <c r="F5" s="1"/>
      <c r="G5" s="1"/>
      <c r="H5" s="1"/>
      <c r="I5" s="1"/>
      <c r="J5" s="1"/>
      <c r="K5" s="1"/>
      <c r="L5" s="1"/>
      <c r="M5" s="1"/>
      <c r="N5" s="1"/>
      <c r="O5" s="1"/>
    </row>
    <row r="6" spans="1:16">
      <c r="A6" s="1"/>
      <c r="B6" s="1"/>
      <c r="C6" s="1"/>
      <c r="D6" s="1"/>
      <c r="E6" s="1"/>
      <c r="F6" s="1"/>
      <c r="G6" s="1"/>
      <c r="H6" s="1"/>
      <c r="I6" s="1"/>
      <c r="J6" s="1"/>
      <c r="K6" s="1"/>
      <c r="L6" s="1"/>
      <c r="M6" s="408"/>
      <c r="N6" s="408"/>
      <c r="O6" s="1"/>
    </row>
    <row r="7" spans="1:16">
      <c r="A7" s="1"/>
      <c r="B7" s="1"/>
      <c r="C7" s="1"/>
      <c r="D7" s="1"/>
      <c r="E7" s="1"/>
      <c r="F7" s="1"/>
      <c r="G7" s="1"/>
      <c r="H7" s="1"/>
      <c r="I7" s="1"/>
      <c r="J7" s="1"/>
      <c r="K7" s="1"/>
      <c r="L7" s="1"/>
      <c r="M7" s="91"/>
      <c r="N7" s="12"/>
      <c r="O7" s="1"/>
    </row>
    <row r="8" spans="1:16">
      <c r="A8" s="1"/>
      <c r="B8" s="1"/>
      <c r="C8" s="1"/>
      <c r="D8" s="1"/>
      <c r="E8" s="1"/>
      <c r="F8" s="1"/>
      <c r="G8" s="1"/>
      <c r="H8" s="1"/>
      <c r="I8" s="1"/>
      <c r="J8" s="1"/>
      <c r="K8" s="1"/>
      <c r="L8" s="1"/>
      <c r="M8" s="45"/>
      <c r="N8" s="12"/>
      <c r="O8" s="1"/>
    </row>
    <row r="9" spans="1:16" ht="20.25">
      <c r="A9" s="1"/>
      <c r="B9" s="2"/>
      <c r="C9" s="1"/>
      <c r="D9" s="1"/>
      <c r="E9" s="1"/>
      <c r="F9" s="1"/>
      <c r="G9" s="1"/>
      <c r="H9" s="1"/>
      <c r="I9" s="1"/>
      <c r="J9" s="1"/>
      <c r="K9" s="1"/>
      <c r="L9" s="1"/>
      <c r="M9" s="90"/>
      <c r="N9" s="12"/>
      <c r="O9" s="1"/>
    </row>
    <row r="10" spans="1:16">
      <c r="A10" s="1"/>
      <c r="B10" s="1"/>
      <c r="C10" s="1"/>
      <c r="D10" s="1"/>
      <c r="E10" s="1"/>
      <c r="F10" s="1"/>
      <c r="G10" s="1"/>
      <c r="H10" s="1"/>
      <c r="I10" s="1"/>
      <c r="J10" s="1"/>
      <c r="K10" s="1"/>
      <c r="L10" s="1"/>
      <c r="M10" s="1"/>
      <c r="N10" s="1"/>
      <c r="O10" s="1"/>
    </row>
    <row r="11" spans="1:16">
      <c r="A11" s="1"/>
      <c r="B11" s="1"/>
      <c r="C11" s="1"/>
      <c r="D11" s="1"/>
      <c r="E11" s="1"/>
      <c r="F11" s="1"/>
      <c r="G11" s="1"/>
      <c r="H11" s="1"/>
      <c r="I11" s="1"/>
      <c r="J11" s="1"/>
      <c r="K11" s="1"/>
      <c r="L11" s="1"/>
      <c r="M11" s="1"/>
      <c r="N11" s="1"/>
      <c r="O11" s="1"/>
    </row>
    <row r="12" spans="1:16" ht="20.25">
      <c r="A12" s="1"/>
      <c r="B12" s="2"/>
      <c r="C12" s="1"/>
      <c r="D12" s="1"/>
      <c r="E12" s="1"/>
      <c r="F12" s="1"/>
      <c r="G12" s="1"/>
      <c r="H12" s="1"/>
      <c r="I12" s="1"/>
      <c r="J12" s="1"/>
      <c r="K12" s="1"/>
      <c r="L12" s="1"/>
      <c r="M12" s="1"/>
      <c r="N12" s="1"/>
      <c r="O12" s="1"/>
    </row>
    <row r="13" spans="1:16">
      <c r="A13" s="1"/>
      <c r="B13" s="1"/>
      <c r="C13" s="1"/>
      <c r="D13" s="1"/>
      <c r="E13" s="1"/>
      <c r="F13" s="1"/>
      <c r="G13" s="1"/>
      <c r="H13" s="1"/>
      <c r="I13" s="1"/>
      <c r="J13" s="1"/>
      <c r="K13" s="1"/>
      <c r="L13" s="1"/>
      <c r="M13" s="1"/>
      <c r="N13" s="1"/>
      <c r="O13" s="1"/>
    </row>
    <row r="14" spans="1:16">
      <c r="A14" s="1"/>
      <c r="B14" s="1"/>
      <c r="C14" s="1"/>
      <c r="D14" s="1"/>
      <c r="E14" s="1"/>
      <c r="F14" s="1"/>
      <c r="G14" s="1"/>
      <c r="H14" s="1"/>
      <c r="I14" s="1"/>
      <c r="J14" s="1"/>
      <c r="K14" s="1"/>
      <c r="L14" s="1"/>
      <c r="M14" s="1"/>
      <c r="N14" s="1"/>
      <c r="O14" s="1"/>
    </row>
    <row r="15" spans="1:16">
      <c r="A15" s="1"/>
      <c r="B15" s="1"/>
      <c r="C15" s="1"/>
      <c r="D15" s="1"/>
      <c r="E15" s="1"/>
      <c r="F15" s="1"/>
      <c r="G15" s="1"/>
      <c r="H15" s="1"/>
      <c r="I15" s="1"/>
      <c r="J15" s="1"/>
      <c r="K15" s="1"/>
      <c r="L15" s="1"/>
      <c r="M15" s="1"/>
      <c r="N15" s="1"/>
      <c r="O15" s="1"/>
    </row>
    <row r="16" spans="1:16">
      <c r="A16" s="1"/>
      <c r="B16" s="1"/>
      <c r="C16" s="1"/>
      <c r="D16" s="1"/>
      <c r="E16" s="1"/>
      <c r="F16" s="1"/>
      <c r="G16" s="1"/>
      <c r="H16" s="1"/>
      <c r="I16" s="1"/>
      <c r="J16" s="1"/>
      <c r="K16" s="1"/>
      <c r="L16" s="1"/>
      <c r="M16" s="1"/>
      <c r="N16" s="1"/>
      <c r="O16" s="1"/>
    </row>
    <row r="17" spans="1:15">
      <c r="A17" s="1"/>
      <c r="B17" s="1"/>
      <c r="C17" s="1"/>
      <c r="D17" s="1"/>
      <c r="E17" s="1"/>
      <c r="F17" s="1"/>
      <c r="G17" s="1"/>
      <c r="H17" s="1"/>
      <c r="I17" s="1"/>
      <c r="J17" s="1"/>
      <c r="K17" s="1"/>
      <c r="L17" s="1"/>
      <c r="M17" s="1"/>
      <c r="N17" s="1"/>
      <c r="O17" s="1"/>
    </row>
    <row r="18" spans="1:15">
      <c r="A18" s="1"/>
      <c r="B18" s="1"/>
      <c r="C18" s="1"/>
      <c r="D18" s="1"/>
      <c r="E18" s="1"/>
      <c r="F18" s="1"/>
      <c r="G18" s="1"/>
      <c r="H18" s="1"/>
      <c r="I18" s="1"/>
      <c r="J18" s="1"/>
      <c r="K18" s="1"/>
      <c r="L18" s="1"/>
      <c r="M18" s="1"/>
      <c r="N18" s="1"/>
      <c r="O18" s="1"/>
    </row>
    <row r="19" spans="1:15">
      <c r="A19" s="1"/>
      <c r="B19" s="1"/>
      <c r="C19" s="1"/>
      <c r="D19" s="1"/>
      <c r="E19" s="1"/>
      <c r="F19" s="1"/>
      <c r="G19" s="1"/>
      <c r="H19" s="1"/>
      <c r="I19" s="1"/>
      <c r="J19" s="1"/>
      <c r="K19" s="1"/>
      <c r="L19" s="1"/>
      <c r="M19" s="1"/>
      <c r="N19" s="1"/>
      <c r="O19" s="1"/>
    </row>
    <row r="20" spans="1:15">
      <c r="A20" s="1"/>
      <c r="B20" s="1"/>
      <c r="C20" s="1"/>
      <c r="D20" s="1"/>
      <c r="E20" s="1"/>
      <c r="F20" s="1"/>
      <c r="G20" s="1"/>
      <c r="H20" s="1"/>
      <c r="I20" s="1"/>
      <c r="J20" s="1"/>
      <c r="K20" s="1"/>
      <c r="L20" s="1"/>
      <c r="M20" s="1"/>
      <c r="N20" s="1"/>
      <c r="O20" s="1"/>
    </row>
    <row r="21" spans="1:15">
      <c r="A21" s="1"/>
      <c r="B21" s="1"/>
      <c r="C21" s="1"/>
      <c r="D21" s="1"/>
      <c r="E21" s="1"/>
      <c r="F21" s="1"/>
      <c r="G21" s="1"/>
      <c r="H21" s="1"/>
      <c r="I21" s="1"/>
      <c r="J21" s="1"/>
      <c r="K21" s="1"/>
      <c r="L21" s="1"/>
      <c r="M21" s="1"/>
      <c r="N21" s="1"/>
      <c r="O21" s="1"/>
    </row>
    <row r="22" spans="1:15">
      <c r="A22" s="1"/>
      <c r="B22" s="1"/>
      <c r="C22" s="1"/>
      <c r="D22" s="1"/>
      <c r="E22" s="1"/>
      <c r="F22" s="1"/>
      <c r="G22" s="1"/>
      <c r="H22" s="1"/>
      <c r="I22" s="1"/>
      <c r="J22" s="1"/>
      <c r="K22" s="1"/>
      <c r="L22" s="1"/>
      <c r="M22" s="1"/>
      <c r="N22" s="1"/>
      <c r="O22" s="1"/>
    </row>
    <row r="23" spans="1:15">
      <c r="A23" s="1"/>
      <c r="B23" s="1"/>
      <c r="C23" s="1"/>
      <c r="D23" s="1"/>
      <c r="E23" s="1"/>
      <c r="F23" s="1"/>
      <c r="G23" s="1"/>
      <c r="H23" s="1"/>
      <c r="I23" s="1"/>
      <c r="J23" s="1"/>
      <c r="K23" s="1"/>
      <c r="L23" s="1"/>
      <c r="M23" s="1"/>
      <c r="N23" s="1"/>
      <c r="O23" s="1"/>
    </row>
    <row r="24" spans="1:15">
      <c r="A24" s="1"/>
      <c r="B24" s="1"/>
      <c r="C24" s="1"/>
      <c r="D24" s="1"/>
      <c r="E24" s="1"/>
      <c r="F24" s="1"/>
      <c r="G24" s="1"/>
      <c r="H24" s="1"/>
      <c r="I24" s="1"/>
      <c r="J24" s="1"/>
      <c r="K24" s="1"/>
      <c r="L24" s="1"/>
      <c r="M24" s="1"/>
      <c r="N24" s="1"/>
      <c r="O24" s="1"/>
    </row>
    <row r="25" spans="1:15">
      <c r="A25" s="1"/>
      <c r="B25" s="1"/>
      <c r="C25" s="1"/>
      <c r="D25" s="1"/>
      <c r="E25" s="1"/>
      <c r="F25" s="1"/>
      <c r="G25" s="1"/>
      <c r="H25" s="1"/>
      <c r="I25" s="1"/>
      <c r="J25" s="1"/>
      <c r="K25" s="1"/>
      <c r="L25" s="1"/>
      <c r="M25" s="1"/>
      <c r="N25" s="1"/>
      <c r="O25" s="1"/>
    </row>
    <row r="26" spans="1:15">
      <c r="A26" s="1"/>
      <c r="B26" s="1"/>
      <c r="C26" s="1"/>
      <c r="D26" s="1"/>
      <c r="E26" s="1"/>
      <c r="F26" s="1"/>
      <c r="G26" s="1"/>
      <c r="H26" s="1"/>
      <c r="I26" s="1"/>
      <c r="J26" s="1"/>
      <c r="K26" s="1"/>
      <c r="L26" s="1"/>
      <c r="M26" s="1"/>
      <c r="N26" s="1"/>
      <c r="O26" s="1"/>
    </row>
    <row r="27" spans="1:15">
      <c r="A27" s="1"/>
      <c r="B27" s="1"/>
      <c r="C27" s="1"/>
      <c r="D27" s="1"/>
      <c r="E27" s="1"/>
      <c r="F27" s="1"/>
      <c r="G27" s="1"/>
      <c r="H27" s="1"/>
      <c r="I27" s="1"/>
      <c r="J27" s="1"/>
      <c r="K27" s="1"/>
      <c r="L27" s="1"/>
      <c r="M27" s="1"/>
      <c r="N27" s="1"/>
      <c r="O27" s="1"/>
    </row>
    <row r="28" spans="1:15" ht="20.25">
      <c r="A28" s="1"/>
      <c r="B28" s="3"/>
      <c r="C28" s="1"/>
      <c r="D28" s="1"/>
      <c r="E28" s="1"/>
      <c r="F28" s="1"/>
      <c r="G28" s="1"/>
      <c r="H28" s="1"/>
      <c r="I28" s="1"/>
      <c r="J28" s="1"/>
      <c r="K28" s="1"/>
      <c r="L28" s="1"/>
      <c r="M28" s="1"/>
      <c r="N28" s="1"/>
      <c r="O28" s="1"/>
    </row>
    <row r="29" spans="1:15" ht="20.25">
      <c r="A29" s="1"/>
      <c r="B29" s="3"/>
      <c r="C29" s="1"/>
      <c r="D29" s="1"/>
      <c r="E29" s="1"/>
      <c r="F29" s="1"/>
      <c r="G29" s="1"/>
      <c r="H29" s="1"/>
      <c r="I29" s="1"/>
      <c r="J29" s="1"/>
      <c r="K29" s="1"/>
      <c r="L29" s="1"/>
      <c r="M29" s="1"/>
      <c r="N29" s="1"/>
      <c r="O29" s="1"/>
    </row>
    <row r="30" spans="1:15">
      <c r="A30" s="1"/>
      <c r="B30" s="1"/>
      <c r="C30" s="1"/>
      <c r="D30" s="1"/>
      <c r="E30" s="1"/>
      <c r="F30" s="1"/>
      <c r="G30" s="1"/>
      <c r="H30" s="1"/>
      <c r="I30" s="1"/>
      <c r="J30" s="1"/>
      <c r="K30" s="1"/>
      <c r="L30" s="1"/>
      <c r="M30" s="1"/>
      <c r="N30" s="1"/>
      <c r="O30" s="1"/>
    </row>
    <row r="31" spans="1:15">
      <c r="A31" s="1"/>
      <c r="B31" s="1"/>
      <c r="C31" s="1"/>
      <c r="D31" s="1"/>
      <c r="E31" s="1"/>
      <c r="F31" s="1"/>
      <c r="G31" s="1"/>
      <c r="H31" s="1"/>
      <c r="I31" s="1"/>
      <c r="J31" s="1"/>
      <c r="K31" s="1"/>
      <c r="L31" s="1"/>
      <c r="M31" s="1"/>
      <c r="N31" s="1"/>
      <c r="O31" s="1"/>
    </row>
    <row r="32" spans="1:15">
      <c r="A32" s="1"/>
      <c r="B32" s="1"/>
      <c r="C32" s="1"/>
      <c r="D32" s="1"/>
      <c r="E32" s="1"/>
      <c r="F32" s="1"/>
      <c r="G32" s="1"/>
      <c r="H32" s="1"/>
      <c r="I32" s="1"/>
      <c r="J32" s="1"/>
      <c r="K32" s="1"/>
      <c r="L32" s="1"/>
      <c r="M32" s="1"/>
      <c r="N32" s="1"/>
      <c r="O32" s="1"/>
    </row>
    <row r="33" spans="1:15">
      <c r="A33" s="1"/>
      <c r="B33" s="1"/>
      <c r="C33" s="1"/>
      <c r="D33" s="1"/>
      <c r="E33" s="1"/>
      <c r="F33" s="1"/>
      <c r="G33" s="1"/>
      <c r="H33" s="1"/>
      <c r="I33" s="1"/>
      <c r="J33" s="1"/>
      <c r="K33" s="1"/>
      <c r="L33" s="1"/>
      <c r="M33" s="1"/>
      <c r="N33" s="1"/>
      <c r="O33" s="1"/>
    </row>
    <row r="34" spans="1:15">
      <c r="A34" s="1"/>
      <c r="B34" s="1"/>
      <c r="C34" s="1"/>
      <c r="D34" s="1"/>
      <c r="E34" s="1"/>
      <c r="F34" s="1"/>
      <c r="G34" s="1"/>
      <c r="H34" s="1"/>
      <c r="I34" s="1"/>
      <c r="J34" s="1"/>
      <c r="K34" s="1"/>
      <c r="L34" s="1"/>
      <c r="M34" s="1"/>
      <c r="N34" s="1"/>
      <c r="O34" s="1"/>
    </row>
    <row r="35" spans="1:15">
      <c r="A35" s="1"/>
      <c r="B35" s="1"/>
      <c r="C35" s="1"/>
      <c r="D35" s="1"/>
      <c r="E35" s="1"/>
      <c r="F35" s="1"/>
      <c r="G35" s="1"/>
      <c r="H35" s="1"/>
      <c r="I35" s="1"/>
      <c r="J35" s="1"/>
      <c r="K35" s="1"/>
      <c r="L35" s="1"/>
      <c r="M35" s="1"/>
      <c r="N35" s="1"/>
      <c r="O35" s="1"/>
    </row>
    <row r="36" spans="1:15">
      <c r="A36" s="1"/>
      <c r="B36" s="1"/>
      <c r="C36" s="1"/>
      <c r="D36" s="1"/>
      <c r="E36" s="1"/>
      <c r="F36" s="1"/>
      <c r="G36" s="1"/>
      <c r="H36" s="1"/>
      <c r="I36" s="1"/>
      <c r="J36" s="1"/>
      <c r="K36" s="1"/>
      <c r="L36" s="1"/>
      <c r="M36" s="1"/>
      <c r="N36" s="1"/>
      <c r="O36" s="1"/>
    </row>
    <row r="37" spans="1:15">
      <c r="A37" s="1"/>
      <c r="B37" s="1"/>
      <c r="C37" s="1"/>
      <c r="D37" s="1"/>
      <c r="E37" s="1"/>
      <c r="F37" s="1"/>
      <c r="G37" s="1"/>
      <c r="H37" s="1"/>
      <c r="I37" s="1"/>
      <c r="J37" s="1"/>
      <c r="K37" s="1"/>
      <c r="L37" s="1"/>
      <c r="M37" s="1"/>
      <c r="N37" s="1"/>
      <c r="O37" s="1"/>
    </row>
    <row r="38" spans="1:15">
      <c r="A38" s="1"/>
      <c r="B38" s="1"/>
      <c r="C38" s="1"/>
      <c r="D38" s="1"/>
      <c r="E38" s="1"/>
      <c r="F38" s="1"/>
      <c r="G38" s="1"/>
      <c r="H38" s="1"/>
      <c r="I38" s="1"/>
      <c r="J38" s="1"/>
      <c r="K38" s="1"/>
      <c r="L38" s="1"/>
      <c r="M38" s="1"/>
      <c r="N38" s="1"/>
      <c r="O38" s="1"/>
    </row>
    <row r="39" spans="1:15">
      <c r="A39" s="1"/>
      <c r="B39" s="1"/>
      <c r="C39" s="1"/>
      <c r="D39" s="1"/>
      <c r="E39" s="1"/>
      <c r="F39" s="1"/>
      <c r="G39" s="1"/>
      <c r="H39" s="1"/>
      <c r="I39" s="1"/>
      <c r="J39" s="1"/>
      <c r="K39" s="1"/>
      <c r="L39" s="1"/>
      <c r="M39" s="1"/>
      <c r="N39" s="1"/>
      <c r="O39" s="1"/>
    </row>
    <row r="40" spans="1:15">
      <c r="A40" s="1"/>
      <c r="B40" s="1"/>
      <c r="C40" s="1"/>
      <c r="D40" s="1"/>
      <c r="E40" s="1"/>
      <c r="F40" s="1"/>
      <c r="G40" s="1"/>
      <c r="H40" s="1"/>
      <c r="I40" s="1"/>
      <c r="J40" s="1"/>
      <c r="K40" s="1"/>
      <c r="L40" s="1"/>
      <c r="M40" s="1"/>
      <c r="N40" s="1"/>
      <c r="O40" s="1"/>
    </row>
    <row r="41" spans="1:15">
      <c r="A41" s="1"/>
      <c r="B41" s="1"/>
      <c r="C41" s="1"/>
      <c r="D41" s="1"/>
      <c r="E41" s="1"/>
      <c r="F41" s="1"/>
      <c r="G41" s="1"/>
      <c r="H41" s="1"/>
      <c r="I41" s="1"/>
      <c r="J41" s="1"/>
      <c r="K41" s="1"/>
      <c r="L41" s="1"/>
      <c r="M41" s="1"/>
      <c r="N41" s="1"/>
      <c r="O41" s="1"/>
    </row>
    <row r="42" spans="1:15" hidden="1">
      <c r="A42" s="1"/>
      <c r="B42" s="1"/>
      <c r="C42" s="1"/>
      <c r="D42" s="1"/>
      <c r="E42" s="1"/>
      <c r="F42" s="1"/>
      <c r="G42" s="1"/>
      <c r="H42" s="1"/>
      <c r="I42" s="1"/>
      <c r="J42" s="1"/>
      <c r="K42" s="1"/>
      <c r="L42" s="1"/>
      <c r="M42" s="1"/>
      <c r="N42" s="1"/>
      <c r="O42" s="1"/>
    </row>
    <row r="43" spans="1:15" hidden="1">
      <c r="A43" s="1"/>
      <c r="B43" s="1"/>
      <c r="C43" s="1"/>
      <c r="D43" s="1"/>
      <c r="E43" s="1"/>
      <c r="F43" s="1"/>
      <c r="G43" s="1"/>
      <c r="H43" s="1"/>
      <c r="I43" s="1"/>
      <c r="J43" s="1"/>
      <c r="K43" s="1"/>
      <c r="L43" s="1"/>
      <c r="M43" s="1"/>
      <c r="N43" s="1"/>
      <c r="O43" s="1"/>
    </row>
    <row r="44" spans="1:15" hidden="1">
      <c r="A44" s="1"/>
      <c r="B44" s="1"/>
      <c r="C44" s="1"/>
      <c r="D44" s="1"/>
      <c r="E44" s="1"/>
      <c r="F44" s="1"/>
      <c r="G44" s="1"/>
      <c r="H44" s="1"/>
      <c r="I44" s="1"/>
      <c r="J44" s="1"/>
      <c r="K44" s="1"/>
      <c r="L44" s="1"/>
      <c r="M44" s="1"/>
      <c r="N44" s="1"/>
      <c r="O44" s="1"/>
    </row>
    <row r="45" spans="1:15" hidden="1">
      <c r="A45" s="1"/>
      <c r="B45" s="1"/>
      <c r="C45" s="1"/>
      <c r="D45" s="1"/>
      <c r="E45" s="1"/>
      <c r="F45" s="1"/>
      <c r="G45" s="1"/>
      <c r="H45" s="1"/>
      <c r="I45" s="1"/>
      <c r="J45" s="1"/>
      <c r="K45" s="1"/>
      <c r="L45" s="1"/>
      <c r="M45" s="1"/>
      <c r="N45" s="1"/>
      <c r="O45" s="1"/>
    </row>
    <row r="46" spans="1:15" hidden="1">
      <c r="A46" s="1"/>
      <c r="B46" s="1"/>
      <c r="C46" s="1"/>
      <c r="D46" s="1"/>
      <c r="E46" s="1"/>
      <c r="F46" s="1"/>
      <c r="G46" s="1"/>
      <c r="H46" s="1"/>
      <c r="I46" s="1"/>
      <c r="J46" s="1"/>
      <c r="K46" s="1"/>
      <c r="L46" s="1"/>
      <c r="M46" s="1"/>
      <c r="N46" s="1"/>
      <c r="O46" s="1"/>
    </row>
    <row r="47" spans="1:15" hidden="1">
      <c r="A47" s="1"/>
      <c r="B47" s="1"/>
      <c r="C47" s="1"/>
      <c r="D47" s="1"/>
      <c r="E47" s="1"/>
      <c r="F47" s="1"/>
      <c r="G47" s="1"/>
      <c r="H47" s="1"/>
      <c r="I47" s="1"/>
      <c r="J47" s="1"/>
      <c r="K47" s="1"/>
      <c r="L47" s="1"/>
      <c r="M47" s="1"/>
      <c r="N47" s="1"/>
      <c r="O47" s="1"/>
    </row>
    <row r="48" spans="1:15" hidden="1">
      <c r="A48" s="1"/>
      <c r="B48" s="1"/>
      <c r="C48" s="1"/>
      <c r="D48" s="1"/>
      <c r="E48" s="1"/>
      <c r="F48" s="1"/>
      <c r="G48" s="1"/>
      <c r="H48" s="1"/>
      <c r="I48" s="1"/>
      <c r="J48" s="1"/>
      <c r="K48" s="1"/>
      <c r="L48" s="1"/>
      <c r="M48" s="1"/>
      <c r="N48" s="1"/>
      <c r="O48" s="1"/>
    </row>
    <row r="49" spans="1:15" ht="24" hidden="1" customHeight="1">
      <c r="A49" s="1"/>
      <c r="B49" s="1"/>
      <c r="C49" s="1"/>
      <c r="D49" s="1"/>
      <c r="E49" s="1"/>
      <c r="F49" s="1"/>
      <c r="G49" s="1"/>
      <c r="H49" s="1"/>
      <c r="I49" s="1"/>
      <c r="J49" s="1"/>
      <c r="K49" s="1"/>
      <c r="L49" s="1"/>
      <c r="M49" s="1"/>
      <c r="N49" s="1"/>
      <c r="O49" s="1"/>
    </row>
    <row r="50" spans="1:15" hidden="1">
      <c r="A50" s="1"/>
      <c r="B50" s="1"/>
      <c r="C50" s="1"/>
      <c r="D50" s="1"/>
      <c r="E50" s="1"/>
      <c r="F50" s="1"/>
      <c r="G50" s="1"/>
      <c r="H50" s="1"/>
      <c r="I50" s="1"/>
      <c r="J50" s="1"/>
      <c r="K50" s="1"/>
      <c r="L50" s="1"/>
      <c r="M50" s="1"/>
      <c r="N50" s="1"/>
      <c r="O50" s="1"/>
    </row>
    <row r="51" spans="1:15" hidden="1">
      <c r="A51" s="1"/>
      <c r="C51" s="1"/>
      <c r="D51" s="1"/>
      <c r="E51" s="1"/>
      <c r="F51" s="1"/>
      <c r="G51" s="1"/>
      <c r="H51" s="1"/>
      <c r="I51" s="1"/>
      <c r="J51" s="1"/>
      <c r="K51" s="1"/>
      <c r="L51" s="1"/>
      <c r="M51" s="1"/>
      <c r="N51" s="1"/>
      <c r="O51" s="1"/>
    </row>
    <row r="52" spans="1:15" hidden="1">
      <c r="A52" s="1"/>
      <c r="C52" s="12"/>
      <c r="D52" s="1"/>
      <c r="E52" s="1"/>
      <c r="F52" s="1"/>
      <c r="G52" s="1"/>
      <c r="H52" s="1"/>
      <c r="I52" s="1"/>
      <c r="K52" s="1"/>
      <c r="L52" s="1"/>
      <c r="M52" s="1"/>
      <c r="N52" s="1"/>
      <c r="O52" s="1"/>
    </row>
    <row r="53" spans="1:15" hidden="1">
      <c r="A53" s="1"/>
      <c r="B53" s="35"/>
      <c r="C53" s="1"/>
      <c r="D53" s="1"/>
      <c r="E53" s="1"/>
      <c r="F53" s="1"/>
      <c r="G53" s="1"/>
      <c r="H53" s="1"/>
      <c r="I53" s="1"/>
      <c r="J53" s="1"/>
      <c r="K53" s="1"/>
      <c r="L53" s="1"/>
      <c r="M53" s="1"/>
      <c r="N53" s="1"/>
      <c r="O53" s="1"/>
    </row>
    <row r="54" spans="1:15" hidden="1">
      <c r="A54" s="1"/>
      <c r="B54" s="1"/>
      <c r="C54" s="1"/>
      <c r="D54" s="1"/>
      <c r="E54" s="1"/>
      <c r="F54" s="1"/>
      <c r="G54" s="1"/>
      <c r="H54" s="1"/>
      <c r="I54" s="1"/>
      <c r="J54" s="1"/>
      <c r="K54" s="1"/>
      <c r="L54" s="1"/>
      <c r="M54" s="1"/>
      <c r="N54" s="1"/>
      <c r="O54" s="1"/>
    </row>
    <row r="55" spans="1:15" hidden="1">
      <c r="A55" s="1"/>
      <c r="B55" s="1"/>
      <c r="C55" s="1"/>
      <c r="D55" s="1"/>
      <c r="E55" s="1"/>
      <c r="F55" s="1"/>
      <c r="G55" s="1"/>
      <c r="H55" s="1"/>
      <c r="I55" s="1"/>
      <c r="J55" s="1"/>
      <c r="K55" s="1"/>
      <c r="L55" s="1"/>
      <c r="M55" s="1"/>
      <c r="N55" s="1"/>
      <c r="O55" s="1"/>
    </row>
    <row r="56" spans="1:15" hidden="1">
      <c r="A56" s="1"/>
      <c r="B56" s="1"/>
      <c r="C56" s="1"/>
      <c r="D56" s="1"/>
      <c r="E56" s="1"/>
      <c r="F56" s="1"/>
      <c r="G56" s="1"/>
      <c r="H56" s="1"/>
      <c r="I56" s="1"/>
      <c r="J56" s="1"/>
      <c r="K56" s="1"/>
      <c r="L56" s="1"/>
      <c r="M56" s="1"/>
      <c r="N56" s="1"/>
      <c r="O56" s="1"/>
    </row>
    <row r="57" spans="1:15" hidden="1">
      <c r="A57" s="1"/>
      <c r="B57" s="1"/>
      <c r="C57" s="1"/>
      <c r="D57" s="1"/>
      <c r="E57" s="1"/>
      <c r="F57" s="1"/>
      <c r="G57" s="1"/>
      <c r="H57" s="1"/>
      <c r="I57" s="1"/>
      <c r="J57" s="1"/>
      <c r="K57" s="1"/>
      <c r="L57" s="1"/>
      <c r="M57" s="1"/>
      <c r="N57" s="1"/>
      <c r="O57" s="1"/>
    </row>
    <row r="58" spans="1:15" hidden="1">
      <c r="A58" s="1"/>
      <c r="B58" s="1"/>
      <c r="C58" s="1"/>
      <c r="D58" s="1"/>
      <c r="E58" s="1"/>
      <c r="F58" s="1"/>
      <c r="G58" s="1"/>
      <c r="H58" s="1"/>
      <c r="I58" s="1"/>
      <c r="J58" s="1"/>
      <c r="K58" s="1"/>
      <c r="L58" s="1"/>
      <c r="M58" s="1"/>
      <c r="N58" s="1"/>
      <c r="O58" s="1"/>
    </row>
    <row r="59" spans="1:15" hidden="1">
      <c r="A59" s="1"/>
      <c r="B59" s="1"/>
      <c r="C59" s="1"/>
      <c r="D59" s="1"/>
      <c r="E59" s="1"/>
      <c r="F59" s="1"/>
      <c r="G59" s="1"/>
      <c r="H59" s="1"/>
      <c r="I59" s="1"/>
      <c r="J59" s="1"/>
      <c r="K59" s="1"/>
      <c r="L59" s="1"/>
      <c r="M59" s="1"/>
      <c r="N59" s="1"/>
      <c r="O59" s="1"/>
    </row>
    <row r="60" spans="1:15" hidden="1">
      <c r="A60" s="1"/>
      <c r="B60" s="1"/>
      <c r="C60" s="1"/>
      <c r="D60" s="1"/>
      <c r="E60" s="1"/>
      <c r="F60" s="1"/>
      <c r="G60" s="1"/>
      <c r="H60" s="1"/>
      <c r="I60" s="1"/>
      <c r="J60" s="1"/>
      <c r="K60" s="1"/>
      <c r="L60" s="1"/>
      <c r="M60" s="1"/>
      <c r="N60" s="1"/>
      <c r="O60" s="1"/>
    </row>
    <row r="61" spans="1:15" hidden="1">
      <c r="A61" s="1"/>
      <c r="B61" s="1"/>
      <c r="C61" s="1"/>
      <c r="D61" s="1"/>
      <c r="E61" s="1"/>
      <c r="F61" s="1"/>
      <c r="G61" s="1"/>
      <c r="H61" s="1"/>
      <c r="I61" s="1"/>
      <c r="J61" s="1"/>
      <c r="K61" s="1"/>
      <c r="L61" s="1"/>
      <c r="M61" s="1"/>
      <c r="N61" s="1"/>
      <c r="O61" s="1"/>
    </row>
    <row r="62" spans="1:15" hidden="1">
      <c r="A62" s="1"/>
      <c r="B62" s="1"/>
      <c r="C62" s="1"/>
      <c r="D62" s="1"/>
      <c r="E62" s="1"/>
      <c r="F62" s="1"/>
      <c r="G62" s="1"/>
      <c r="H62" s="1"/>
      <c r="I62" s="1"/>
      <c r="J62" s="1"/>
      <c r="K62" s="1"/>
      <c r="L62" s="1"/>
      <c r="M62" s="1"/>
      <c r="N62" s="1"/>
      <c r="O62" s="1"/>
    </row>
    <row r="63" spans="1:15" hidden="1">
      <c r="A63" s="1"/>
      <c r="B63" s="1"/>
      <c r="C63" s="1"/>
      <c r="D63" s="1"/>
      <c r="E63" s="1"/>
      <c r="F63" s="1"/>
      <c r="G63" s="1"/>
      <c r="H63" s="1"/>
      <c r="I63" s="1"/>
      <c r="J63" s="1"/>
      <c r="K63" s="1"/>
      <c r="L63" s="1"/>
      <c r="M63" s="1"/>
      <c r="N63" s="1"/>
      <c r="O63" s="1"/>
    </row>
  </sheetData>
  <sheetProtection algorithmName="SHA-512" hashValue="0wHDtZlKvZyDQ4/JjkCc/AM6GB9pM4hURImga9muvLCXByJ8UEnHfxK0gOL5VKbq95z9Vzavurbsk6t56ljfcQ==" saltValue="cH5AlQXxj9sC9jKdCOYrxQ==" spinCount="100000" sheet="1" objects="1" scenarios="1"/>
  <mergeCells count="2">
    <mergeCell ref="B2:O2"/>
    <mergeCell ref="M6:N6"/>
  </mergeCells>
  <pageMargins left="0.70866141732283472" right="0.70866141732283472" top="0.74803149606299213" bottom="0.74803149606299213" header="0.31496062992125984" footer="0.31496062992125984"/>
  <pageSetup paperSize="8" scale="14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4CBC0-746D-41A3-A864-8D1E3968C610}">
  <sheetPr codeName="Sheet38">
    <tabColor theme="2"/>
    <pageSetUpPr fitToPage="1"/>
  </sheetPr>
  <dimension ref="A1:G42"/>
  <sheetViews>
    <sheetView showGridLines="0" topLeftCell="B1" zoomScaleNormal="100" zoomScaleSheetLayoutView="55" workbookViewId="0">
      <selection activeCell="E22" sqref="E22"/>
    </sheetView>
  </sheetViews>
  <sheetFormatPr defaultColWidth="0" defaultRowHeight="12.75" zeroHeight="1"/>
  <cols>
    <col min="1" max="1" width="3.42578125" customWidth="1"/>
    <col min="2" max="2" width="20.140625" customWidth="1"/>
    <col min="3" max="3" width="45.5703125" customWidth="1"/>
    <col min="4" max="4" width="56.85546875" customWidth="1"/>
    <col min="5" max="5" width="97.5703125" customWidth="1"/>
    <col min="6" max="6" width="12.28515625" style="46" customWidth="1"/>
    <col min="7" max="7" width="57.85546875" hidden="1" customWidth="1"/>
    <col min="8" max="16384" width="9" hidden="1"/>
  </cols>
  <sheetData>
    <row r="1" spans="2:7"/>
    <row r="2" spans="2:7">
      <c r="E2" s="19" t="s">
        <v>0</v>
      </c>
      <c r="G2" s="19"/>
    </row>
    <row r="3" spans="2:7"/>
    <row r="4" spans="2:7"/>
    <row r="5" spans="2:7"/>
    <row r="6" spans="2:7" ht="20.25">
      <c r="B6" s="4" t="s">
        <v>787</v>
      </c>
      <c r="C6" s="4"/>
      <c r="D6" s="6"/>
      <c r="E6" s="6"/>
      <c r="F6" s="104"/>
    </row>
    <row r="7" spans="2:7" ht="9" customHeight="1">
      <c r="B7" s="5"/>
      <c r="C7" s="5"/>
      <c r="D7" s="37"/>
      <c r="E7" s="6"/>
      <c r="F7" s="104"/>
    </row>
    <row r="8" spans="2:7" ht="9" customHeight="1">
      <c r="B8" s="10"/>
      <c r="C8" s="5"/>
      <c r="D8" s="37"/>
      <c r="E8" s="6"/>
      <c r="F8" s="104"/>
    </row>
    <row r="9" spans="2:7" ht="69" customHeight="1">
      <c r="B9" s="458" t="s">
        <v>1062</v>
      </c>
      <c r="C9" s="458"/>
      <c r="D9" s="458"/>
      <c r="E9" s="458"/>
      <c r="F9" s="113"/>
      <c r="G9" s="111"/>
    </row>
    <row r="10" spans="2:7">
      <c r="B10" s="103"/>
      <c r="C10" s="103"/>
      <c r="D10" s="103"/>
      <c r="E10" s="103"/>
      <c r="F10" s="105"/>
      <c r="G10" s="103"/>
    </row>
    <row r="11" spans="2:7" s="102" customFormat="1" ht="18.75" customHeight="1" thickBot="1">
      <c r="B11" s="465" t="s">
        <v>788</v>
      </c>
      <c r="C11" s="465"/>
      <c r="D11" s="106" t="s">
        <v>789</v>
      </c>
      <c r="E11" s="107" t="s">
        <v>19</v>
      </c>
    </row>
    <row r="12" spans="2:7" s="17" customFormat="1" ht="213.75" customHeight="1" thickTop="1">
      <c r="B12" s="466" t="s">
        <v>329</v>
      </c>
      <c r="C12" s="467" t="s">
        <v>790</v>
      </c>
      <c r="D12" s="108" t="s">
        <v>791</v>
      </c>
      <c r="E12" s="402" t="s">
        <v>1198</v>
      </c>
    </row>
    <row r="13" spans="2:7" s="17" customFormat="1" ht="149.25" customHeight="1">
      <c r="B13" s="461"/>
      <c r="C13" s="463"/>
      <c r="D13" s="109" t="s">
        <v>792</v>
      </c>
      <c r="E13" s="301" t="s">
        <v>1199</v>
      </c>
    </row>
    <row r="14" spans="2:7" s="17" customFormat="1" ht="191.25">
      <c r="B14" s="461" t="s">
        <v>793</v>
      </c>
      <c r="C14" s="463" t="s">
        <v>794</v>
      </c>
      <c r="D14" s="109" t="s">
        <v>795</v>
      </c>
      <c r="E14" s="301" t="s">
        <v>1236</v>
      </c>
    </row>
    <row r="15" spans="2:7" s="17" customFormat="1" ht="215.25" customHeight="1">
      <c r="B15" s="461"/>
      <c r="C15" s="463"/>
      <c r="D15" s="109" t="s">
        <v>796</v>
      </c>
      <c r="E15" s="301" t="s">
        <v>1237</v>
      </c>
    </row>
    <row r="16" spans="2:7" s="17" customFormat="1" ht="103.5" customHeight="1">
      <c r="B16" s="461"/>
      <c r="C16" s="463"/>
      <c r="D16" s="109" t="s">
        <v>797</v>
      </c>
      <c r="E16" s="302" t="s">
        <v>1200</v>
      </c>
    </row>
    <row r="17" spans="2:5" s="17" customFormat="1" ht="182.25" customHeight="1">
      <c r="B17" s="459" t="s">
        <v>798</v>
      </c>
      <c r="C17" s="460" t="s">
        <v>799</v>
      </c>
      <c r="D17" s="109" t="s">
        <v>800</v>
      </c>
      <c r="E17" s="302" t="s">
        <v>1238</v>
      </c>
    </row>
    <row r="18" spans="2:5" s="17" customFormat="1" ht="163.5" customHeight="1">
      <c r="B18" s="459"/>
      <c r="C18" s="460"/>
      <c r="D18" s="109" t="s">
        <v>801</v>
      </c>
      <c r="E18" s="302" t="s">
        <v>1201</v>
      </c>
    </row>
    <row r="19" spans="2:5" s="17" customFormat="1" ht="150" customHeight="1">
      <c r="B19" s="459"/>
      <c r="C19" s="460"/>
      <c r="D19" s="97" t="s">
        <v>802</v>
      </c>
      <c r="E19" s="302" t="s">
        <v>1239</v>
      </c>
    </row>
    <row r="20" spans="2:5" s="17" customFormat="1" ht="258" customHeight="1">
      <c r="B20" s="461" t="s">
        <v>803</v>
      </c>
      <c r="C20" s="463" t="s">
        <v>804</v>
      </c>
      <c r="D20" s="109" t="s">
        <v>805</v>
      </c>
      <c r="E20" s="302" t="s">
        <v>1202</v>
      </c>
    </row>
    <row r="21" spans="2:5" s="17" customFormat="1" ht="86.25" customHeight="1">
      <c r="B21" s="461"/>
      <c r="C21" s="463"/>
      <c r="D21" s="109" t="s">
        <v>806</v>
      </c>
      <c r="E21" s="302" t="s">
        <v>1203</v>
      </c>
    </row>
    <row r="22" spans="2:5" s="17" customFormat="1" ht="154.9" customHeight="1" thickBot="1">
      <c r="B22" s="462"/>
      <c r="C22" s="464"/>
      <c r="D22" s="110" t="s">
        <v>807</v>
      </c>
      <c r="E22" s="303" t="s">
        <v>1204</v>
      </c>
    </row>
    <row r="23" spans="2:5" s="17" customFormat="1"/>
    <row r="24" spans="2:5" s="17" customFormat="1">
      <c r="B24" s="457" t="s">
        <v>1205</v>
      </c>
      <c r="C24" s="457"/>
      <c r="D24" s="457"/>
      <c r="E24" s="457"/>
    </row>
    <row r="25" spans="2:5"/>
    <row r="29" spans="2:5" hidden="1">
      <c r="B29" s="10"/>
    </row>
    <row r="42" spans="2:2" ht="25.5" hidden="1">
      <c r="B42" t="s">
        <v>15</v>
      </c>
    </row>
  </sheetData>
  <sheetProtection algorithmName="SHA-512" hashValue="2AL9b4QQIdQg76sExtlxd29hJcbXB9z3mP/Rtx2SKEH8zKYijPpmHmG+6VVklLcD6iUkY5ZAsc4pTGJsrtE6+g==" saltValue="cIo5WvI1BYM9IDzH1Htd8g==" spinCount="100000" sheet="1" objects="1" scenarios="1"/>
  <mergeCells count="11">
    <mergeCell ref="B24:E24"/>
    <mergeCell ref="B9:E9"/>
    <mergeCell ref="B17:B19"/>
    <mergeCell ref="C17:C19"/>
    <mergeCell ref="B20:B22"/>
    <mergeCell ref="C20:C22"/>
    <mergeCell ref="B11:C11"/>
    <mergeCell ref="B12:B13"/>
    <mergeCell ref="C12:C13"/>
    <mergeCell ref="C14:C16"/>
    <mergeCell ref="B14:B16"/>
  </mergeCells>
  <pageMargins left="0.70866141732283472" right="0.70866141732283472" top="0.74803149606299213" bottom="0.74803149606299213" header="0.31496062992125984" footer="0.31496062992125984"/>
  <pageSetup paperSize="8"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7E5D4-A0CC-4530-985B-5135E82A4B55}">
  <sheetPr codeName="Sheet7">
    <tabColor theme="2"/>
    <pageSetUpPr fitToPage="1"/>
  </sheetPr>
  <dimension ref="A1:G50"/>
  <sheetViews>
    <sheetView showGridLines="0" zoomScaleNormal="100" zoomScaleSheetLayoutView="100" workbookViewId="0">
      <selection activeCell="G43" sqref="G43"/>
    </sheetView>
  </sheetViews>
  <sheetFormatPr defaultColWidth="0" defaultRowHeight="12.75" zeroHeight="1" outlineLevelCol="1"/>
  <cols>
    <col min="1" max="1" width="3.42578125" style="42" customWidth="1"/>
    <col min="2" max="2" width="96.7109375" style="42" customWidth="1"/>
    <col min="3" max="3" width="68.28515625" style="42" hidden="1" customWidth="1" outlineLevel="1"/>
    <col min="4" max="4" width="4.42578125" style="42" customWidth="1" collapsed="1"/>
    <col min="5" max="5" width="80.140625" style="42" customWidth="1"/>
    <col min="6" max="6" width="67.28515625" style="42" hidden="1" customWidth="1"/>
    <col min="7" max="7" width="8.85546875" style="42" customWidth="1"/>
    <col min="8" max="16384" width="9" style="42" hidden="1"/>
  </cols>
  <sheetData>
    <row r="1" spans="2:7">
      <c r="E1" s="116"/>
    </row>
    <row r="2" spans="2:7">
      <c r="E2" s="19" t="s">
        <v>0</v>
      </c>
    </row>
    <row r="3" spans="2:7">
      <c r="E3" s="27"/>
    </row>
    <row r="4" spans="2:7" ht="24.75" customHeight="1"/>
    <row r="5" spans="2:7" ht="20.25">
      <c r="B5" s="43" t="s">
        <v>808</v>
      </c>
      <c r="C5" s="184"/>
      <c r="D5" s="43"/>
    </row>
    <row r="6" spans="2:7">
      <c r="B6" s="474"/>
      <c r="C6" s="474"/>
      <c r="D6" s="474"/>
      <c r="E6" s="474"/>
    </row>
    <row r="7" spans="2:7" ht="30.75" customHeight="1">
      <c r="B7" s="475" t="s">
        <v>1063</v>
      </c>
      <c r="C7" s="475"/>
      <c r="D7" s="475"/>
      <c r="E7" s="475"/>
      <c r="F7" s="99"/>
    </row>
    <row r="8" spans="2:7"/>
    <row r="9" spans="2:7" ht="13.5" thickBot="1">
      <c r="B9" s="16" t="s">
        <v>809</v>
      </c>
      <c r="C9" s="185" t="s">
        <v>810</v>
      </c>
      <c r="D9" s="16"/>
      <c r="E9" s="107" t="s">
        <v>19</v>
      </c>
      <c r="F9" s="100"/>
    </row>
    <row r="10" spans="2:7" s="100" customFormat="1" ht="18" customHeight="1" thickTop="1">
      <c r="B10" s="95" t="s">
        <v>811</v>
      </c>
      <c r="C10" s="186"/>
      <c r="D10" s="95"/>
      <c r="E10" s="95"/>
      <c r="F10" s="26"/>
    </row>
    <row r="11" spans="2:7" s="26" customFormat="1" ht="84" customHeight="1">
      <c r="B11" s="89" t="s">
        <v>812</v>
      </c>
      <c r="C11" s="89" t="s">
        <v>813</v>
      </c>
      <c r="D11" s="89"/>
      <c r="E11" s="89" t="s">
        <v>1206</v>
      </c>
    </row>
    <row r="12" spans="2:7" s="100" customFormat="1" ht="18" customHeight="1">
      <c r="B12" s="96" t="s">
        <v>814</v>
      </c>
      <c r="C12" s="187"/>
      <c r="D12" s="96"/>
      <c r="E12" s="96"/>
      <c r="F12" s="26"/>
      <c r="G12" s="26"/>
    </row>
    <row r="13" spans="2:7" s="26" customFormat="1" ht="87.6" customHeight="1">
      <c r="B13" s="89" t="s">
        <v>815</v>
      </c>
      <c r="C13" s="89"/>
      <c r="D13" s="89"/>
      <c r="E13" s="89" t="s">
        <v>1206</v>
      </c>
    </row>
    <row r="14" spans="2:7" s="26" customFormat="1" ht="86.45" customHeight="1">
      <c r="B14" s="25" t="s">
        <v>816</v>
      </c>
      <c r="C14" s="25" t="s">
        <v>817</v>
      </c>
      <c r="D14" s="25"/>
      <c r="E14" s="89" t="s">
        <v>1206</v>
      </c>
    </row>
    <row r="15" spans="2:7" s="26" customFormat="1" ht="68.45" customHeight="1">
      <c r="B15" s="25" t="s">
        <v>818</v>
      </c>
      <c r="C15" s="25"/>
      <c r="D15" s="25"/>
      <c r="E15" s="25" t="s">
        <v>819</v>
      </c>
    </row>
    <row r="16" spans="2:7" s="100" customFormat="1" ht="18" customHeight="1">
      <c r="B16" s="96" t="s">
        <v>820</v>
      </c>
      <c r="C16" s="187"/>
      <c r="D16" s="96"/>
      <c r="E16" s="96"/>
      <c r="G16" s="26"/>
    </row>
    <row r="17" spans="2:7" s="26" customFormat="1" ht="82.15" customHeight="1">
      <c r="B17" s="89" t="s">
        <v>821</v>
      </c>
      <c r="C17" s="89"/>
      <c r="D17" s="89"/>
      <c r="E17" s="89" t="s">
        <v>1206</v>
      </c>
    </row>
    <row r="18" spans="2:7" s="26" customFormat="1" ht="84.6" customHeight="1">
      <c r="B18" s="89" t="s">
        <v>822</v>
      </c>
      <c r="C18" s="89" t="s">
        <v>823</v>
      </c>
      <c r="D18" s="89"/>
      <c r="E18" s="89" t="s">
        <v>1206</v>
      </c>
    </row>
    <row r="19" spans="2:7" s="26" customFormat="1" ht="73.150000000000006" customHeight="1">
      <c r="B19" s="25" t="s">
        <v>824</v>
      </c>
      <c r="C19" s="25"/>
      <c r="D19" s="25"/>
      <c r="E19" s="25" t="s">
        <v>819</v>
      </c>
    </row>
    <row r="20" spans="2:7" s="26" customFormat="1" ht="56.25" customHeight="1">
      <c r="B20" s="25" t="s">
        <v>825</v>
      </c>
      <c r="C20" s="25"/>
      <c r="D20" s="25"/>
      <c r="E20" s="25" t="s">
        <v>1207</v>
      </c>
    </row>
    <row r="21" spans="2:7" s="100" customFormat="1" ht="18" customHeight="1">
      <c r="B21" s="96" t="s">
        <v>826</v>
      </c>
      <c r="C21" s="187"/>
      <c r="D21" s="96"/>
      <c r="E21" s="96"/>
      <c r="G21" s="26"/>
    </row>
    <row r="22" spans="2:7" s="26" customFormat="1" ht="25.5" customHeight="1">
      <c r="B22" s="89" t="s">
        <v>827</v>
      </c>
      <c r="C22" s="89"/>
      <c r="D22" s="89"/>
      <c r="E22" s="476" t="s">
        <v>1208</v>
      </c>
    </row>
    <row r="23" spans="2:7" s="26" customFormat="1" ht="34.5" customHeight="1">
      <c r="B23" s="89" t="s">
        <v>828</v>
      </c>
      <c r="C23" s="89" t="s">
        <v>829</v>
      </c>
      <c r="D23" s="89"/>
      <c r="E23" s="477"/>
    </row>
    <row r="24" spans="2:7" s="26" customFormat="1" ht="57.75" customHeight="1">
      <c r="B24" s="25" t="s">
        <v>830</v>
      </c>
      <c r="C24" s="25"/>
      <c r="D24" s="25"/>
      <c r="E24" s="478"/>
    </row>
    <row r="25" spans="2:7" s="100" customFormat="1" ht="18" customHeight="1">
      <c r="B25" s="96" t="s">
        <v>831</v>
      </c>
      <c r="C25" s="187"/>
      <c r="D25" s="96"/>
      <c r="E25" s="96"/>
      <c r="F25" s="139"/>
      <c r="G25" s="26"/>
    </row>
    <row r="26" spans="2:7" s="26" customFormat="1" ht="92.25" customHeight="1">
      <c r="B26" s="97" t="s">
        <v>832</v>
      </c>
      <c r="C26" s="97" t="s">
        <v>833</v>
      </c>
      <c r="D26" s="97"/>
      <c r="E26" s="89" t="s">
        <v>1209</v>
      </c>
    </row>
    <row r="27" spans="2:7" s="26" customFormat="1" ht="57.6" customHeight="1">
      <c r="B27" s="97" t="s">
        <v>834</v>
      </c>
      <c r="C27" s="97" t="s">
        <v>835</v>
      </c>
      <c r="D27" s="97"/>
      <c r="E27" s="319" t="s">
        <v>1210</v>
      </c>
      <c r="F27" s="101"/>
    </row>
    <row r="28" spans="2:7" s="100" customFormat="1" ht="18" customHeight="1">
      <c r="B28" s="96" t="s">
        <v>836</v>
      </c>
      <c r="C28" s="187"/>
      <c r="D28" s="96"/>
      <c r="E28" s="96"/>
      <c r="F28" s="139"/>
      <c r="G28" s="26"/>
    </row>
    <row r="29" spans="2:7" s="26" customFormat="1" ht="99.75" customHeight="1">
      <c r="B29" s="97" t="s">
        <v>837</v>
      </c>
      <c r="C29" s="97" t="s">
        <v>838</v>
      </c>
      <c r="D29" s="97"/>
      <c r="E29" s="319" t="s">
        <v>1211</v>
      </c>
      <c r="F29" s="468"/>
    </row>
    <row r="30" spans="2:7" s="26" customFormat="1" ht="96.75" customHeight="1">
      <c r="B30" s="97" t="s">
        <v>839</v>
      </c>
      <c r="C30" s="97" t="s">
        <v>840</v>
      </c>
      <c r="D30" s="97"/>
      <c r="E30" s="319" t="s">
        <v>1212</v>
      </c>
      <c r="F30" s="468"/>
    </row>
    <row r="31" spans="2:7" s="100" customFormat="1" ht="18" customHeight="1">
      <c r="B31" s="96" t="s">
        <v>841</v>
      </c>
      <c r="C31" s="187"/>
      <c r="D31" s="96"/>
      <c r="E31" s="96"/>
      <c r="F31" s="139"/>
      <c r="G31" s="26"/>
    </row>
    <row r="32" spans="2:7" s="26" customFormat="1" ht="66.75" customHeight="1">
      <c r="B32" s="97" t="s">
        <v>842</v>
      </c>
      <c r="C32" s="97" t="s">
        <v>843</v>
      </c>
      <c r="D32" s="97"/>
      <c r="E32" s="472" t="s">
        <v>1213</v>
      </c>
    </row>
    <row r="33" spans="2:7" s="26" customFormat="1" ht="27" customHeight="1">
      <c r="B33" s="97" t="s">
        <v>844</v>
      </c>
      <c r="C33" s="97" t="s">
        <v>845</v>
      </c>
      <c r="D33" s="97"/>
      <c r="E33" s="473"/>
    </row>
    <row r="34" spans="2:7" s="100" customFormat="1" ht="18" customHeight="1">
      <c r="B34" s="96" t="s">
        <v>846</v>
      </c>
      <c r="C34" s="187"/>
      <c r="D34" s="96"/>
      <c r="E34" s="96"/>
      <c r="F34" s="139"/>
      <c r="G34" s="26"/>
    </row>
    <row r="35" spans="2:7" s="26" customFormat="1" ht="81.75" customHeight="1">
      <c r="B35" s="97" t="s">
        <v>847</v>
      </c>
      <c r="C35" s="97" t="s">
        <v>848</v>
      </c>
      <c r="D35" s="97"/>
      <c r="E35" s="320" t="s">
        <v>1214</v>
      </c>
      <c r="F35" s="101"/>
    </row>
    <row r="36" spans="2:7" s="26" customFormat="1" ht="73.5" customHeight="1">
      <c r="B36" s="97" t="s">
        <v>849</v>
      </c>
      <c r="C36" s="97" t="s">
        <v>850</v>
      </c>
      <c r="D36" s="97"/>
      <c r="E36" s="320" t="s">
        <v>1215</v>
      </c>
      <c r="F36" s="101"/>
    </row>
    <row r="37" spans="2:7" s="26" customFormat="1" ht="84.6" customHeight="1">
      <c r="B37" s="97" t="s">
        <v>851</v>
      </c>
      <c r="C37" s="97" t="s">
        <v>852</v>
      </c>
      <c r="D37" s="97"/>
      <c r="E37" s="321" t="s">
        <v>1216</v>
      </c>
      <c r="F37" s="101"/>
    </row>
    <row r="38" spans="2:7" s="100" customFormat="1" ht="18" customHeight="1">
      <c r="B38" s="96" t="s">
        <v>853</v>
      </c>
      <c r="C38" s="187"/>
      <c r="D38" s="96"/>
      <c r="E38" s="96"/>
      <c r="F38" s="139"/>
      <c r="G38" s="26"/>
    </row>
    <row r="39" spans="2:7" s="26" customFormat="1" ht="78" customHeight="1">
      <c r="B39" s="25" t="s">
        <v>854</v>
      </c>
      <c r="C39" s="25" t="s">
        <v>855</v>
      </c>
      <c r="D39" s="25"/>
      <c r="E39" s="322" t="s">
        <v>1217</v>
      </c>
    </row>
    <row r="40" spans="2:7" s="26" customFormat="1" ht="36.6" customHeight="1">
      <c r="B40" s="25" t="s">
        <v>856</v>
      </c>
      <c r="C40" s="25" t="s">
        <v>857</v>
      </c>
      <c r="D40" s="25"/>
      <c r="E40" s="322" t="s">
        <v>1218</v>
      </c>
    </row>
    <row r="41" spans="2:7" s="100" customFormat="1" ht="18" customHeight="1">
      <c r="B41" s="96" t="s">
        <v>858</v>
      </c>
      <c r="C41" s="187"/>
      <c r="D41" s="96"/>
      <c r="E41" s="96"/>
      <c r="G41" s="26"/>
    </row>
    <row r="42" spans="2:7" s="26" customFormat="1" ht="67.5" customHeight="1">
      <c r="B42" s="97" t="s">
        <v>1071</v>
      </c>
      <c r="C42" s="97" t="s">
        <v>859</v>
      </c>
      <c r="D42" s="97"/>
      <c r="E42" s="97" t="s">
        <v>1219</v>
      </c>
    </row>
    <row r="43" spans="2:7" s="26" customFormat="1" ht="131.25" customHeight="1">
      <c r="B43" s="256" t="s">
        <v>860</v>
      </c>
      <c r="C43" s="256" t="s">
        <v>861</v>
      </c>
      <c r="D43" s="256"/>
      <c r="E43" s="373" t="s">
        <v>1240</v>
      </c>
    </row>
    <row r="44" spans="2:7" s="100" customFormat="1" ht="18" customHeight="1">
      <c r="B44" s="96" t="s">
        <v>862</v>
      </c>
      <c r="C44" s="187"/>
      <c r="D44" s="96"/>
      <c r="E44" s="96"/>
      <c r="G44" s="26"/>
    </row>
    <row r="45" spans="2:7" s="26" customFormat="1" ht="30.75" customHeight="1">
      <c r="B45" s="97" t="s">
        <v>863</v>
      </c>
      <c r="C45" s="97" t="s">
        <v>859</v>
      </c>
      <c r="D45" s="97"/>
      <c r="E45" s="469" t="s">
        <v>1220</v>
      </c>
    </row>
    <row r="46" spans="2:7" s="26" customFormat="1" ht="26.25" customHeight="1">
      <c r="B46" s="97" t="s">
        <v>864</v>
      </c>
      <c r="C46" s="256"/>
      <c r="D46" s="256"/>
      <c r="E46" s="470"/>
    </row>
    <row r="47" spans="2:7" s="26" customFormat="1" ht="62.25" customHeight="1" thickBot="1">
      <c r="B47" s="98" t="s">
        <v>865</v>
      </c>
      <c r="C47" s="98" t="s">
        <v>861</v>
      </c>
      <c r="D47" s="98"/>
      <c r="E47" s="471"/>
    </row>
    <row r="48" spans="2:7" s="26" customFormat="1">
      <c r="B48" s="210"/>
      <c r="C48" s="210"/>
      <c r="D48" s="210"/>
      <c r="E48" s="211"/>
    </row>
    <row r="49"/>
    <row r="50"/>
  </sheetData>
  <sheetProtection algorithmName="SHA-512" hashValue="CRV/GYuxlmP3/WO4At/5lMx68Xgwt7t/5QC1ddOu1St93drFsw/6xjUT1XBMRJyoSvR7LgSECBdBCmOEcghZuw==" saltValue="pxuMQCOysTioUa57PLt16w==" spinCount="100000" sheet="1" objects="1" scenarios="1"/>
  <mergeCells count="6">
    <mergeCell ref="F29:F30"/>
    <mergeCell ref="E45:E47"/>
    <mergeCell ref="E32:E33"/>
    <mergeCell ref="B6:E6"/>
    <mergeCell ref="B7:E7"/>
    <mergeCell ref="E22:E24"/>
  </mergeCells>
  <pageMargins left="0.70866141732283472" right="0.70866141732283472" top="0.74803149606299213" bottom="0.74803149606299213" header="0.31496062992125984" footer="0.31496062992125984"/>
  <pageSetup paperSize="8" scale="5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B10AA-718D-45A7-A4A9-F89A3F3D7669}">
  <sheetPr codeName="Sheet37">
    <tabColor theme="2"/>
  </sheetPr>
  <dimension ref="A1:I44"/>
  <sheetViews>
    <sheetView showGridLines="0" zoomScale="85" zoomScaleNormal="85" zoomScaleSheetLayoutView="70" workbookViewId="0">
      <selection activeCell="D15" sqref="D15"/>
    </sheetView>
  </sheetViews>
  <sheetFormatPr defaultColWidth="0" defaultRowHeight="12.75" customHeight="1" zeroHeight="1"/>
  <cols>
    <col min="1" max="1" width="3.42578125" customWidth="1"/>
    <col min="2" max="2" width="30.42578125" customWidth="1"/>
    <col min="3" max="3" width="16.5703125" customWidth="1"/>
    <col min="4" max="4" width="47.7109375" customWidth="1"/>
    <col min="5" max="5" width="74.28515625" customWidth="1"/>
    <col min="6" max="6" width="34.28515625" customWidth="1"/>
    <col min="7" max="7" width="25" customWidth="1"/>
    <col min="8" max="8" width="33.140625" customWidth="1"/>
    <col min="9" max="9" width="4.7109375" customWidth="1"/>
    <col min="10" max="16384" width="9" hidden="1"/>
  </cols>
  <sheetData>
    <row r="1" spans="2:8" ht="13.35" customHeight="1"/>
    <row r="2" spans="2:8">
      <c r="D2" s="42"/>
      <c r="H2" s="19" t="s">
        <v>0</v>
      </c>
    </row>
    <row r="3" spans="2:8">
      <c r="C3" s="179"/>
      <c r="D3" s="42"/>
    </row>
    <row r="4" spans="2:8" ht="26.1" customHeight="1"/>
    <row r="5" spans="2:8" ht="20.25">
      <c r="B5" s="4" t="s">
        <v>866</v>
      </c>
    </row>
    <row r="6" spans="2:8" ht="13.5" customHeight="1">
      <c r="B6" s="10"/>
    </row>
    <row r="7" spans="2:8" ht="18" customHeight="1">
      <c r="B7" s="183" t="s">
        <v>867</v>
      </c>
    </row>
    <row r="8" spans="2:8" ht="12.75" customHeight="1">
      <c r="B8" s="41"/>
    </row>
    <row r="9" spans="2:8" ht="12.75" customHeight="1">
      <c r="F9" s="479" t="s">
        <v>247</v>
      </c>
      <c r="G9" s="480"/>
      <c r="H9" s="481"/>
    </row>
    <row r="10" spans="2:8" ht="13.5" customHeight="1" thickBot="1">
      <c r="B10" s="20" t="s">
        <v>868</v>
      </c>
      <c r="C10" s="20" t="s">
        <v>869</v>
      </c>
      <c r="D10" s="14" t="s">
        <v>870</v>
      </c>
      <c r="E10" s="16" t="s">
        <v>19</v>
      </c>
      <c r="F10" s="80" t="s">
        <v>251</v>
      </c>
      <c r="G10" s="14" t="s">
        <v>252</v>
      </c>
      <c r="H10" s="81" t="s">
        <v>253</v>
      </c>
    </row>
    <row r="11" spans="2:8" ht="111.75" customHeight="1" thickTop="1">
      <c r="B11" s="180" t="s">
        <v>415</v>
      </c>
      <c r="C11" s="88" t="s">
        <v>871</v>
      </c>
      <c r="D11" s="88" t="s">
        <v>872</v>
      </c>
      <c r="E11" s="243" t="s">
        <v>873</v>
      </c>
      <c r="F11" s="84" t="s">
        <v>874</v>
      </c>
      <c r="G11" s="84" t="s">
        <v>283</v>
      </c>
      <c r="H11" s="243" t="s">
        <v>875</v>
      </c>
    </row>
    <row r="12" spans="2:8" ht="50.25" customHeight="1">
      <c r="B12" s="482" t="s">
        <v>447</v>
      </c>
      <c r="C12" s="89" t="s">
        <v>876</v>
      </c>
      <c r="D12" s="89" t="s">
        <v>877</v>
      </c>
      <c r="E12" s="23" t="s">
        <v>878</v>
      </c>
      <c r="F12" s="219"/>
      <c r="G12" s="219"/>
      <c r="H12" s="119"/>
    </row>
    <row r="13" spans="2:8" ht="25.5" customHeight="1">
      <c r="B13" s="483"/>
      <c r="C13" s="89" t="s">
        <v>879</v>
      </c>
      <c r="D13" s="89" t="s">
        <v>880</v>
      </c>
      <c r="E13" s="23" t="s">
        <v>878</v>
      </c>
      <c r="F13" s="118"/>
      <c r="G13" s="118"/>
      <c r="H13" s="118"/>
    </row>
    <row r="14" spans="2:8" ht="25.5" customHeight="1">
      <c r="B14" s="484"/>
      <c r="C14" s="89" t="s">
        <v>881</v>
      </c>
      <c r="D14" s="89" t="s">
        <v>882</v>
      </c>
      <c r="E14" s="23" t="s">
        <v>883</v>
      </c>
      <c r="F14" s="118"/>
      <c r="G14" s="118"/>
      <c r="H14" s="118"/>
    </row>
    <row r="15" spans="2:8" ht="113.25" customHeight="1">
      <c r="B15" s="482" t="s">
        <v>884</v>
      </c>
      <c r="C15" s="89" t="s">
        <v>885</v>
      </c>
      <c r="D15" s="89" t="s">
        <v>886</v>
      </c>
      <c r="E15" s="89" t="s">
        <v>1221</v>
      </c>
      <c r="F15" s="181" t="s">
        <v>456</v>
      </c>
      <c r="G15" s="181" t="s">
        <v>637</v>
      </c>
      <c r="H15" s="89" t="s">
        <v>1083</v>
      </c>
    </row>
    <row r="16" spans="2:8" ht="86.25" customHeight="1">
      <c r="B16" s="483"/>
      <c r="C16" s="89" t="s">
        <v>887</v>
      </c>
      <c r="D16" s="89" t="s">
        <v>888</v>
      </c>
      <c r="E16" s="23" t="s">
        <v>1222</v>
      </c>
      <c r="F16" s="118"/>
      <c r="G16" s="118"/>
      <c r="H16" s="381"/>
    </row>
    <row r="17" spans="2:8" ht="24.6" customHeight="1">
      <c r="B17" s="484"/>
      <c r="C17" s="89" t="s">
        <v>889</v>
      </c>
      <c r="D17" s="89" t="s">
        <v>890</v>
      </c>
      <c r="E17" s="23" t="s">
        <v>891</v>
      </c>
      <c r="F17" s="118"/>
      <c r="G17" s="118"/>
      <c r="H17" s="381"/>
    </row>
    <row r="18" spans="2:8" ht="68.25" customHeight="1">
      <c r="B18" s="482" t="s">
        <v>583</v>
      </c>
      <c r="C18" s="89" t="s">
        <v>892</v>
      </c>
      <c r="D18" s="89" t="s">
        <v>893</v>
      </c>
      <c r="E18" s="23" t="s">
        <v>1223</v>
      </c>
      <c r="F18" s="118"/>
      <c r="G18" s="118"/>
      <c r="H18" s="381"/>
    </row>
    <row r="19" spans="2:8" ht="45" customHeight="1">
      <c r="B19" s="484"/>
      <c r="C19" s="89" t="s">
        <v>894</v>
      </c>
      <c r="D19" s="89" t="s">
        <v>895</v>
      </c>
      <c r="E19" s="23" t="s">
        <v>896</v>
      </c>
      <c r="F19" s="118"/>
      <c r="G19" s="118"/>
      <c r="H19" s="381"/>
    </row>
    <row r="20" spans="2:8" ht="101.45" customHeight="1">
      <c r="B20" s="482" t="s">
        <v>170</v>
      </c>
      <c r="C20" s="89" t="s">
        <v>897</v>
      </c>
      <c r="D20" s="89" t="s">
        <v>898</v>
      </c>
      <c r="E20" s="89" t="s">
        <v>1224</v>
      </c>
      <c r="F20" s="181" t="s">
        <v>456</v>
      </c>
      <c r="G20" s="181" t="s">
        <v>637</v>
      </c>
      <c r="H20" s="89" t="s">
        <v>1083</v>
      </c>
    </row>
    <row r="21" spans="2:8" ht="106.5" customHeight="1">
      <c r="B21" s="483"/>
      <c r="C21" s="89" t="s">
        <v>899</v>
      </c>
      <c r="D21" s="89" t="s">
        <v>900</v>
      </c>
      <c r="E21" s="23" t="s">
        <v>1225</v>
      </c>
      <c r="F21" s="118"/>
      <c r="G21" s="118"/>
      <c r="H21" s="381"/>
    </row>
    <row r="22" spans="2:8" ht="25.5">
      <c r="B22" s="182" t="s">
        <v>901</v>
      </c>
      <c r="C22" s="89" t="s">
        <v>902</v>
      </c>
      <c r="D22" s="89" t="s">
        <v>903</v>
      </c>
      <c r="E22" s="23" t="s">
        <v>1226</v>
      </c>
      <c r="F22" s="118"/>
      <c r="G22" s="118"/>
      <c r="H22" s="381"/>
    </row>
    <row r="23" spans="2:8" ht="45" customHeight="1">
      <c r="B23" s="482" t="s">
        <v>684</v>
      </c>
      <c r="C23" s="89" t="s">
        <v>904</v>
      </c>
      <c r="D23" s="89" t="s">
        <v>905</v>
      </c>
      <c r="E23" s="23" t="s">
        <v>906</v>
      </c>
      <c r="F23" s="118"/>
      <c r="G23" s="118"/>
      <c r="H23" s="381"/>
    </row>
    <row r="24" spans="2:8" ht="30" customHeight="1">
      <c r="B24" s="484"/>
      <c r="C24" s="89" t="s">
        <v>907</v>
      </c>
      <c r="D24" s="89" t="s">
        <v>908</v>
      </c>
      <c r="E24" s="23" t="s">
        <v>906</v>
      </c>
      <c r="F24" s="118"/>
      <c r="G24" s="118"/>
      <c r="H24" s="381"/>
    </row>
    <row r="25" spans="2:8" ht="79.5" customHeight="1">
      <c r="B25" s="482" t="s">
        <v>658</v>
      </c>
      <c r="C25" s="89" t="s">
        <v>909</v>
      </c>
      <c r="D25" s="89" t="s">
        <v>910</v>
      </c>
      <c r="E25" s="89" t="s">
        <v>1227</v>
      </c>
      <c r="F25" s="118"/>
      <c r="G25" s="118"/>
      <c r="H25" s="381"/>
    </row>
    <row r="26" spans="2:8" ht="54" customHeight="1">
      <c r="B26" s="483"/>
      <c r="C26" s="89" t="s">
        <v>911</v>
      </c>
      <c r="D26" s="89" t="s">
        <v>912</v>
      </c>
      <c r="E26" s="89" t="s">
        <v>1228</v>
      </c>
      <c r="F26" s="118"/>
      <c r="G26" s="118"/>
      <c r="H26" s="381"/>
    </row>
    <row r="27" spans="2:8" ht="180" customHeight="1">
      <c r="B27" s="484"/>
      <c r="C27" s="89" t="s">
        <v>913</v>
      </c>
      <c r="D27" s="89" t="s">
        <v>914</v>
      </c>
      <c r="E27" s="89" t="s">
        <v>1229</v>
      </c>
      <c r="F27" s="181" t="s">
        <v>456</v>
      </c>
      <c r="G27" s="181" t="s">
        <v>637</v>
      </c>
      <c r="H27" s="89" t="s">
        <v>1084</v>
      </c>
    </row>
    <row r="28" spans="2:8" ht="25.5">
      <c r="B28" s="482" t="s">
        <v>709</v>
      </c>
      <c r="C28" s="89" t="s">
        <v>915</v>
      </c>
      <c r="D28" s="89" t="s">
        <v>916</v>
      </c>
      <c r="E28" s="89" t="s">
        <v>917</v>
      </c>
      <c r="F28" s="219"/>
      <c r="G28" s="219"/>
      <c r="H28" s="75"/>
    </row>
    <row r="29" spans="2:8" ht="24" customHeight="1">
      <c r="B29" s="483"/>
      <c r="C29" s="89" t="s">
        <v>918</v>
      </c>
      <c r="D29" s="89" t="s">
        <v>919</v>
      </c>
      <c r="E29" s="89" t="s">
        <v>917</v>
      </c>
      <c r="F29" s="219"/>
      <c r="G29" s="219"/>
      <c r="H29" s="75"/>
    </row>
    <row r="30" spans="2:8" ht="24" customHeight="1">
      <c r="B30" s="483"/>
      <c r="C30" s="89" t="s">
        <v>920</v>
      </c>
      <c r="D30" s="89" t="s">
        <v>921</v>
      </c>
      <c r="E30" s="89" t="s">
        <v>917</v>
      </c>
      <c r="F30" s="219"/>
      <c r="G30" s="219"/>
      <c r="H30" s="75"/>
    </row>
    <row r="31" spans="2:8" ht="24" customHeight="1">
      <c r="B31" s="483"/>
      <c r="C31" s="89" t="s">
        <v>922</v>
      </c>
      <c r="D31" s="89" t="s">
        <v>923</v>
      </c>
      <c r="E31" s="89" t="s">
        <v>917</v>
      </c>
      <c r="F31" s="219"/>
      <c r="G31" s="219"/>
      <c r="H31" s="75"/>
    </row>
    <row r="32" spans="2:8" ht="24" customHeight="1">
      <c r="B32" s="483"/>
      <c r="C32" s="89" t="s">
        <v>924</v>
      </c>
      <c r="D32" s="89" t="s">
        <v>925</v>
      </c>
      <c r="E32" s="89" t="s">
        <v>917</v>
      </c>
      <c r="F32" s="219"/>
      <c r="G32" s="219"/>
      <c r="H32" s="75"/>
    </row>
    <row r="33" spans="2:8" ht="58.5" customHeight="1">
      <c r="B33" s="483"/>
      <c r="C33" s="89" t="s">
        <v>926</v>
      </c>
      <c r="D33" s="89" t="s">
        <v>927</v>
      </c>
      <c r="E33" s="23" t="s">
        <v>928</v>
      </c>
      <c r="F33" s="219"/>
      <c r="G33" s="219"/>
      <c r="H33" s="75"/>
    </row>
    <row r="34" spans="2:8" ht="51" customHeight="1">
      <c r="B34" s="483"/>
      <c r="C34" s="89" t="s">
        <v>929</v>
      </c>
      <c r="D34" s="89" t="s">
        <v>930</v>
      </c>
      <c r="E34" s="89" t="s">
        <v>1230</v>
      </c>
      <c r="F34" s="219"/>
      <c r="G34" s="219"/>
      <c r="H34" s="75"/>
    </row>
    <row r="35" spans="2:8" ht="57" customHeight="1">
      <c r="B35" s="318" t="s">
        <v>702</v>
      </c>
      <c r="C35" s="25" t="s">
        <v>931</v>
      </c>
      <c r="D35" s="25" t="s">
        <v>932</v>
      </c>
      <c r="E35" s="89" t="s">
        <v>933</v>
      </c>
      <c r="F35" s="181" t="s">
        <v>934</v>
      </c>
      <c r="G35" s="181" t="s">
        <v>283</v>
      </c>
      <c r="H35" s="89" t="s">
        <v>935</v>
      </c>
    </row>
    <row r="36" spans="2:8" ht="102">
      <c r="B36" s="482" t="s">
        <v>936</v>
      </c>
      <c r="C36" s="25" t="s">
        <v>937</v>
      </c>
      <c r="D36" s="25" t="s">
        <v>938</v>
      </c>
      <c r="E36" s="23" t="s">
        <v>939</v>
      </c>
      <c r="F36" s="118"/>
      <c r="G36" s="118"/>
      <c r="H36" s="25"/>
    </row>
    <row r="37" spans="2:8" ht="85.5" customHeight="1">
      <c r="B37" s="483"/>
      <c r="C37" s="25" t="s">
        <v>940</v>
      </c>
      <c r="D37" s="25" t="s">
        <v>941</v>
      </c>
      <c r="E37" s="23" t="s">
        <v>1231</v>
      </c>
      <c r="F37" s="118"/>
      <c r="G37" s="118"/>
      <c r="H37" s="25"/>
    </row>
    <row r="38" spans="2:8" ht="86.45" customHeight="1">
      <c r="B38" s="483"/>
      <c r="C38" s="25" t="s">
        <v>942</v>
      </c>
      <c r="D38" s="25" t="s">
        <v>943</v>
      </c>
      <c r="E38" s="23" t="s">
        <v>1232</v>
      </c>
      <c r="F38" s="118"/>
      <c r="G38" s="118"/>
      <c r="H38" s="25"/>
    </row>
    <row r="39" spans="2:8" ht="47.25" customHeight="1">
      <c r="B39" s="482" t="s">
        <v>16</v>
      </c>
      <c r="C39" s="89" t="s">
        <v>944</v>
      </c>
      <c r="D39" s="89" t="s">
        <v>945</v>
      </c>
      <c r="E39" s="23" t="s">
        <v>1089</v>
      </c>
      <c r="F39" s="118"/>
      <c r="G39" s="118"/>
      <c r="H39" s="23"/>
    </row>
    <row r="40" spans="2:8" ht="55.5" customHeight="1">
      <c r="B40" s="483"/>
      <c r="C40" s="89" t="s">
        <v>947</v>
      </c>
      <c r="D40" s="89" t="s">
        <v>948</v>
      </c>
      <c r="E40" s="89" t="s">
        <v>1233</v>
      </c>
      <c r="F40" s="118"/>
      <c r="G40" s="118"/>
      <c r="H40" s="381"/>
    </row>
    <row r="41" spans="2:8" ht="33" customHeight="1" thickBot="1">
      <c r="B41" s="485"/>
      <c r="C41" s="74" t="s">
        <v>949</v>
      </c>
      <c r="D41" s="74" t="s">
        <v>950</v>
      </c>
      <c r="E41" s="22" t="s">
        <v>951</v>
      </c>
      <c r="F41" s="120"/>
      <c r="G41" s="120"/>
      <c r="H41" s="382"/>
    </row>
    <row r="42" spans="2:8" ht="12.75" customHeight="1"/>
    <row r="43" spans="2:8" ht="12.75" customHeight="1"/>
    <row r="44" spans="2:8" ht="12.75" customHeight="1"/>
  </sheetData>
  <sheetProtection algorithmName="SHA-512" hashValue="+HFbWFRA3YE+wFOB4t01KDfspEHr8N2s7OcCtlT7/D80H8kaQlV6/dZNEfPitlIgp/XAawUi5EpiVwvrCp8skw==" saltValue="u65JBl27H7FU0ZeOPC5e/A==" spinCount="100000" sheet="1" objects="1" scenarios="1"/>
  <mergeCells count="10">
    <mergeCell ref="F9:H9"/>
    <mergeCell ref="B25:B27"/>
    <mergeCell ref="B20:B21"/>
    <mergeCell ref="B15:B17"/>
    <mergeCell ref="B39:B41"/>
    <mergeCell ref="B23:B24"/>
    <mergeCell ref="B36:B38"/>
    <mergeCell ref="B18:B19"/>
    <mergeCell ref="B12:B14"/>
    <mergeCell ref="B28:B34"/>
  </mergeCells>
  <pageMargins left="0.70866141732283472" right="0.70866141732283472" top="0.74803149606299213" bottom="0.74803149606299213" header="0.31496062992125984" footer="0.31496062992125984"/>
  <pageSetup paperSize="8" scale="50" fitToHeight="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F73378E-D8BF-452C-B08F-5F4F15BD0DFF}">
          <x14:formula1>
            <xm:f>'(Hidden - Lookup Tables)'!$B$3:$B$6</xm:f>
          </x14:formula1>
          <xm:sqref>G11:G41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568CF-ADF5-4517-8F93-994D84BDD56E}">
  <sheetPr codeName="Sheet8">
    <tabColor theme="2"/>
    <pageSetUpPr fitToPage="1"/>
  </sheetPr>
  <dimension ref="A1:L47"/>
  <sheetViews>
    <sheetView showGridLines="0" zoomScaleNormal="100" zoomScaleSheetLayoutView="100" workbookViewId="0">
      <selection activeCell="C2" sqref="C2"/>
    </sheetView>
  </sheetViews>
  <sheetFormatPr defaultColWidth="0" defaultRowHeight="0" customHeight="1" zeroHeight="1"/>
  <cols>
    <col min="1" max="1" width="3.42578125" customWidth="1"/>
    <col min="2" max="2" width="23.7109375" customWidth="1"/>
    <col min="3" max="3" width="45.5703125" customWidth="1"/>
    <col min="4" max="4" width="36" style="122" customWidth="1"/>
    <col min="5" max="6" width="24.140625" style="122" customWidth="1"/>
    <col min="7" max="7" width="37.28515625" style="122" customWidth="1"/>
    <col min="8" max="8" width="59.7109375" style="122" customWidth="1"/>
    <col min="9" max="9" width="6" customWidth="1"/>
    <col min="10" max="12" width="0" hidden="1" customWidth="1"/>
    <col min="13" max="16384" width="9" hidden="1"/>
  </cols>
  <sheetData>
    <row r="1" spans="1:9" ht="13.35" customHeight="1">
      <c r="A1" s="1"/>
      <c r="B1" s="1"/>
      <c r="C1" s="1"/>
      <c r="D1" s="125"/>
      <c r="E1" s="125"/>
      <c r="F1" s="125"/>
      <c r="G1" s="125"/>
    </row>
    <row r="2" spans="1:9" ht="12.75">
      <c r="A2" s="1"/>
      <c r="B2" s="1"/>
      <c r="C2" s="1"/>
      <c r="D2" s="125"/>
      <c r="H2" s="19" t="s">
        <v>0</v>
      </c>
    </row>
    <row r="3" spans="1:9" ht="12.75">
      <c r="A3" s="1"/>
      <c r="B3" s="1"/>
      <c r="C3" s="1"/>
      <c r="D3" s="125"/>
      <c r="E3" s="137"/>
      <c r="F3" s="137"/>
      <c r="G3" s="125"/>
    </row>
    <row r="4" spans="1:9" ht="27" customHeight="1">
      <c r="A4" s="1"/>
      <c r="B4" s="1"/>
      <c r="C4" s="1"/>
      <c r="D4" s="125"/>
      <c r="E4" s="125"/>
      <c r="F4" s="125"/>
      <c r="G4" s="125"/>
    </row>
    <row r="5" spans="1:9" ht="20.25">
      <c r="A5" s="1"/>
      <c r="B5" s="4" t="s">
        <v>952</v>
      </c>
      <c r="C5" s="1"/>
      <c r="D5" s="125"/>
      <c r="E5" s="125"/>
      <c r="F5" s="125"/>
      <c r="G5" s="125"/>
    </row>
    <row r="6" spans="1:9" ht="12.75">
      <c r="A6" s="1"/>
      <c r="B6" s="136"/>
      <c r="C6" s="1"/>
      <c r="D6" s="125"/>
      <c r="E6" s="125"/>
      <c r="F6" s="125"/>
      <c r="G6" s="125"/>
    </row>
    <row r="7" spans="1:9" ht="25.5" customHeight="1">
      <c r="A7" s="1"/>
      <c r="B7" s="488" t="s">
        <v>953</v>
      </c>
      <c r="C7" s="488"/>
      <c r="D7" s="488"/>
      <c r="E7" s="488"/>
      <c r="F7" s="488"/>
      <c r="G7" s="488"/>
      <c r="H7" s="488"/>
    </row>
    <row r="8" spans="1:9" ht="12.75">
      <c r="A8" s="1"/>
      <c r="B8" s="135"/>
      <c r="C8" s="1"/>
      <c r="D8" s="125"/>
      <c r="E8" s="125"/>
      <c r="F8" s="125"/>
      <c r="G8" s="125"/>
      <c r="H8" s="125"/>
    </row>
    <row r="9" spans="1:9" ht="15.75" customHeight="1">
      <c r="A9" s="1"/>
      <c r="B9" s="489" t="s">
        <v>954</v>
      </c>
      <c r="C9" s="490"/>
      <c r="D9" s="491"/>
      <c r="E9" s="492" t="s">
        <v>955</v>
      </c>
      <c r="F9" s="492"/>
      <c r="G9" s="492"/>
      <c r="H9" s="493"/>
    </row>
    <row r="10" spans="1:9" ht="20.25" customHeight="1" thickBot="1">
      <c r="A10" s="1"/>
      <c r="B10" s="494" t="s">
        <v>956</v>
      </c>
      <c r="C10" s="494"/>
      <c r="D10" s="188" t="s">
        <v>957</v>
      </c>
      <c r="E10" s="196" t="s">
        <v>958</v>
      </c>
      <c r="F10" s="188" t="s">
        <v>959</v>
      </c>
      <c r="G10" s="188" t="s">
        <v>960</v>
      </c>
      <c r="H10" s="188" t="s">
        <v>961</v>
      </c>
    </row>
    <row r="11" spans="1:9" s="7" customFormat="1" ht="111.75" customHeight="1" thickTop="1">
      <c r="A11" s="11"/>
      <c r="B11" s="495" t="s">
        <v>962</v>
      </c>
      <c r="C11" s="496" t="s">
        <v>963</v>
      </c>
      <c r="D11" s="197" t="s">
        <v>964</v>
      </c>
      <c r="E11" s="198" t="s">
        <v>965</v>
      </c>
      <c r="F11" s="383">
        <v>7.4</v>
      </c>
      <c r="G11" s="220">
        <v>9.4</v>
      </c>
      <c r="H11" s="244" t="s">
        <v>946</v>
      </c>
      <c r="I11" s="130"/>
    </row>
    <row r="12" spans="1:9" s="7" customFormat="1" ht="15.75">
      <c r="A12" s="11"/>
      <c r="B12" s="483"/>
      <c r="C12" s="497"/>
      <c r="D12" s="189" t="s">
        <v>966</v>
      </c>
      <c r="E12" s="199" t="s">
        <v>965</v>
      </c>
      <c r="F12" s="65">
        <v>13.3</v>
      </c>
      <c r="G12" s="89">
        <v>10.9</v>
      </c>
      <c r="H12" s="245" t="s">
        <v>946</v>
      </c>
      <c r="I12" s="130"/>
    </row>
    <row r="13" spans="1:9" s="7" customFormat="1" ht="15.75">
      <c r="A13" s="11"/>
      <c r="B13" s="483"/>
      <c r="C13" s="497"/>
      <c r="D13" s="200" t="s">
        <v>967</v>
      </c>
      <c r="E13" s="199" t="s">
        <v>965</v>
      </c>
      <c r="F13" s="65">
        <v>22.7</v>
      </c>
      <c r="G13" s="89">
        <v>54.2</v>
      </c>
      <c r="H13" s="245" t="s">
        <v>946</v>
      </c>
      <c r="I13" s="130"/>
    </row>
    <row r="14" spans="1:9" s="7" customFormat="1" ht="15.75">
      <c r="A14" s="11"/>
      <c r="B14" s="483"/>
      <c r="C14" s="497"/>
      <c r="D14" s="200" t="s">
        <v>968</v>
      </c>
      <c r="E14" s="199" t="s">
        <v>965</v>
      </c>
      <c r="F14" s="65">
        <f>SUM(F11:F13)</f>
        <v>43.400000000000006</v>
      </c>
      <c r="G14" s="89">
        <v>74.5</v>
      </c>
      <c r="H14" s="245" t="s">
        <v>946</v>
      </c>
      <c r="I14" s="130"/>
    </row>
    <row r="15" spans="1:9" s="7" customFormat="1" ht="51">
      <c r="A15" s="11"/>
      <c r="B15" s="483"/>
      <c r="C15" s="200" t="s">
        <v>969</v>
      </c>
      <c r="D15" s="89" t="s">
        <v>970</v>
      </c>
      <c r="E15" s="201" t="s">
        <v>971</v>
      </c>
      <c r="F15" s="65" t="s">
        <v>972</v>
      </c>
      <c r="G15" s="89" t="s">
        <v>972</v>
      </c>
      <c r="H15" s="246" t="s">
        <v>1234</v>
      </c>
    </row>
    <row r="16" spans="1:9" s="7" customFormat="1" ht="106.15" customHeight="1">
      <c r="A16" s="11"/>
      <c r="B16" s="483"/>
      <c r="C16" s="200" t="s">
        <v>973</v>
      </c>
      <c r="D16" s="89" t="s">
        <v>974</v>
      </c>
      <c r="E16" s="201" t="s">
        <v>975</v>
      </c>
      <c r="F16" s="65" t="s">
        <v>1085</v>
      </c>
      <c r="G16" s="89" t="s">
        <v>976</v>
      </c>
      <c r="H16" s="367" t="s">
        <v>977</v>
      </c>
    </row>
    <row r="17" spans="1:9" s="7" customFormat="1" ht="41.25" customHeight="1">
      <c r="A17" s="11"/>
      <c r="B17" s="484"/>
      <c r="C17" s="200" t="s">
        <v>978</v>
      </c>
      <c r="D17" s="200" t="s">
        <v>979</v>
      </c>
      <c r="E17" s="202" t="s">
        <v>980</v>
      </c>
      <c r="F17" s="324" t="s">
        <v>981</v>
      </c>
      <c r="G17" s="323" t="s">
        <v>981</v>
      </c>
      <c r="H17" s="246" t="s">
        <v>982</v>
      </c>
    </row>
    <row r="18" spans="1:9" s="7" customFormat="1" ht="50.1" customHeight="1">
      <c r="A18" s="11"/>
      <c r="B18" s="182" t="s">
        <v>658</v>
      </c>
      <c r="C18" s="200" t="s">
        <v>983</v>
      </c>
      <c r="D18" s="200" t="s">
        <v>984</v>
      </c>
      <c r="E18" s="201" t="s">
        <v>971</v>
      </c>
      <c r="F18" s="65" t="s">
        <v>972</v>
      </c>
      <c r="G18" s="89" t="s">
        <v>972</v>
      </c>
      <c r="H18" s="246" t="s">
        <v>985</v>
      </c>
    </row>
    <row r="19" spans="1:9" s="7" customFormat="1" ht="59.1" customHeight="1">
      <c r="A19" s="11"/>
      <c r="B19" s="182" t="s">
        <v>684</v>
      </c>
      <c r="C19" s="200" t="s">
        <v>986</v>
      </c>
      <c r="D19" s="200" t="s">
        <v>987</v>
      </c>
      <c r="E19" s="202" t="s">
        <v>988</v>
      </c>
      <c r="F19" s="324" t="s">
        <v>981</v>
      </c>
      <c r="G19" s="323" t="s">
        <v>981</v>
      </c>
      <c r="H19" s="246" t="s">
        <v>989</v>
      </c>
    </row>
    <row r="20" spans="1:9" s="7" customFormat="1" ht="38.450000000000003" customHeight="1">
      <c r="A20" s="11"/>
      <c r="B20" s="482" t="s">
        <v>990</v>
      </c>
      <c r="C20" s="500" t="s">
        <v>991</v>
      </c>
      <c r="D20" s="502" t="s">
        <v>992</v>
      </c>
      <c r="E20" s="202" t="s">
        <v>993</v>
      </c>
      <c r="F20" s="384">
        <v>15582</v>
      </c>
      <c r="G20" s="222">
        <v>10954</v>
      </c>
      <c r="H20" s="246" t="s">
        <v>917</v>
      </c>
    </row>
    <row r="21" spans="1:9" s="7" customFormat="1" ht="38.450000000000003" customHeight="1">
      <c r="A21" s="11"/>
      <c r="B21" s="484"/>
      <c r="C21" s="501"/>
      <c r="D21" s="503"/>
      <c r="E21" s="202" t="s">
        <v>994</v>
      </c>
      <c r="F21" s="384">
        <v>1907</v>
      </c>
      <c r="G21" s="222">
        <v>5960</v>
      </c>
      <c r="H21" s="246" t="s">
        <v>917</v>
      </c>
    </row>
    <row r="22" spans="1:9" s="7" customFormat="1" ht="66.75" customHeight="1">
      <c r="A22" s="11"/>
      <c r="B22" s="498" t="s">
        <v>995</v>
      </c>
      <c r="C22" s="200" t="s">
        <v>996</v>
      </c>
      <c r="D22" s="200" t="s">
        <v>997</v>
      </c>
      <c r="E22" s="202" t="s">
        <v>971</v>
      </c>
      <c r="F22" s="247" t="s">
        <v>998</v>
      </c>
      <c r="G22" s="221" t="s">
        <v>999</v>
      </c>
      <c r="H22" s="246" t="s">
        <v>1235</v>
      </c>
    </row>
    <row r="23" spans="1:9" s="7" customFormat="1" ht="72.75" customHeight="1">
      <c r="A23" s="11"/>
      <c r="B23" s="498"/>
      <c r="C23" s="200" t="s">
        <v>1000</v>
      </c>
      <c r="D23" s="200" t="s">
        <v>1001</v>
      </c>
      <c r="E23" s="202" t="s">
        <v>971</v>
      </c>
      <c r="F23" s="247" t="s">
        <v>1002</v>
      </c>
      <c r="G23" s="221" t="s">
        <v>1002</v>
      </c>
      <c r="H23" s="246" t="s">
        <v>1064</v>
      </c>
    </row>
    <row r="24" spans="1:9" s="7" customFormat="1" ht="18.95" customHeight="1">
      <c r="A24" s="11"/>
      <c r="B24" s="498"/>
      <c r="C24" s="200" t="s">
        <v>1003</v>
      </c>
      <c r="D24" s="200" t="s">
        <v>1004</v>
      </c>
      <c r="E24" s="202" t="s">
        <v>975</v>
      </c>
      <c r="F24" s="247">
        <v>1.9</v>
      </c>
      <c r="G24" s="221">
        <v>8.6999999999999993</v>
      </c>
      <c r="H24" s="246" t="s">
        <v>267</v>
      </c>
    </row>
    <row r="25" spans="1:9" s="7" customFormat="1" ht="41.1" customHeight="1">
      <c r="A25" s="11"/>
      <c r="B25" s="498"/>
      <c r="C25" s="200" t="s">
        <v>1005</v>
      </c>
      <c r="D25" s="200" t="s">
        <v>1006</v>
      </c>
      <c r="E25" s="202" t="s">
        <v>975</v>
      </c>
      <c r="F25" s="325">
        <v>54.5</v>
      </c>
      <c r="G25" s="223">
        <v>50</v>
      </c>
      <c r="H25" s="246" t="s">
        <v>267</v>
      </c>
    </row>
    <row r="26" spans="1:9" s="7" customFormat="1" ht="44.1" customHeight="1" thickBot="1">
      <c r="A26" s="11"/>
      <c r="B26" s="499"/>
      <c r="C26" s="190" t="s">
        <v>1007</v>
      </c>
      <c r="D26" s="191" t="s">
        <v>1008</v>
      </c>
      <c r="E26" s="203" t="s">
        <v>971</v>
      </c>
      <c r="F26" s="326" t="s">
        <v>637</v>
      </c>
      <c r="G26" s="327" t="s">
        <v>637</v>
      </c>
      <c r="H26" s="204"/>
      <c r="I26" s="130"/>
    </row>
    <row r="27" spans="1:9" s="7" customFormat="1" ht="12.75">
      <c r="A27" s="11"/>
      <c r="B27" s="205"/>
      <c r="C27" s="36"/>
      <c r="D27" s="139"/>
      <c r="E27" s="139"/>
      <c r="F27" s="139"/>
      <c r="G27" s="206"/>
      <c r="H27" s="207"/>
      <c r="I27" s="130"/>
    </row>
    <row r="28" spans="1:9" s="7" customFormat="1" ht="34.5" customHeight="1">
      <c r="A28" s="11"/>
      <c r="B28" s="421" t="s">
        <v>1009</v>
      </c>
      <c r="C28" s="421"/>
      <c r="D28" s="421"/>
      <c r="E28" s="421"/>
      <c r="F28" s="421"/>
      <c r="G28" s="421"/>
      <c r="H28" s="421"/>
      <c r="I28" s="130"/>
    </row>
    <row r="29" spans="1:9" s="7" customFormat="1" ht="12.75">
      <c r="A29" s="11"/>
      <c r="B29" s="208"/>
      <c r="C29" s="36"/>
      <c r="D29" s="139"/>
      <c r="E29" s="139"/>
      <c r="F29" s="139"/>
      <c r="G29" s="206"/>
      <c r="H29" s="207"/>
      <c r="I29" s="130"/>
    </row>
    <row r="30" spans="1:9" s="7" customFormat="1" ht="12.75" hidden="1">
      <c r="A30" s="11"/>
      <c r="B30" s="205"/>
      <c r="C30" s="36"/>
      <c r="D30" s="139"/>
      <c r="E30" s="139"/>
      <c r="F30" s="139"/>
      <c r="G30" s="206"/>
      <c r="H30" s="207"/>
      <c r="I30" s="130"/>
    </row>
    <row r="31" spans="1:9" s="7" customFormat="1" ht="12.75" hidden="1">
      <c r="A31" s="11"/>
      <c r="B31" s="205"/>
      <c r="C31" s="36"/>
      <c r="D31" s="139"/>
      <c r="E31" s="139"/>
      <c r="F31" s="139"/>
      <c r="G31" s="206"/>
      <c r="H31" s="207"/>
      <c r="I31" s="130"/>
    </row>
    <row r="32" spans="1:9" s="7" customFormat="1" ht="18.75" hidden="1" customHeight="1">
      <c r="A32" s="11"/>
      <c r="B32" s="134"/>
      <c r="C32" s="102"/>
      <c r="D32" s="195"/>
      <c r="E32" s="133"/>
      <c r="F32" s="133"/>
      <c r="G32" s="132"/>
      <c r="H32" s="131"/>
      <c r="I32" s="130"/>
    </row>
    <row r="33" spans="1:9" s="7" customFormat="1" ht="18.75" hidden="1" customHeight="1">
      <c r="A33" s="11"/>
      <c r="B33" s="134"/>
      <c r="C33" s="102"/>
      <c r="D33" s="195"/>
      <c r="E33" s="133"/>
      <c r="F33" s="133"/>
      <c r="G33" s="132"/>
      <c r="H33" s="131"/>
      <c r="I33" s="130"/>
    </row>
    <row r="34" spans="1:9" ht="6.75" hidden="1" customHeight="1">
      <c r="A34" s="1"/>
      <c r="B34" s="129"/>
      <c r="C34" s="1"/>
      <c r="D34" s="1"/>
      <c r="E34" s="125"/>
      <c r="F34" s="125"/>
      <c r="G34" s="125"/>
      <c r="H34" s="125"/>
    </row>
    <row r="35" spans="1:9" ht="93.75" hidden="1" customHeight="1">
      <c r="A35" s="1"/>
      <c r="B35" s="486"/>
      <c r="C35" s="486"/>
      <c r="D35" s="486"/>
      <c r="E35" s="486"/>
      <c r="F35" s="486"/>
      <c r="G35" s="486"/>
      <c r="H35" s="486"/>
    </row>
    <row r="36" spans="1:9" ht="12.75" hidden="1">
      <c r="A36" s="1"/>
      <c r="B36" s="487"/>
      <c r="C36" s="487"/>
      <c r="D36" s="487"/>
      <c r="E36" s="128"/>
      <c r="F36" s="128"/>
      <c r="G36" s="127"/>
      <c r="H36" s="126"/>
    </row>
    <row r="37" spans="1:9" ht="12.75" hidden="1">
      <c r="A37" s="1"/>
      <c r="E37" s="125"/>
      <c r="F37" s="125"/>
      <c r="G37" s="125"/>
      <c r="H37" s="125"/>
    </row>
    <row r="38" spans="1:9" ht="26.25" hidden="1" customHeight="1">
      <c r="A38" s="1"/>
      <c r="B38" s="124"/>
      <c r="C38" s="124"/>
      <c r="D38" s="124"/>
    </row>
    <row r="39" spans="1:9" ht="12.75" hidden="1" customHeight="1">
      <c r="D39"/>
      <c r="E39" s="123"/>
      <c r="F39" s="123"/>
      <c r="G39" s="123"/>
      <c r="H39" s="123"/>
    </row>
    <row r="40" spans="1:9" ht="12.75" hidden="1" customHeight="1">
      <c r="D40"/>
    </row>
    <row r="41" spans="1:9" ht="12.75" hidden="1" customHeight="1">
      <c r="D41"/>
      <c r="E41" s="123"/>
      <c r="F41" s="123"/>
    </row>
    <row r="42" spans="1:9" ht="12.75" hidden="1" customHeight="1">
      <c r="B42" t="s">
        <v>15</v>
      </c>
      <c r="D42"/>
    </row>
    <row r="43" spans="1:9" ht="12.75" hidden="1" customHeight="1">
      <c r="D43"/>
    </row>
    <row r="44" spans="1:9" ht="12.75" hidden="1" customHeight="1">
      <c r="D44"/>
    </row>
    <row r="45" spans="1:9" ht="12.75" hidden="1" customHeight="1">
      <c r="D45"/>
    </row>
    <row r="46" spans="1:9" ht="12.75" hidden="1" customHeight="1">
      <c r="D46"/>
    </row>
    <row r="47" spans="1:9" ht="12.75" hidden="1" customHeight="1">
      <c r="D47"/>
    </row>
  </sheetData>
  <sheetProtection algorithmName="SHA-512" hashValue="LjVTqZfpzzt+MtvFTgjAaPP0llF0cCJPNJ2KcBdxZ5Fuis3azgnTotQI1FadARqDTN7WTlmF3cWrJpoXYX6/qQ==" saltValue="VCbfTjP90n61+yzoMh50Qg==" spinCount="100000" sheet="1" objects="1" scenarios="1"/>
  <mergeCells count="13">
    <mergeCell ref="B35:H35"/>
    <mergeCell ref="B36:D36"/>
    <mergeCell ref="B7:H7"/>
    <mergeCell ref="B9:D9"/>
    <mergeCell ref="E9:H9"/>
    <mergeCell ref="B10:C10"/>
    <mergeCell ref="B11:B17"/>
    <mergeCell ref="C11:C14"/>
    <mergeCell ref="B28:H28"/>
    <mergeCell ref="B22:B26"/>
    <mergeCell ref="B20:B21"/>
    <mergeCell ref="C20:C21"/>
    <mergeCell ref="D20:D21"/>
  </mergeCells>
  <pageMargins left="0.7" right="0.7" top="0.75" bottom="0.75" header="0.3" footer="0.3"/>
  <pageSetup paperSize="8" scale="7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065FC-03AA-454A-9652-8720252E9F1F}">
  <sheetPr codeName="Sheet9">
    <tabColor rgb="FFC00000"/>
  </sheetPr>
  <dimension ref="B2:B7"/>
  <sheetViews>
    <sheetView workbookViewId="0">
      <selection activeCell="B5" sqref="B5"/>
    </sheetView>
  </sheetViews>
  <sheetFormatPr defaultRowHeight="12.75"/>
  <cols>
    <col min="2" max="2" width="34.5703125" customWidth="1"/>
  </cols>
  <sheetData>
    <row r="2" spans="2:2">
      <c r="B2" s="82" t="s">
        <v>1010</v>
      </c>
    </row>
    <row r="3" spans="2:2">
      <c r="B3" s="83" t="s">
        <v>637</v>
      </c>
    </row>
    <row r="4" spans="2:2">
      <c r="B4" s="83" t="s">
        <v>1011</v>
      </c>
    </row>
    <row r="5" spans="2:2">
      <c r="B5" s="83" t="s">
        <v>355</v>
      </c>
    </row>
    <row r="6" spans="2:2">
      <c r="B6" s="83" t="s">
        <v>283</v>
      </c>
    </row>
    <row r="7" spans="2:2">
      <c r="B7" s="83" t="s">
        <v>48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75E65-E763-4327-8611-E0A3F18078C1}">
  <sheetPr codeName="Sheet2">
    <tabColor theme="4"/>
    <pageSetUpPr fitToPage="1"/>
  </sheetPr>
  <dimension ref="A1:J24"/>
  <sheetViews>
    <sheetView showGridLines="0" zoomScaleNormal="100" zoomScaleSheetLayoutView="100" workbookViewId="0">
      <selection activeCell="E9" sqref="E9"/>
    </sheetView>
  </sheetViews>
  <sheetFormatPr defaultColWidth="0" defaultRowHeight="12.75" customHeight="1" zeroHeight="1"/>
  <cols>
    <col min="1" max="1" width="3.42578125" customWidth="1"/>
    <col min="2" max="2" width="24" customWidth="1"/>
    <col min="3" max="3" width="42" customWidth="1"/>
    <col min="4" max="4" width="13.5703125" style="9" customWidth="1"/>
    <col min="5" max="5" width="5.7109375" customWidth="1"/>
    <col min="6" max="10" width="13.5703125" hidden="1" customWidth="1"/>
    <col min="11" max="11" width="9" hidden="1" customWidth="1"/>
    <col min="12" max="16384" width="9" hidden="1"/>
  </cols>
  <sheetData>
    <row r="1" spans="2:10" ht="13.35" customHeight="1"/>
    <row r="2" spans="2:10">
      <c r="C2" s="19"/>
      <c r="D2" s="19" t="s">
        <v>0</v>
      </c>
      <c r="J2" s="19"/>
    </row>
    <row r="3" spans="2:10">
      <c r="C3" s="8"/>
    </row>
    <row r="4" spans="2:10" ht="12.75" customHeight="1"/>
    <row r="5" spans="2:10" ht="12.75" customHeight="1"/>
    <row r="6" spans="2:10" ht="20.25">
      <c r="B6" s="4" t="s">
        <v>1</v>
      </c>
      <c r="C6" s="140"/>
      <c r="E6" s="9"/>
    </row>
    <row r="7" spans="2:10" ht="20.25">
      <c r="B7" s="4"/>
      <c r="C7" s="140"/>
      <c r="E7" s="9"/>
    </row>
    <row r="8" spans="2:10" ht="39.75" customHeight="1">
      <c r="B8" s="412" t="s">
        <v>2</v>
      </c>
      <c r="C8" s="412"/>
      <c r="D8" s="412"/>
      <c r="E8" s="328"/>
      <c r="F8" s="328"/>
      <c r="G8" s="328"/>
      <c r="H8" s="328"/>
      <c r="I8" s="328"/>
      <c r="J8" s="328"/>
    </row>
    <row r="9" spans="2:10" ht="33" customHeight="1">
      <c r="B9" s="412"/>
      <c r="C9" s="412"/>
      <c r="D9" s="412"/>
      <c r="E9" s="328"/>
      <c r="F9" s="328"/>
      <c r="G9" s="328"/>
      <c r="H9" s="328"/>
      <c r="I9" s="328"/>
      <c r="J9" s="328"/>
    </row>
    <row r="10" spans="2:10" ht="8.25" customHeight="1">
      <c r="B10" s="298"/>
      <c r="C10" s="298"/>
      <c r="D10" s="298"/>
      <c r="E10" s="298"/>
      <c r="F10" s="298"/>
      <c r="G10" s="298"/>
      <c r="H10" s="298"/>
      <c r="I10" s="298"/>
      <c r="J10" s="298"/>
    </row>
    <row r="11" spans="2:10" ht="13.5" thickBot="1">
      <c r="B11" s="315" t="s">
        <v>3</v>
      </c>
      <c r="C11" s="316"/>
      <c r="D11" s="317"/>
    </row>
    <row r="12" spans="2:10" s="7" customFormat="1" ht="15.6" customHeight="1" thickTop="1">
      <c r="B12" s="411" t="s">
        <v>4</v>
      </c>
      <c r="C12" s="411"/>
      <c r="D12" s="411"/>
    </row>
    <row r="13" spans="2:10" ht="15.6" customHeight="1">
      <c r="B13" s="409" t="s">
        <v>5</v>
      </c>
      <c r="C13" s="409"/>
      <c r="D13" s="409"/>
    </row>
    <row r="14" spans="2:10" s="7" customFormat="1" ht="15.6" customHeight="1">
      <c r="B14" s="409" t="s">
        <v>6</v>
      </c>
      <c r="C14" s="409"/>
      <c r="D14" s="409"/>
    </row>
    <row r="15" spans="2:10" s="7" customFormat="1" ht="15.6" customHeight="1">
      <c r="B15" s="409" t="s">
        <v>7</v>
      </c>
      <c r="C15" s="409"/>
      <c r="D15" s="409"/>
    </row>
    <row r="16" spans="2:10" s="7" customFormat="1" ht="15.6" customHeight="1">
      <c r="B16" s="409" t="s">
        <v>8</v>
      </c>
      <c r="C16" s="409"/>
      <c r="D16" s="409"/>
    </row>
    <row r="17" spans="2:9" s="7" customFormat="1" ht="15.6" customHeight="1">
      <c r="B17" s="409" t="s">
        <v>9</v>
      </c>
      <c r="C17" s="409"/>
      <c r="D17" s="409"/>
    </row>
    <row r="18" spans="2:9" s="7" customFormat="1" ht="15.6" customHeight="1">
      <c r="B18" s="409" t="s">
        <v>10</v>
      </c>
      <c r="C18" s="409"/>
      <c r="D18" s="409"/>
    </row>
    <row r="19" spans="2:9" s="7" customFormat="1" ht="15.6" customHeight="1">
      <c r="B19" s="409" t="s">
        <v>11</v>
      </c>
      <c r="C19" s="409"/>
      <c r="D19" s="409"/>
    </row>
    <row r="20" spans="2:9" ht="15.6" customHeight="1">
      <c r="B20" s="409" t="s">
        <v>12</v>
      </c>
      <c r="C20" s="409"/>
      <c r="D20" s="409"/>
    </row>
    <row r="21" spans="2:9" s="7" customFormat="1" ht="15.6" customHeight="1">
      <c r="B21" s="409" t="s">
        <v>13</v>
      </c>
      <c r="C21" s="409"/>
      <c r="D21" s="409"/>
    </row>
    <row r="22" spans="2:9" ht="15.6" customHeight="1" thickBot="1">
      <c r="B22" s="410" t="s">
        <v>14</v>
      </c>
      <c r="C22" s="410"/>
      <c r="D22" s="410"/>
    </row>
    <row r="23" spans="2:9" s="7" customFormat="1" ht="5.25" customHeight="1">
      <c r="B23" s="143"/>
      <c r="C23" s="142"/>
    </row>
    <row r="24" spans="2:9" ht="10.5" customHeight="1">
      <c r="B24" s="297"/>
      <c r="C24" s="297"/>
      <c r="D24" s="297"/>
      <c r="E24" s="297"/>
      <c r="F24" s="297"/>
      <c r="G24" s="297"/>
      <c r="H24" s="297"/>
      <c r="I24" s="297"/>
    </row>
  </sheetData>
  <sheetProtection algorithmName="SHA-512" hashValue="aKM9UzDhTcpDxZOLJ3m4e/l5UZNOQNnbrlJZKXDSNtxNEvNsiJ5PnknzOrEXKk3qT91yIGA1jG2aQt08lADIZA==" saltValue="vwnZLcw3TeRJ2mGkNmgwfA==" spinCount="100000" sheet="1" objects="1" scenarios="1"/>
  <mergeCells count="12">
    <mergeCell ref="B12:D12"/>
    <mergeCell ref="B13:D13"/>
    <mergeCell ref="B8:D9"/>
    <mergeCell ref="B14:D14"/>
    <mergeCell ref="B15:D15"/>
    <mergeCell ref="B21:D21"/>
    <mergeCell ref="B22:D22"/>
    <mergeCell ref="B16:D16"/>
    <mergeCell ref="B17:D17"/>
    <mergeCell ref="B18:D18"/>
    <mergeCell ref="B19:D19"/>
    <mergeCell ref="B20:D20"/>
  </mergeCells>
  <hyperlinks>
    <hyperlink ref="B16" location="'ICMM Principles and PEs'!A1" display="ICMM Mining Principles and Performance Expectations" xr:uid="{33EEA95F-0F24-46AD-A140-95986B8E5219}"/>
    <hyperlink ref="B17" location="'ICMM Social and Economic Index'!A1" display="ICMM Social and Economic Reporting Framework Index" xr:uid="{F77499BC-8957-4CDD-AEB3-C3BBCE9EA705}"/>
    <hyperlink ref="B21" location="'SASB index'!A1" display="Sustainability Accounting Standards Board (SASB) Index" xr:uid="{E1E125B3-4782-4F59-95D1-BFAF3A47C96F}"/>
    <hyperlink ref="B14" location="'UN SDGs'!A1" display="United Nations Sustainable Development Goals (UN SDGs)" xr:uid="{239464C3-5E7F-449A-854D-8C89FA501918}"/>
    <hyperlink ref="B15" location="'UNGC Principles'!A1" display="United Nations Global Compact (UNGC) Principles" xr:uid="{C6D2DF13-BF86-4BD1-B239-6D4C239CD353}"/>
    <hyperlink ref="B22" location="'SFDR PAI Summary'!A1" display="Sustainable Finance Disclosure Regulation Principal Adverse Impact Summary" xr:uid="{3909893F-43C4-4218-B784-33DF788B70C5}"/>
    <hyperlink ref="B12" location="'ESG Ratings and Indices'!A1" display="ESG Ratings and Indices" xr:uid="{E2EC6BD5-E098-46C4-9E66-415028A7DA7C}"/>
    <hyperlink ref="B13" location="Certifications!A1" display="Sustainability Certifications" xr:uid="{D897D6F6-DBBA-489A-BDA8-BB2A61638DD5}"/>
    <hyperlink ref="B13:D13" location="Certifications!A1" display="Sustainability Certifications" xr:uid="{1F50F148-BC98-4A22-ADDC-98E271BB3B69}"/>
    <hyperlink ref="B18" location="'GRI Index'!A1" display="Global Reporting Initiative (GRI) Index" xr:uid="{F338F8B5-E283-48DA-803E-6F308DB33809}"/>
    <hyperlink ref="B19" location="'TCFD Index'!A1" display="Task Force on Climate-Related Financial Disclosures (TCFD) Index" xr:uid="{3C3610FE-72E5-49A2-A28A-3D353391F4EE}"/>
    <hyperlink ref="B20" location="'CA100+'!A1" display="Climate Action 100+ (CA100+) Net Zero Comany Benchmark" xr:uid="{71B30762-BD49-464A-9C14-05F54D7B94BB}"/>
  </hyperlinks>
  <pageMargins left="0.70866141732283472" right="0.70866141732283472" top="0.74803149606299213" bottom="0.74803149606299213" header="0.31496062992125984" footer="0.31496062992125984"/>
  <pageSetup paperSize="8" orientation="portrait" r:id="rId1"/>
  <colBreaks count="1" manualBreakCount="1">
    <brk id="11" max="7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5477F-2611-4165-AC56-E00CD9F04945}">
  <sheetPr codeName="Sheet3">
    <tabColor theme="2"/>
    <pageSetUpPr fitToPage="1"/>
  </sheetPr>
  <dimension ref="A1:K42"/>
  <sheetViews>
    <sheetView showGridLines="0" topLeftCell="A3" zoomScaleNormal="100" zoomScaleSheetLayoutView="100" workbookViewId="0">
      <selection activeCell="B7" sqref="B7:H7"/>
    </sheetView>
  </sheetViews>
  <sheetFormatPr defaultColWidth="0" defaultRowHeight="12.75" customHeight="1" zeroHeight="1"/>
  <cols>
    <col min="1" max="1" width="4.42578125" style="249" customWidth="1"/>
    <col min="2" max="2" width="17.140625" style="249" customWidth="1"/>
    <col min="3" max="3" width="51.42578125" style="249" customWidth="1"/>
    <col min="4" max="4" width="31" style="249" customWidth="1"/>
    <col min="5" max="5" width="15.140625" style="276" customWidth="1"/>
    <col min="6" max="7" width="15.140625" style="249" customWidth="1"/>
    <col min="8" max="8" width="67.28515625" style="249" customWidth="1"/>
    <col min="9" max="9" width="5.5703125" style="249" customWidth="1"/>
    <col min="10" max="10" width="9" style="249" hidden="1" customWidth="1"/>
    <col min="11" max="11" width="49" style="249" hidden="1" customWidth="1"/>
    <col min="12" max="16384" width="9" style="249" hidden="1"/>
  </cols>
  <sheetData>
    <row r="1" spans="1:9" ht="13.35" customHeight="1">
      <c r="A1" s="248"/>
      <c r="B1" s="248"/>
      <c r="C1" s="248"/>
      <c r="D1" s="248"/>
      <c r="E1" s="278"/>
      <c r="F1" s="248"/>
      <c r="G1" s="248"/>
    </row>
    <row r="2" spans="1:9">
      <c r="A2" s="248"/>
      <c r="B2" s="248"/>
      <c r="C2" s="248"/>
      <c r="D2" s="248"/>
      <c r="H2" s="19" t="s">
        <v>0</v>
      </c>
    </row>
    <row r="3" spans="1:9">
      <c r="A3" s="248"/>
      <c r="B3" s="248"/>
      <c r="C3" s="248"/>
      <c r="D3" s="248"/>
      <c r="E3" s="279"/>
      <c r="F3" s="248"/>
      <c r="G3" s="248"/>
    </row>
    <row r="4" spans="1:9" ht="27" customHeight="1">
      <c r="A4" s="248"/>
      <c r="B4" s="248"/>
      <c r="C4" s="248"/>
      <c r="D4" s="248"/>
      <c r="E4" s="278"/>
      <c r="F4" s="248"/>
      <c r="G4" s="248"/>
    </row>
    <row r="5" spans="1:9" ht="20.25">
      <c r="A5" s="248"/>
      <c r="B5" s="4" t="s">
        <v>35</v>
      </c>
      <c r="C5" s="4"/>
      <c r="D5" s="250"/>
      <c r="E5" s="275"/>
      <c r="F5" s="250"/>
      <c r="G5" s="250"/>
    </row>
    <row r="6" spans="1:9">
      <c r="A6" s="248"/>
      <c r="B6" s="250"/>
      <c r="C6" s="250"/>
      <c r="D6" s="250"/>
      <c r="E6" s="275"/>
      <c r="F6" s="250"/>
      <c r="G6" s="250"/>
    </row>
    <row r="7" spans="1:9" ht="36" customHeight="1">
      <c r="A7" s="248"/>
      <c r="B7" s="417" t="s">
        <v>36</v>
      </c>
      <c r="C7" s="417"/>
      <c r="D7" s="417"/>
      <c r="E7" s="417"/>
      <c r="F7" s="417"/>
      <c r="G7" s="417"/>
      <c r="H7" s="417"/>
    </row>
    <row r="8" spans="1:9">
      <c r="A8" s="248"/>
      <c r="B8" s="250"/>
      <c r="C8" s="250"/>
      <c r="D8" s="250"/>
      <c r="E8" s="275"/>
      <c r="F8" s="250"/>
      <c r="G8" s="250"/>
    </row>
    <row r="9" spans="1:9" ht="26.25" thickBot="1">
      <c r="B9" s="254" t="s">
        <v>37</v>
      </c>
      <c r="C9" s="254" t="s">
        <v>38</v>
      </c>
      <c r="D9" s="280" t="s">
        <v>39</v>
      </c>
      <c r="E9" s="280" t="s">
        <v>40</v>
      </c>
      <c r="F9" s="280" t="s">
        <v>41</v>
      </c>
      <c r="G9" s="280" t="s">
        <v>42</v>
      </c>
      <c r="H9" s="286" t="s">
        <v>43</v>
      </c>
    </row>
    <row r="10" spans="1:9" ht="30" customHeight="1" thickTop="1">
      <c r="B10" s="415" t="s">
        <v>44</v>
      </c>
      <c r="C10" s="331" t="s">
        <v>64</v>
      </c>
      <c r="D10" s="332" t="s">
        <v>65</v>
      </c>
      <c r="E10" s="333" t="s">
        <v>66</v>
      </c>
      <c r="F10" s="334" t="s">
        <v>67</v>
      </c>
      <c r="G10" s="335" t="s">
        <v>68</v>
      </c>
      <c r="H10" s="336" t="s">
        <v>1012</v>
      </c>
    </row>
    <row r="11" spans="1:9" ht="30" customHeight="1">
      <c r="B11" s="416"/>
      <c r="C11" s="331" t="s">
        <v>61</v>
      </c>
      <c r="D11" s="337" t="s">
        <v>62</v>
      </c>
      <c r="E11" s="333" t="s">
        <v>63</v>
      </c>
      <c r="F11" s="339" t="s">
        <v>63</v>
      </c>
      <c r="G11" s="339" t="s">
        <v>63</v>
      </c>
      <c r="H11" s="336" t="s">
        <v>1012</v>
      </c>
    </row>
    <row r="12" spans="1:9" ht="30" customHeight="1">
      <c r="B12" s="416"/>
      <c r="C12" s="331" t="s">
        <v>51</v>
      </c>
      <c r="D12" s="277" t="s">
        <v>52</v>
      </c>
      <c r="E12" s="338" t="s">
        <v>53</v>
      </c>
      <c r="F12" s="335" t="s">
        <v>54</v>
      </c>
      <c r="G12" s="335" t="s">
        <v>48</v>
      </c>
      <c r="H12" s="330" t="s">
        <v>55</v>
      </c>
    </row>
    <row r="13" spans="1:9" ht="30" customHeight="1">
      <c r="B13" s="416"/>
      <c r="C13" s="331" t="s">
        <v>56</v>
      </c>
      <c r="D13" s="277" t="s">
        <v>57</v>
      </c>
      <c r="E13" s="338">
        <v>2</v>
      </c>
      <c r="F13" s="335" t="s">
        <v>48</v>
      </c>
      <c r="G13" s="335" t="s">
        <v>48</v>
      </c>
      <c r="H13" s="330" t="s">
        <v>58</v>
      </c>
      <c r="I13" s="287"/>
    </row>
    <row r="14" spans="1:9" ht="30" customHeight="1">
      <c r="B14" s="416"/>
      <c r="C14" s="331" t="s">
        <v>59</v>
      </c>
      <c r="D14" s="277" t="s">
        <v>57</v>
      </c>
      <c r="E14" s="338">
        <v>1</v>
      </c>
      <c r="F14" s="340" t="s">
        <v>48</v>
      </c>
      <c r="G14" s="340" t="s">
        <v>48</v>
      </c>
      <c r="H14" s="342" t="s">
        <v>58</v>
      </c>
      <c r="I14" s="287"/>
    </row>
    <row r="15" spans="1:9" ht="30" customHeight="1">
      <c r="B15" s="416"/>
      <c r="C15" s="331" t="s">
        <v>60</v>
      </c>
      <c r="D15" s="277" t="s">
        <v>57</v>
      </c>
      <c r="E15" s="338">
        <v>1</v>
      </c>
      <c r="F15" s="340" t="s">
        <v>48</v>
      </c>
      <c r="G15" s="340" t="s">
        <v>48</v>
      </c>
      <c r="H15" s="330" t="s">
        <v>58</v>
      </c>
      <c r="I15" s="287"/>
    </row>
    <row r="16" spans="1:9" ht="30" customHeight="1">
      <c r="B16" s="416"/>
      <c r="C16" s="329" t="s">
        <v>46</v>
      </c>
      <c r="D16" s="337" t="s">
        <v>47</v>
      </c>
      <c r="E16" s="338" t="s">
        <v>48</v>
      </c>
      <c r="F16" s="339" t="s">
        <v>49</v>
      </c>
      <c r="G16" s="339" t="s">
        <v>50</v>
      </c>
      <c r="H16" s="331" t="s">
        <v>1014</v>
      </c>
      <c r="I16" s="287"/>
    </row>
    <row r="17" spans="2:9" ht="30" customHeight="1" thickBot="1">
      <c r="B17" s="416"/>
      <c r="C17" s="341" t="s">
        <v>45</v>
      </c>
      <c r="D17" s="418" t="s">
        <v>1069</v>
      </c>
      <c r="E17" s="418"/>
      <c r="F17" s="418"/>
      <c r="G17" s="418"/>
      <c r="H17" s="418"/>
      <c r="I17" s="287"/>
    </row>
    <row r="18" spans="2:9" s="251" customFormat="1" ht="30" customHeight="1">
      <c r="B18" s="413" t="s">
        <v>69</v>
      </c>
      <c r="C18" s="282" t="s">
        <v>70</v>
      </c>
      <c r="D18" s="283" t="s">
        <v>71</v>
      </c>
      <c r="E18" s="291">
        <v>3.9</v>
      </c>
      <c r="F18" s="290">
        <v>3.8</v>
      </c>
      <c r="G18" s="290">
        <v>3.8</v>
      </c>
      <c r="H18" s="284" t="s">
        <v>58</v>
      </c>
      <c r="I18" s="252"/>
    </row>
    <row r="19" spans="2:9" s="251" customFormat="1" ht="30" customHeight="1" thickBot="1">
      <c r="B19" s="414"/>
      <c r="C19" s="253" t="s">
        <v>72</v>
      </c>
      <c r="D19" s="281" t="s">
        <v>73</v>
      </c>
      <c r="E19" s="288" t="s">
        <v>48</v>
      </c>
      <c r="F19" s="285">
        <v>48</v>
      </c>
      <c r="G19" s="285">
        <v>41</v>
      </c>
      <c r="H19" s="289" t="s">
        <v>1013</v>
      </c>
      <c r="I19" s="252"/>
    </row>
    <row r="20" spans="2:9" ht="21.6" customHeight="1"/>
    <row r="42" spans="2:2" ht="12.75" hidden="1" customHeight="1">
      <c r="B42" s="249" t="s">
        <v>15</v>
      </c>
    </row>
  </sheetData>
  <sheetProtection algorithmName="SHA-512" hashValue="wBnHQhghLHZ3CFXpcBqYqkvSHdEDngr/inwzqj+NwcyuGVFGPKjU+8YcWe0ueqxe1unB850Q9ExtC9L5bGIlzg==" saltValue="PX28zft4aaWucbQnhv6uCA==" spinCount="100000" sheet="1" objects="1" scenarios="1"/>
  <mergeCells count="4">
    <mergeCell ref="B18:B19"/>
    <mergeCell ref="B10:B17"/>
    <mergeCell ref="B7:H7"/>
    <mergeCell ref="D17:H17"/>
  </mergeCells>
  <pageMargins left="0.70866141732283472" right="0.70866141732283472" top="0.74803149606299213" bottom="0.74803149606299213" header="0.31496062992125984" footer="0.31496062992125984"/>
  <pageSetup paperSize="9" scale="62" orientation="landscape" r:id="rId1"/>
  <colBreaks count="1" manualBreakCount="1">
    <brk id="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9D857-B13E-490A-BBDA-76CB914C3E0B}">
  <sheetPr codeName="Sheet4">
    <tabColor theme="2"/>
    <pageSetUpPr fitToPage="1"/>
  </sheetPr>
  <dimension ref="A1:J42"/>
  <sheetViews>
    <sheetView showGridLines="0" topLeftCell="A4" zoomScaleNormal="100" zoomScaleSheetLayoutView="100" workbookViewId="0">
      <selection activeCell="H12" sqref="H12"/>
    </sheetView>
  </sheetViews>
  <sheetFormatPr defaultColWidth="0" defaultRowHeight="0" customHeight="1" zeroHeight="1"/>
  <cols>
    <col min="1" max="1" width="3.42578125" customWidth="1"/>
    <col min="2" max="2" width="23.7109375" customWidth="1"/>
    <col min="3" max="3" width="33.42578125" customWidth="1"/>
    <col min="4" max="4" width="58.42578125" bestFit="1" customWidth="1"/>
    <col min="5" max="5" width="17.140625" style="122" customWidth="1"/>
    <col min="6" max="6" width="24.140625" style="122" customWidth="1"/>
    <col min="7" max="7" width="25.85546875" style="122" customWidth="1"/>
    <col min="8" max="8" width="63.140625" style="122" bestFit="1" customWidth="1"/>
    <col min="9" max="9" width="7.7109375" style="122" customWidth="1"/>
    <col min="10" max="10" width="6" hidden="1" customWidth="1"/>
    <col min="11" max="16384" width="9" hidden="1"/>
  </cols>
  <sheetData>
    <row r="1" spans="1:9" ht="12.75">
      <c r="A1" s="1"/>
      <c r="B1" s="1"/>
      <c r="C1" s="1"/>
      <c r="D1" s="1"/>
      <c r="E1" s="125"/>
      <c r="F1" s="125"/>
      <c r="G1" s="125"/>
      <c r="H1" s="125"/>
    </row>
    <row r="2" spans="1:9" ht="12.75">
      <c r="A2" s="1"/>
      <c r="B2" s="1"/>
      <c r="C2" s="1"/>
      <c r="D2" s="1"/>
      <c r="E2" s="125"/>
      <c r="H2" s="19" t="s">
        <v>0</v>
      </c>
    </row>
    <row r="3" spans="1:9" ht="12.75">
      <c r="A3" s="1"/>
      <c r="B3" s="1"/>
      <c r="C3" s="1"/>
      <c r="D3" s="1"/>
      <c r="E3" s="125"/>
      <c r="F3" s="137"/>
      <c r="G3" s="137"/>
      <c r="H3" s="137"/>
    </row>
    <row r="4" spans="1:9" ht="27" customHeight="1">
      <c r="A4" s="1"/>
      <c r="B4" s="1"/>
      <c r="C4" s="1"/>
      <c r="D4" s="1"/>
      <c r="E4" s="125"/>
      <c r="F4" s="125"/>
      <c r="G4" s="125"/>
      <c r="H4" s="125"/>
    </row>
    <row r="5" spans="1:9" ht="20.25">
      <c r="A5" s="1"/>
      <c r="B5" s="4" t="s">
        <v>74</v>
      </c>
      <c r="C5" s="1"/>
      <c r="D5" s="1"/>
      <c r="E5" s="125"/>
      <c r="F5" s="125"/>
      <c r="G5" s="125"/>
      <c r="H5" s="125"/>
    </row>
    <row r="6" spans="1:9" ht="12.75">
      <c r="A6" s="1"/>
      <c r="B6" s="136"/>
      <c r="C6" s="1"/>
      <c r="D6" s="1"/>
      <c r="E6" s="125"/>
      <c r="F6" s="125"/>
      <c r="G6" s="125"/>
      <c r="H6" s="125"/>
    </row>
    <row r="7" spans="1:9" ht="12.75">
      <c r="A7" s="1"/>
      <c r="B7" s="217"/>
      <c r="C7" s="217"/>
      <c r="D7" s="217"/>
      <c r="E7" s="217"/>
      <c r="F7" s="217"/>
      <c r="G7" s="217"/>
      <c r="H7" s="217"/>
      <c r="I7" s="217"/>
    </row>
    <row r="8" spans="1:9" ht="13.5" thickBot="1">
      <c r="A8" s="1"/>
      <c r="B8" s="214" t="s">
        <v>75</v>
      </c>
      <c r="C8" s="214"/>
      <c r="D8" s="188" t="s">
        <v>76</v>
      </c>
      <c r="E8" s="215" t="s">
        <v>77</v>
      </c>
      <c r="F8" s="215" t="s">
        <v>78</v>
      </c>
      <c r="G8" s="215" t="s">
        <v>79</v>
      </c>
      <c r="H8" s="188" t="s">
        <v>19</v>
      </c>
      <c r="I8"/>
    </row>
    <row r="9" spans="1:9" s="7" customFormat="1" ht="20.25" customHeight="1" thickTop="1">
      <c r="A9" s="11"/>
      <c r="B9" s="422" t="s">
        <v>80</v>
      </c>
      <c r="C9" s="426" t="s">
        <v>81</v>
      </c>
      <c r="D9" s="263" t="s">
        <v>82</v>
      </c>
      <c r="E9" s="263" t="s">
        <v>83</v>
      </c>
      <c r="F9" s="264" t="s">
        <v>84</v>
      </c>
      <c r="G9" s="264" t="s">
        <v>85</v>
      </c>
      <c r="H9" s="375" t="s">
        <v>86</v>
      </c>
      <c r="I9" s="130"/>
    </row>
    <row r="10" spans="1:9" s="7" customFormat="1" ht="17.25" customHeight="1">
      <c r="A10" s="11"/>
      <c r="B10" s="419"/>
      <c r="C10" s="425"/>
      <c r="D10" s="216" t="s">
        <v>87</v>
      </c>
      <c r="E10" s="265" t="s">
        <v>83</v>
      </c>
      <c r="F10" s="266" t="s">
        <v>88</v>
      </c>
      <c r="G10" s="266" t="s">
        <v>89</v>
      </c>
      <c r="H10" s="376" t="s">
        <v>90</v>
      </c>
      <c r="I10" s="130"/>
    </row>
    <row r="11" spans="1:9" s="7" customFormat="1" ht="20.25" customHeight="1">
      <c r="A11" s="11"/>
      <c r="B11" s="419"/>
      <c r="C11" s="267" t="s">
        <v>91</v>
      </c>
      <c r="D11" s="216" t="s">
        <v>92</v>
      </c>
      <c r="E11" s="265" t="s">
        <v>83</v>
      </c>
      <c r="F11" s="266" t="s">
        <v>93</v>
      </c>
      <c r="G11" s="266" t="s">
        <v>94</v>
      </c>
      <c r="H11" s="377" t="s">
        <v>1073</v>
      </c>
      <c r="I11" s="130"/>
    </row>
    <row r="12" spans="1:9" s="7" customFormat="1" ht="20.25" customHeight="1">
      <c r="A12" s="11"/>
      <c r="B12" s="419"/>
      <c r="C12" s="425" t="s">
        <v>1015</v>
      </c>
      <c r="D12" s="216" t="s">
        <v>82</v>
      </c>
      <c r="E12" s="265" t="s">
        <v>83</v>
      </c>
      <c r="F12" s="266" t="s">
        <v>95</v>
      </c>
      <c r="G12" s="266" t="s">
        <v>96</v>
      </c>
      <c r="H12" s="376" t="s">
        <v>97</v>
      </c>
      <c r="I12" s="130"/>
    </row>
    <row r="13" spans="1:9" s="7" customFormat="1" ht="20.25" customHeight="1">
      <c r="A13" s="11"/>
      <c r="B13" s="419"/>
      <c r="C13" s="425"/>
      <c r="D13" s="216" t="s">
        <v>87</v>
      </c>
      <c r="E13" s="265" t="s">
        <v>83</v>
      </c>
      <c r="F13" s="266" t="s">
        <v>95</v>
      </c>
      <c r="G13" s="266" t="s">
        <v>96</v>
      </c>
      <c r="H13" s="376" t="s">
        <v>98</v>
      </c>
      <c r="I13" s="130"/>
    </row>
    <row r="14" spans="1:9" s="7" customFormat="1" ht="20.25" customHeight="1">
      <c r="A14" s="11"/>
      <c r="B14" s="419"/>
      <c r="C14" s="425" t="s">
        <v>1016</v>
      </c>
      <c r="D14" s="216" t="s">
        <v>92</v>
      </c>
      <c r="E14" s="265" t="s">
        <v>83</v>
      </c>
      <c r="F14" s="266" t="s">
        <v>99</v>
      </c>
      <c r="G14" s="266" t="s">
        <v>100</v>
      </c>
      <c r="H14" s="376" t="s">
        <v>101</v>
      </c>
      <c r="I14" s="130"/>
    </row>
    <row r="15" spans="1:9" s="7" customFormat="1" ht="20.25" customHeight="1" thickBot="1">
      <c r="A15" s="11"/>
      <c r="B15" s="419"/>
      <c r="C15" s="427"/>
      <c r="D15" s="262" t="s">
        <v>87</v>
      </c>
      <c r="E15" s="269" t="s">
        <v>83</v>
      </c>
      <c r="F15" s="270" t="s">
        <v>102</v>
      </c>
      <c r="G15" s="270" t="s">
        <v>103</v>
      </c>
      <c r="H15" s="378" t="s">
        <v>104</v>
      </c>
      <c r="I15" s="130"/>
    </row>
    <row r="16" spans="1:9" s="7" customFormat="1" ht="20.25" customHeight="1">
      <c r="A16" s="11"/>
      <c r="B16" s="431" t="s">
        <v>105</v>
      </c>
      <c r="C16" s="428" t="s">
        <v>91</v>
      </c>
      <c r="D16" s="272" t="s">
        <v>106</v>
      </c>
      <c r="E16" s="273" t="s">
        <v>83</v>
      </c>
      <c r="F16" s="274" t="s">
        <v>107</v>
      </c>
      <c r="G16" s="274" t="s">
        <v>108</v>
      </c>
      <c r="H16" s="273" t="s">
        <v>109</v>
      </c>
      <c r="I16" s="130"/>
    </row>
    <row r="17" spans="1:10" s="7" customFormat="1" ht="20.25" customHeight="1">
      <c r="A17" s="11"/>
      <c r="B17" s="432"/>
      <c r="C17" s="429"/>
      <c r="D17" s="267" t="s">
        <v>110</v>
      </c>
      <c r="E17" s="265" t="s">
        <v>83</v>
      </c>
      <c r="F17" s="266" t="s">
        <v>111</v>
      </c>
      <c r="G17" s="266" t="s">
        <v>112</v>
      </c>
      <c r="H17" s="265" t="s">
        <v>113</v>
      </c>
      <c r="I17" s="130"/>
    </row>
    <row r="18" spans="1:10" s="7" customFormat="1" ht="20.25" customHeight="1">
      <c r="A18" s="11"/>
      <c r="B18" s="432"/>
      <c r="C18" s="429"/>
      <c r="D18" s="267" t="s">
        <v>114</v>
      </c>
      <c r="E18" s="265" t="s">
        <v>83</v>
      </c>
      <c r="F18" s="266" t="s">
        <v>107</v>
      </c>
      <c r="G18" s="266" t="s">
        <v>108</v>
      </c>
      <c r="H18" s="265" t="s">
        <v>115</v>
      </c>
      <c r="I18" s="130"/>
    </row>
    <row r="19" spans="1:10" s="7" customFormat="1" ht="20.25" customHeight="1">
      <c r="A19" s="11"/>
      <c r="B19" s="432"/>
      <c r="C19" s="429" t="s">
        <v>116</v>
      </c>
      <c r="D19" s="267" t="s">
        <v>106</v>
      </c>
      <c r="E19" s="265" t="s">
        <v>83</v>
      </c>
      <c r="F19" s="266" t="s">
        <v>117</v>
      </c>
      <c r="G19" s="266" t="s">
        <v>118</v>
      </c>
      <c r="H19" s="265" t="s">
        <v>119</v>
      </c>
      <c r="I19" s="130"/>
    </row>
    <row r="20" spans="1:10" s="7" customFormat="1" ht="20.25" customHeight="1">
      <c r="A20" s="11"/>
      <c r="B20" s="432"/>
      <c r="C20" s="429"/>
      <c r="D20" s="267" t="s">
        <v>110</v>
      </c>
      <c r="E20" s="265" t="s">
        <v>83</v>
      </c>
      <c r="F20" s="266" t="s">
        <v>120</v>
      </c>
      <c r="G20" s="266" t="s">
        <v>121</v>
      </c>
      <c r="H20" s="265" t="s">
        <v>122</v>
      </c>
      <c r="I20" s="130"/>
    </row>
    <row r="21" spans="1:10" s="7" customFormat="1" ht="20.25" customHeight="1">
      <c r="A21" s="11"/>
      <c r="B21" s="432"/>
      <c r="C21" s="430"/>
      <c r="D21" s="267" t="s">
        <v>114</v>
      </c>
      <c r="E21" s="265" t="s">
        <v>83</v>
      </c>
      <c r="F21" s="266" t="s">
        <v>123</v>
      </c>
      <c r="G21" s="266" t="s">
        <v>118</v>
      </c>
      <c r="H21" s="265" t="s">
        <v>124</v>
      </c>
      <c r="I21" s="130"/>
    </row>
    <row r="22" spans="1:10" s="7" customFormat="1" ht="20.25" customHeight="1" thickBot="1">
      <c r="A22" s="11"/>
      <c r="B22" s="433"/>
      <c r="C22" s="368" t="s">
        <v>81</v>
      </c>
      <c r="D22" s="369" t="s">
        <v>106</v>
      </c>
      <c r="E22" s="370" t="s">
        <v>83</v>
      </c>
      <c r="F22" s="371" t="s">
        <v>1074</v>
      </c>
      <c r="G22" s="371" t="s">
        <v>1075</v>
      </c>
      <c r="H22" s="370" t="s">
        <v>1076</v>
      </c>
      <c r="I22" s="130"/>
    </row>
    <row r="23" spans="1:10" s="7" customFormat="1" ht="39.75" customHeight="1">
      <c r="A23" s="11"/>
      <c r="B23" s="419" t="s">
        <v>125</v>
      </c>
      <c r="C23" s="271" t="s">
        <v>91</v>
      </c>
      <c r="D23" s="271" t="s">
        <v>126</v>
      </c>
      <c r="E23" s="423" t="s">
        <v>127</v>
      </c>
      <c r="F23" s="423"/>
      <c r="G23" s="423"/>
      <c r="H23" s="379" t="s">
        <v>128</v>
      </c>
      <c r="I23" s="130"/>
    </row>
    <row r="24" spans="1:10" s="7" customFormat="1" ht="39.75" customHeight="1" thickBot="1">
      <c r="A24" s="11"/>
      <c r="B24" s="420"/>
      <c r="C24" s="268" t="s">
        <v>116</v>
      </c>
      <c r="D24" s="268" t="s">
        <v>126</v>
      </c>
      <c r="E24" s="424"/>
      <c r="F24" s="424"/>
      <c r="G24" s="424"/>
      <c r="H24" s="380" t="s">
        <v>129</v>
      </c>
      <c r="I24" s="130"/>
    </row>
    <row r="25" spans="1:10" s="7" customFormat="1" ht="12.75">
      <c r="A25" s="11"/>
      <c r="B25" s="205"/>
      <c r="C25" s="36"/>
      <c r="D25" s="36"/>
      <c r="E25" s="139"/>
      <c r="F25" s="139"/>
      <c r="G25" s="139"/>
      <c r="H25" s="139"/>
      <c r="I25" s="207"/>
      <c r="J25" s="130"/>
    </row>
    <row r="26" spans="1:10" s="7" customFormat="1" ht="12.75">
      <c r="A26" s="11"/>
      <c r="B26" s="421"/>
      <c r="C26" s="421"/>
      <c r="D26" s="421"/>
      <c r="E26" s="421"/>
      <c r="F26" s="421"/>
      <c r="G26" s="421"/>
      <c r="H26" s="421"/>
      <c r="I26" s="421"/>
      <c r="J26" s="130"/>
    </row>
    <row r="27" spans="1:10" ht="12.75" hidden="1" customHeight="1">
      <c r="E27"/>
    </row>
    <row r="28" spans="1:10" ht="12.75" hidden="1" customHeight="1">
      <c r="E28"/>
      <c r="F28" s="123"/>
      <c r="G28" s="123"/>
      <c r="H28" s="123"/>
    </row>
    <row r="29" spans="1:10" ht="12.75" hidden="1" customHeight="1">
      <c r="B29" s="218"/>
      <c r="E29"/>
    </row>
    <row r="30" spans="1:10" ht="12.75" hidden="1" customHeight="1">
      <c r="E30"/>
    </row>
    <row r="31" spans="1:10" ht="12.75" hidden="1" customHeight="1">
      <c r="E31"/>
    </row>
    <row r="32" spans="1:10" ht="12.75" hidden="1" customHeight="1">
      <c r="E32"/>
    </row>
    <row r="33" spans="2:5" ht="12.75" hidden="1" customHeight="1">
      <c r="E33"/>
    </row>
    <row r="34" spans="2:5" ht="12.75" hidden="1" customHeight="1">
      <c r="E34"/>
    </row>
    <row r="42" spans="2:5" ht="0" hidden="1" customHeight="1">
      <c r="B42" t="s">
        <v>15</v>
      </c>
    </row>
  </sheetData>
  <sheetProtection algorithmName="SHA-512" hashValue="4lPY/ONdl/wAotrNrEh5DuLJiFYSRHk/5P9oKOFUadrtQUygYEEhrqr0OBvngQsBI88pTY+/DTve5Tq4wZPaow==" saltValue="QT5wEdpnChuqSGOdYK4chA==" spinCount="100000" sheet="1" objects="1" scenarios="1"/>
  <mergeCells count="10">
    <mergeCell ref="B23:B24"/>
    <mergeCell ref="B26:I26"/>
    <mergeCell ref="B9:B15"/>
    <mergeCell ref="E23:G24"/>
    <mergeCell ref="C12:C13"/>
    <mergeCell ref="C9:C10"/>
    <mergeCell ref="C14:C15"/>
    <mergeCell ref="C16:C18"/>
    <mergeCell ref="C19:C21"/>
    <mergeCell ref="B16:B22"/>
  </mergeCells>
  <hyperlinks>
    <hyperlink ref="H9" r:id="rId1" xr:uid="{B0FB16D9-7F82-46EB-B34E-C119182CF5E9}"/>
    <hyperlink ref="H10" r:id="rId2" xr:uid="{CBB5725A-001F-414C-A2FE-8BDC9D6DC378}"/>
    <hyperlink ref="H11" r:id="rId3" xr:uid="{5A8CEF8A-A7E3-4991-B326-22AA39D9D804}"/>
    <hyperlink ref="H14" r:id="rId4" display="https://aluminium-stewardship.org/wp-content/uploads/2022/07/ASI-Summary-Audit-Report-Alcoa-Alumar-Certificate-30-PS-Rev-1-2.pdf" xr:uid="{B513B198-EC77-48C2-BCF6-734182A68B6A}"/>
    <hyperlink ref="H15" r:id="rId5" display="https://aluminium-stewardship.org/wp-content/uploads/2024/07/ASI-Audit-Report-Alcoa-Corporation-Certificate-72-CoC-Rev-5.pdf" xr:uid="{BE7F6027-0781-41F0-84B6-D4065588A045}"/>
    <hyperlink ref="H13" r:id="rId6" display="https://aluminium-stewardship.org/wp-content/uploads/2025/04/ASI-Audit-Report-Mineracao-Rio-do-Norte-MRN-Certificate-256-CoC-Rev-2.pdf" xr:uid="{F7DB79A1-DC2E-4F58-83A0-620C2167663C}"/>
    <hyperlink ref="H12" r:id="rId7" display="https://aluminium-stewardship.org/wp-content/uploads/2024/06/ASI-Audit-Report-Mineracao-Rio-do-Norte-MRN-Certificate-175-PS-Rev-4.pdf" xr:uid="{B52B42F6-FE1B-4E63-A64D-DAE13AA0FC46}"/>
    <hyperlink ref="H23" r:id="rId8" display="https://www.lme.com/en/sustainability-and-physical-markets/brands/approved-brands" xr:uid="{0AAB5CBC-D108-46BF-BAA7-F117FBE6E2AA}"/>
    <hyperlink ref="H24" r:id="rId9" display="https://www.lme.com/en/sustainability-and-physical-markets/brands/approved-brands" xr:uid="{F48E0285-2B46-463A-8FF9-1B5CD8C1082C}"/>
  </hyperlinks>
  <pageMargins left="0.7" right="0.7" top="0.75" bottom="0.75" header="0.3" footer="0.3"/>
  <pageSetup paperSize="8" scale="80" orientation="landscape" r:id="rId10"/>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9F483-D5CC-40F2-81BC-79805269C102}">
  <sheetPr codeName="Sheet5">
    <tabColor theme="2"/>
    <pageSetUpPr fitToPage="1"/>
  </sheetPr>
  <dimension ref="A1:F42"/>
  <sheetViews>
    <sheetView showGridLines="0" zoomScaleNormal="100" zoomScaleSheetLayoutView="40" workbookViewId="0">
      <selection activeCell="E18" sqref="E18"/>
    </sheetView>
  </sheetViews>
  <sheetFormatPr defaultColWidth="0" defaultRowHeight="12.75" customHeight="1" zeroHeight="1"/>
  <cols>
    <col min="1" max="1" width="2.140625" style="28" customWidth="1"/>
    <col min="2" max="2" width="13.28515625" style="31" customWidth="1"/>
    <col min="3" max="3" width="32.28515625" style="28" customWidth="1"/>
    <col min="4" max="4" width="68.140625" style="28" customWidth="1"/>
    <col min="5" max="5" width="82.140625" style="28" customWidth="1"/>
    <col min="6" max="6" width="7.85546875" style="28" customWidth="1"/>
    <col min="7" max="16384" width="8.7109375" style="28" hidden="1"/>
  </cols>
  <sheetData>
    <row r="1" spans="2:5">
      <c r="B1" s="28"/>
    </row>
    <row r="2" spans="2:5">
      <c r="B2" s="28"/>
      <c r="D2" s="116"/>
      <c r="E2" s="19" t="s">
        <v>0</v>
      </c>
    </row>
    <row r="3" spans="2:5">
      <c r="B3" s="28"/>
      <c r="C3" s="165"/>
      <c r="D3" s="165"/>
    </row>
    <row r="4" spans="2:5">
      <c r="B4" s="28"/>
    </row>
    <row r="5" spans="2:5">
      <c r="B5" s="28"/>
    </row>
    <row r="6" spans="2:5" ht="20.25">
      <c r="B6" s="18" t="s">
        <v>130</v>
      </c>
    </row>
    <row r="7" spans="2:5">
      <c r="B7" s="166"/>
    </row>
    <row r="8" spans="2:5" ht="20.45" customHeight="1">
      <c r="B8" s="435" t="s">
        <v>131</v>
      </c>
      <c r="C8" s="435"/>
      <c r="D8" s="435"/>
      <c r="E8" s="435"/>
    </row>
    <row r="9" spans="2:5" ht="14.25">
      <c r="B9" s="29"/>
      <c r="C9" s="29"/>
      <c r="D9" s="29"/>
    </row>
    <row r="10" spans="2:5" s="30" customFormat="1" ht="13.5" thickBot="1">
      <c r="B10" s="24" t="s">
        <v>132</v>
      </c>
      <c r="C10" s="24"/>
      <c r="D10" s="24" t="s">
        <v>133</v>
      </c>
      <c r="E10" s="16" t="s">
        <v>1017</v>
      </c>
    </row>
    <row r="11" spans="2:5" ht="111.75" customHeight="1" thickTop="1">
      <c r="B11" s="167"/>
      <c r="C11" s="168" t="s">
        <v>134</v>
      </c>
      <c r="D11" s="169" t="s">
        <v>135</v>
      </c>
      <c r="E11" s="400" t="s">
        <v>1090</v>
      </c>
    </row>
    <row r="12" spans="2:5" ht="81.599999999999994" customHeight="1">
      <c r="B12" s="170"/>
      <c r="C12" s="114" t="s">
        <v>136</v>
      </c>
      <c r="D12" s="171" t="s">
        <v>137</v>
      </c>
      <c r="E12" s="302" t="s">
        <v>1091</v>
      </c>
    </row>
    <row r="13" spans="2:5" ht="66.75" customHeight="1">
      <c r="B13" s="170"/>
      <c r="C13" s="114" t="s">
        <v>138</v>
      </c>
      <c r="D13" s="172" t="s">
        <v>139</v>
      </c>
      <c r="E13" s="302" t="s">
        <v>1092</v>
      </c>
    </row>
    <row r="14" spans="2:5" ht="66.75" customHeight="1">
      <c r="B14" s="170"/>
      <c r="C14" s="114" t="s">
        <v>140</v>
      </c>
      <c r="D14" s="172" t="s">
        <v>141</v>
      </c>
      <c r="E14" s="302" t="s">
        <v>1093</v>
      </c>
    </row>
    <row r="15" spans="2:5" ht="63" customHeight="1">
      <c r="B15" s="170"/>
      <c r="C15" s="114" t="s">
        <v>142</v>
      </c>
      <c r="D15" s="172" t="s">
        <v>143</v>
      </c>
      <c r="E15" s="302" t="s">
        <v>1094</v>
      </c>
    </row>
    <row r="16" spans="2:5" ht="59.25" customHeight="1">
      <c r="B16" s="173"/>
      <c r="C16" s="434" t="s">
        <v>144</v>
      </c>
      <c r="D16" s="172" t="s">
        <v>145</v>
      </c>
      <c r="E16" s="302" t="s">
        <v>1095</v>
      </c>
    </row>
    <row r="17" spans="2:5" ht="67.150000000000006" customHeight="1">
      <c r="B17" s="174"/>
      <c r="C17" s="434"/>
      <c r="D17" s="172" t="s">
        <v>146</v>
      </c>
      <c r="E17" s="302" t="s">
        <v>1096</v>
      </c>
    </row>
    <row r="18" spans="2:5" ht="51" customHeight="1">
      <c r="B18" s="173"/>
      <c r="C18" s="434" t="s">
        <v>147</v>
      </c>
      <c r="D18" s="172" t="s">
        <v>148</v>
      </c>
      <c r="E18" s="302" t="s">
        <v>1097</v>
      </c>
    </row>
    <row r="19" spans="2:5" ht="78.75" customHeight="1">
      <c r="B19" s="174"/>
      <c r="C19" s="434"/>
      <c r="D19" s="172" t="s">
        <v>149</v>
      </c>
      <c r="E19" s="302" t="s">
        <v>1098</v>
      </c>
    </row>
    <row r="20" spans="2:5" ht="82.15" customHeight="1">
      <c r="B20" s="170"/>
      <c r="C20" s="114" t="s">
        <v>150</v>
      </c>
      <c r="D20" s="172" t="s">
        <v>151</v>
      </c>
      <c r="E20" s="302" t="s">
        <v>1099</v>
      </c>
    </row>
    <row r="21" spans="2:5" ht="72.75" customHeight="1">
      <c r="B21" s="170"/>
      <c r="C21" s="114" t="s">
        <v>152</v>
      </c>
      <c r="D21" s="172" t="s">
        <v>153</v>
      </c>
      <c r="E21" s="302" t="s">
        <v>1100</v>
      </c>
    </row>
    <row r="22" spans="2:5" ht="78.75" customHeight="1">
      <c r="B22" s="173"/>
      <c r="C22" s="434" t="s">
        <v>154</v>
      </c>
      <c r="D22" s="171" t="s">
        <v>155</v>
      </c>
      <c r="E22" s="302" t="s">
        <v>1101</v>
      </c>
    </row>
    <row r="23" spans="2:5" ht="69.75" customHeight="1">
      <c r="B23" s="174"/>
      <c r="C23" s="434"/>
      <c r="D23" s="172" t="s">
        <v>156</v>
      </c>
      <c r="E23" s="302" t="s">
        <v>1102</v>
      </c>
    </row>
    <row r="24" spans="2:5" ht="87.75" customHeight="1">
      <c r="B24" s="173"/>
      <c r="C24" s="436" t="s">
        <v>157</v>
      </c>
      <c r="D24" s="172" t="s">
        <v>158</v>
      </c>
      <c r="E24" s="302" t="s">
        <v>1103</v>
      </c>
    </row>
    <row r="25" spans="2:5" ht="36.75" customHeight="1">
      <c r="B25" s="174"/>
      <c r="C25" s="436"/>
      <c r="D25" s="172" t="s">
        <v>159</v>
      </c>
      <c r="E25" s="302" t="s">
        <v>1104</v>
      </c>
    </row>
    <row r="26" spans="2:5" ht="66.75" customHeight="1">
      <c r="B26" s="170"/>
      <c r="C26" s="114" t="s">
        <v>160</v>
      </c>
      <c r="D26" s="172" t="s">
        <v>161</v>
      </c>
      <c r="E26" s="302" t="s">
        <v>1105</v>
      </c>
    </row>
    <row r="27" spans="2:5" ht="42" customHeight="1">
      <c r="B27" s="173"/>
      <c r="C27" s="434" t="s">
        <v>162</v>
      </c>
      <c r="D27" s="172" t="s">
        <v>163</v>
      </c>
      <c r="E27" s="302" t="s">
        <v>1106</v>
      </c>
    </row>
    <row r="28" spans="2:5" ht="35.25" customHeight="1">
      <c r="B28" s="174"/>
      <c r="C28" s="434"/>
      <c r="D28" s="172" t="s">
        <v>164</v>
      </c>
      <c r="E28" s="302" t="s">
        <v>1107</v>
      </c>
    </row>
    <row r="29" spans="2:5" ht="77.25" customHeight="1" thickBot="1">
      <c r="B29" s="175"/>
      <c r="C29" s="115" t="s">
        <v>165</v>
      </c>
      <c r="D29" s="176" t="s">
        <v>166</v>
      </c>
      <c r="E29" s="303" t="s">
        <v>1108</v>
      </c>
    </row>
    <row r="30" spans="2:5"/>
    <row r="42" spans="2:2" ht="12.75" hidden="1" customHeight="1">
      <c r="B42" s="31" t="s">
        <v>15</v>
      </c>
    </row>
  </sheetData>
  <sheetProtection algorithmName="SHA-512" hashValue="lINPAAKnEKW+RqrR1+wKNKXyt1dn8B+MAqkfXV6FVbi2biM1keWBeBeAz2OLJ+KybR6iJ8kprs8MgWBGMecbSQ==" saltValue="Ir9NBwf+7VEFXS1X8RZL8A==" spinCount="100000" sheet="1" objects="1" scenarios="1"/>
  <mergeCells count="6">
    <mergeCell ref="C27:C28"/>
    <mergeCell ref="B8:E8"/>
    <mergeCell ref="C16:C17"/>
    <mergeCell ref="C18:C19"/>
    <mergeCell ref="C22:C23"/>
    <mergeCell ref="C24:C25"/>
  </mergeCells>
  <pageMargins left="0.23622047244094491" right="0.23622047244094491" top="0.74803149606299213" bottom="0.74803149606299213" header="0.31496062992125984" footer="0.31496062992125984"/>
  <pageSetup paperSize="8" scale="7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FCA68-FA4A-4C4E-A37B-025AE6AB5FB0}">
  <sheetPr codeName="Sheet6">
    <tabColor theme="2"/>
    <pageSetUpPr fitToPage="1"/>
  </sheetPr>
  <dimension ref="A1:G42"/>
  <sheetViews>
    <sheetView showGridLines="0" zoomScaleNormal="100" zoomScaleSheetLayoutView="100" workbookViewId="0">
      <selection activeCell="B8" sqref="B8:D8"/>
    </sheetView>
  </sheetViews>
  <sheetFormatPr defaultColWidth="0" defaultRowHeight="12.75" customHeight="1" zeroHeight="1"/>
  <cols>
    <col min="1" max="1" width="3.42578125" customWidth="1"/>
    <col min="2" max="2" width="21" customWidth="1"/>
    <col min="3" max="3" width="70.85546875" customWidth="1"/>
    <col min="4" max="4" width="77.28515625" customWidth="1"/>
    <col min="5" max="5" width="6.5703125" customWidth="1"/>
    <col min="6" max="6" width="15.42578125" hidden="1" customWidth="1"/>
    <col min="7" max="7" width="3.42578125" hidden="1" customWidth="1"/>
    <col min="8" max="16384" width="9" hidden="1"/>
  </cols>
  <sheetData>
    <row r="1" spans="2:6" ht="13.35" customHeight="1"/>
    <row r="2" spans="2:6">
      <c r="D2" s="19" t="s">
        <v>0</v>
      </c>
      <c r="E2" s="19"/>
    </row>
    <row r="3" spans="2:6">
      <c r="C3" s="8"/>
    </row>
    <row r="4" spans="2:6" ht="27.95" customHeight="1"/>
    <row r="5" spans="2:6" ht="12.75" customHeight="1"/>
    <row r="6" spans="2:6" ht="21.6" customHeight="1">
      <c r="B6" s="18" t="s">
        <v>167</v>
      </c>
      <c r="C6" s="4"/>
      <c r="D6" s="4"/>
    </row>
    <row r="7" spans="2:6" ht="20.25">
      <c r="B7" s="10"/>
      <c r="C7" s="4"/>
      <c r="D7" s="4"/>
    </row>
    <row r="8" spans="2:6" ht="57" customHeight="1">
      <c r="B8" s="435" t="s">
        <v>168</v>
      </c>
      <c r="C8" s="435"/>
      <c r="D8" s="435"/>
      <c r="E8" s="17"/>
      <c r="F8" s="9"/>
    </row>
    <row r="9" spans="2:6">
      <c r="B9" s="32"/>
    </row>
    <row r="10" spans="2:6" ht="13.5" thickBot="1">
      <c r="B10" s="16" t="s">
        <v>169</v>
      </c>
      <c r="C10" s="16" t="s">
        <v>18</v>
      </c>
      <c r="D10" s="16" t="s">
        <v>1017</v>
      </c>
    </row>
    <row r="11" spans="2:6" ht="111.75" customHeight="1" thickTop="1">
      <c r="B11" s="437" t="s">
        <v>170</v>
      </c>
      <c r="C11" s="161" t="s">
        <v>171</v>
      </c>
      <c r="D11" s="372" t="s">
        <v>1109</v>
      </c>
    </row>
    <row r="12" spans="2:6" ht="45.6" customHeight="1">
      <c r="B12" s="437"/>
      <c r="C12" s="162" t="s">
        <v>172</v>
      </c>
      <c r="D12" s="372" t="s">
        <v>1110</v>
      </c>
    </row>
    <row r="13" spans="2:6" ht="44.25" customHeight="1">
      <c r="B13" s="437" t="s">
        <v>173</v>
      </c>
      <c r="C13" s="162" t="s">
        <v>174</v>
      </c>
      <c r="D13" s="372" t="s">
        <v>1111</v>
      </c>
    </row>
    <row r="14" spans="2:6" ht="28.9" customHeight="1">
      <c r="B14" s="437"/>
      <c r="C14" s="162" t="s">
        <v>175</v>
      </c>
      <c r="D14" s="439" t="s">
        <v>1112</v>
      </c>
    </row>
    <row r="15" spans="2:6" ht="28.9" customHeight="1">
      <c r="B15" s="437"/>
      <c r="C15" s="162" t="s">
        <v>176</v>
      </c>
      <c r="D15" s="440"/>
    </row>
    <row r="16" spans="2:6" ht="37.9" customHeight="1">
      <c r="B16" s="437"/>
      <c r="C16" s="162" t="s">
        <v>177</v>
      </c>
      <c r="D16" s="372" t="s">
        <v>1113</v>
      </c>
    </row>
    <row r="17" spans="2:4" ht="37.5" customHeight="1">
      <c r="B17" s="437" t="s">
        <v>178</v>
      </c>
      <c r="C17" s="162" t="s">
        <v>179</v>
      </c>
      <c r="D17" s="314" t="s">
        <v>1114</v>
      </c>
    </row>
    <row r="18" spans="2:4" ht="30.75" customHeight="1">
      <c r="B18" s="437"/>
      <c r="C18" s="162" t="s">
        <v>180</v>
      </c>
      <c r="D18" s="314" t="s">
        <v>1114</v>
      </c>
    </row>
    <row r="19" spans="2:4" ht="30" customHeight="1">
      <c r="B19" s="437"/>
      <c r="C19" s="162" t="s">
        <v>181</v>
      </c>
      <c r="D19" s="314" t="s">
        <v>1114</v>
      </c>
    </row>
    <row r="20" spans="2:4" ht="33" customHeight="1" thickBot="1">
      <c r="B20" s="163" t="s">
        <v>182</v>
      </c>
      <c r="C20" s="164" t="s">
        <v>183</v>
      </c>
      <c r="D20" s="164" t="s">
        <v>1115</v>
      </c>
    </row>
    <row r="21" spans="2:4" ht="12.75" customHeight="1"/>
    <row r="22" spans="2:4" ht="15" customHeight="1">
      <c r="B22" s="438" t="s">
        <v>184</v>
      </c>
      <c r="C22" s="438"/>
      <c r="D22" s="438"/>
    </row>
    <row r="23" spans="2:4" ht="12.75" customHeight="1"/>
    <row r="42" spans="2:2" ht="12.75" hidden="1" customHeight="1">
      <c r="B42" t="s">
        <v>15</v>
      </c>
    </row>
  </sheetData>
  <sheetProtection algorithmName="SHA-512" hashValue="Cc9RedtpHJqKtUyJ941aV64aqL9TwQ5IdU3VMek4hKZ0lN5ynkOuE4lKjJECPj4dz0AXj4DJGIJc0RIn1/2MGw==" saltValue="xXVcDrnkTEAvSRbm8iXx9A==" spinCount="100000" sheet="1" objects="1" scenarios="1"/>
  <mergeCells count="6">
    <mergeCell ref="B8:D8"/>
    <mergeCell ref="B11:B12"/>
    <mergeCell ref="B13:B16"/>
    <mergeCell ref="B17:B19"/>
    <mergeCell ref="B22:D22"/>
    <mergeCell ref="D14:D15"/>
  </mergeCells>
  <pageMargins left="0.23622047244094491" right="0.23622047244094491" top="0.74803149606299213" bottom="0.74803149606299213" header="0.31496062992125984" footer="0.31496062992125984"/>
  <pageSetup paperSize="8"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C537A-AD8E-4807-AA18-DE70EE3E33A1}">
  <sheetPr codeName="Sheet33">
    <tabColor theme="2"/>
  </sheetPr>
  <dimension ref="A1:S93"/>
  <sheetViews>
    <sheetView showGridLines="0" tabSelected="1" topLeftCell="A7" zoomScale="114" zoomScaleNormal="114" zoomScaleSheetLayoutView="70" workbookViewId="0">
      <selection activeCell="K10" sqref="K10"/>
    </sheetView>
  </sheetViews>
  <sheetFormatPr defaultColWidth="0" defaultRowHeight="12.75" zeroHeight="1"/>
  <cols>
    <col min="1" max="1" width="3.42578125" style="17" customWidth="1"/>
    <col min="2" max="2" width="46.28515625" style="17" customWidth="1"/>
    <col min="3" max="10" width="12.28515625" style="17" customWidth="1"/>
    <col min="11" max="11" width="74.7109375" style="49" customWidth="1"/>
    <col min="12" max="12" width="4.85546875" style="224" customWidth="1"/>
    <col min="13" max="19" width="0" style="17" hidden="1" customWidth="1"/>
    <col min="20" max="16384" width="9" style="17" hidden="1"/>
  </cols>
  <sheetData>
    <row r="1" spans="1:18" ht="13.35" customHeight="1"/>
    <row r="2" spans="1:18">
      <c r="K2" s="19" t="s">
        <v>0</v>
      </c>
      <c r="L2" s="17"/>
    </row>
    <row r="3" spans="1:18">
      <c r="C3" s="38"/>
      <c r="D3" s="38"/>
      <c r="E3" s="38"/>
      <c r="F3" s="38"/>
      <c r="G3" s="38"/>
      <c r="H3" s="38"/>
      <c r="I3" s="38"/>
      <c r="J3" s="38"/>
    </row>
    <row r="4" spans="1:18" ht="24.75" customHeight="1">
      <c r="L4" s="225"/>
    </row>
    <row r="5" spans="1:18" ht="20.25">
      <c r="B5" s="18" t="s">
        <v>185</v>
      </c>
      <c r="F5" s="138"/>
      <c r="L5" s="226"/>
    </row>
    <row r="6" spans="1:18">
      <c r="B6" s="47"/>
    </row>
    <row r="7" spans="1:18" ht="82.5" customHeight="1">
      <c r="B7" s="435" t="s">
        <v>1072</v>
      </c>
      <c r="C7" s="435"/>
      <c r="D7" s="435"/>
      <c r="E7" s="435"/>
      <c r="F7" s="435"/>
      <c r="G7" s="435"/>
      <c r="H7" s="435"/>
      <c r="I7" s="435"/>
      <c r="J7" s="435"/>
      <c r="K7" s="435"/>
    </row>
    <row r="8" spans="1:18" ht="4.5" customHeight="1">
      <c r="B8" s="448"/>
      <c r="C8" s="448"/>
      <c r="D8" s="448"/>
      <c r="E8" s="448"/>
      <c r="F8" s="448"/>
      <c r="G8" s="448"/>
      <c r="H8" s="448"/>
      <c r="I8" s="448"/>
      <c r="J8" s="448"/>
      <c r="K8" s="448"/>
    </row>
    <row r="9" spans="1:18" ht="23.25" customHeight="1">
      <c r="B9" s="144" t="s">
        <v>186</v>
      </c>
      <c r="C9" s="36"/>
      <c r="D9" s="36"/>
      <c r="E9" s="36"/>
      <c r="F9" s="36"/>
      <c r="G9" s="36"/>
      <c r="H9" s="36"/>
      <c r="I9" s="36"/>
      <c r="J9" s="36"/>
      <c r="L9" s="225"/>
    </row>
    <row r="10" spans="1:18" ht="9.75" customHeight="1">
      <c r="B10" s="144"/>
      <c r="C10" s="36"/>
      <c r="D10" s="36"/>
      <c r="E10" s="36"/>
      <c r="F10" s="36"/>
      <c r="G10" s="36"/>
      <c r="H10" s="36"/>
      <c r="I10" s="36"/>
      <c r="J10" s="36"/>
      <c r="L10" s="225"/>
    </row>
    <row r="11" spans="1:18" s="44" customFormat="1" ht="27.75" customHeight="1" thickBot="1">
      <c r="B11" s="147" t="s">
        <v>187</v>
      </c>
      <c r="C11" s="147" t="s">
        <v>188</v>
      </c>
      <c r="D11" s="147" t="s">
        <v>189</v>
      </c>
      <c r="E11" s="147" t="s">
        <v>190</v>
      </c>
      <c r="F11" s="147" t="s">
        <v>191</v>
      </c>
      <c r="G11" s="446" t="s">
        <v>192</v>
      </c>
      <c r="H11" s="446"/>
      <c r="I11" s="446" t="s">
        <v>193</v>
      </c>
      <c r="J11" s="447"/>
      <c r="K11" s="49"/>
      <c r="L11" s="227"/>
      <c r="M11" s="146"/>
    </row>
    <row r="12" spans="1:18" ht="15" customHeight="1">
      <c r="B12" s="94" t="s">
        <v>1020</v>
      </c>
      <c r="C12" s="304">
        <f>27/39</f>
        <v>0.69230769230769229</v>
      </c>
      <c r="D12" s="304">
        <f>4/39</f>
        <v>0.10256410256410256</v>
      </c>
      <c r="E12" s="304" t="s">
        <v>48</v>
      </c>
      <c r="F12" s="304">
        <f>8/39</f>
        <v>0.20512820512820512</v>
      </c>
      <c r="G12" s="305">
        <f>27/31</f>
        <v>0.87096774193548387</v>
      </c>
      <c r="H12" s="305"/>
      <c r="I12" s="346" t="s">
        <v>1018</v>
      </c>
      <c r="J12" s="347"/>
      <c r="K12" s="354"/>
      <c r="L12" s="17"/>
      <c r="M12" s="36"/>
    </row>
    <row r="13" spans="1:18" ht="15" customHeight="1">
      <c r="A13" s="348"/>
      <c r="B13" s="349" t="s">
        <v>1023</v>
      </c>
      <c r="C13" s="350">
        <f>30/39</f>
        <v>0.76923076923076927</v>
      </c>
      <c r="D13" s="350">
        <f>1/39</f>
        <v>2.564102564102564E-2</v>
      </c>
      <c r="E13" s="350" t="s">
        <v>48</v>
      </c>
      <c r="F13" s="350">
        <f>8/39</f>
        <v>0.20512820512820512</v>
      </c>
      <c r="G13" s="344">
        <f>30/31</f>
        <v>0.967741935483871</v>
      </c>
      <c r="H13" s="344"/>
      <c r="I13" s="345" t="s">
        <v>1019</v>
      </c>
      <c r="J13" s="345"/>
      <c r="K13" s="355"/>
      <c r="L13" s="348"/>
      <c r="M13" s="351"/>
      <c r="N13" s="348"/>
      <c r="O13" s="348"/>
      <c r="P13" s="348"/>
      <c r="Q13" s="348"/>
      <c r="R13" s="348"/>
    </row>
    <row r="14" spans="1:18" ht="15" customHeight="1">
      <c r="B14" s="94" t="s">
        <v>1021</v>
      </c>
      <c r="C14" s="304">
        <f>30/39</f>
        <v>0.76923076923076927</v>
      </c>
      <c r="D14" s="304">
        <f>1/39</f>
        <v>2.564102564102564E-2</v>
      </c>
      <c r="E14" s="304" t="s">
        <v>48</v>
      </c>
      <c r="F14" s="304">
        <f>8/39</f>
        <v>0.20512820512820512</v>
      </c>
      <c r="G14" s="445">
        <f>30/31</f>
        <v>0.967741935483871</v>
      </c>
      <c r="H14" s="445"/>
      <c r="I14" s="343" t="s">
        <v>1018</v>
      </c>
      <c r="J14" s="345"/>
      <c r="K14" s="102"/>
      <c r="L14" s="17"/>
      <c r="M14" s="36"/>
    </row>
    <row r="15" spans="1:18" ht="15" customHeight="1">
      <c r="B15" s="94" t="s">
        <v>1022</v>
      </c>
      <c r="C15" s="304">
        <f>30/39</f>
        <v>0.76923076923076927</v>
      </c>
      <c r="D15" s="304" t="s">
        <v>48</v>
      </c>
      <c r="E15" s="304" t="s">
        <v>48</v>
      </c>
      <c r="F15" s="304">
        <f>9/39</f>
        <v>0.23076923076923078</v>
      </c>
      <c r="G15" s="305">
        <f>30/30</f>
        <v>1</v>
      </c>
      <c r="H15" s="305"/>
      <c r="I15" s="444" t="s">
        <v>1030</v>
      </c>
      <c r="J15" s="444"/>
      <c r="K15" s="102"/>
      <c r="L15" s="17"/>
      <c r="M15" s="36"/>
    </row>
    <row r="16" spans="1:18" ht="15" customHeight="1">
      <c r="B16" s="94" t="s">
        <v>1024</v>
      </c>
      <c r="C16" s="304">
        <f>29/39</f>
        <v>0.74358974358974361</v>
      </c>
      <c r="D16" s="304">
        <f>1/39</f>
        <v>2.564102564102564E-2</v>
      </c>
      <c r="E16" s="304" t="s">
        <v>48</v>
      </c>
      <c r="F16" s="304">
        <f>9/39</f>
        <v>0.23076923076923078</v>
      </c>
      <c r="G16" s="305">
        <f>29/30</f>
        <v>0.96666666666666667</v>
      </c>
      <c r="H16" s="305"/>
      <c r="I16" s="343" t="s">
        <v>1019</v>
      </c>
      <c r="J16" s="345"/>
      <c r="K16" s="102"/>
      <c r="L16" s="17"/>
      <c r="M16" s="36"/>
    </row>
    <row r="17" spans="2:17" ht="15" customHeight="1">
      <c r="B17" s="94" t="s">
        <v>1025</v>
      </c>
      <c r="C17" s="304">
        <f>29/39</f>
        <v>0.74358974358974361</v>
      </c>
      <c r="D17" s="304">
        <f>2/39</f>
        <v>5.128205128205128E-2</v>
      </c>
      <c r="E17" s="304" t="s">
        <v>48</v>
      </c>
      <c r="F17" s="304">
        <f>8/39</f>
        <v>0.20512820512820512</v>
      </c>
      <c r="G17" s="305">
        <f>29/31</f>
        <v>0.93548387096774188</v>
      </c>
      <c r="H17" s="305"/>
      <c r="I17" s="343" t="s">
        <v>1019</v>
      </c>
      <c r="J17" s="345"/>
      <c r="K17" s="102"/>
      <c r="L17" s="17"/>
      <c r="M17" s="36"/>
    </row>
    <row r="18" spans="2:17" ht="15" customHeight="1">
      <c r="B18" s="94" t="s">
        <v>1026</v>
      </c>
      <c r="C18" s="304">
        <f>30/39</f>
        <v>0.76923076923076927</v>
      </c>
      <c r="D18" s="304">
        <f>1/39</f>
        <v>2.564102564102564E-2</v>
      </c>
      <c r="E18" s="304" t="s">
        <v>48</v>
      </c>
      <c r="F18" s="304">
        <f>8/39</f>
        <v>0.20512820512820512</v>
      </c>
      <c r="G18" s="305">
        <f>30/31</f>
        <v>0.967741935483871</v>
      </c>
      <c r="H18" s="305"/>
      <c r="I18" s="444" t="s">
        <v>1028</v>
      </c>
      <c r="J18" s="444"/>
      <c r="K18" s="102"/>
      <c r="L18" s="17"/>
      <c r="M18" s="36"/>
    </row>
    <row r="19" spans="2:17" ht="15" customHeight="1" thickBot="1">
      <c r="B19" s="39" t="s">
        <v>1027</v>
      </c>
      <c r="C19" s="306">
        <f>29/39</f>
        <v>0.74358974358974361</v>
      </c>
      <c r="D19" s="306" t="s">
        <v>48</v>
      </c>
      <c r="E19" s="306" t="s">
        <v>48</v>
      </c>
      <c r="F19" s="306">
        <f>10/39</f>
        <v>0.25641025641025639</v>
      </c>
      <c r="G19" s="442">
        <f>29/29</f>
        <v>1</v>
      </c>
      <c r="H19" s="442"/>
      <c r="I19" s="443" t="s">
        <v>199</v>
      </c>
      <c r="J19" s="443"/>
      <c r="K19" s="102"/>
      <c r="L19" s="17"/>
      <c r="M19" s="36"/>
    </row>
    <row r="20" spans="2:17" ht="7.5" customHeight="1">
      <c r="B20" s="49"/>
      <c r="C20" s="145"/>
      <c r="D20" s="145"/>
      <c r="E20" s="145"/>
      <c r="F20" s="145"/>
      <c r="G20" s="49"/>
      <c r="H20" s="49"/>
      <c r="I20" s="49"/>
      <c r="J20" s="49"/>
      <c r="L20" s="225"/>
      <c r="M20" s="36"/>
    </row>
    <row r="21" spans="2:17" ht="23.25" customHeight="1">
      <c r="B21" s="441" t="s">
        <v>1029</v>
      </c>
      <c r="C21" s="441"/>
      <c r="D21" s="441"/>
      <c r="E21" s="441"/>
      <c r="F21" s="441"/>
      <c r="G21" s="441"/>
      <c r="H21" s="441"/>
      <c r="I21" s="441"/>
      <c r="J21" s="441"/>
      <c r="L21" s="225"/>
      <c r="Q21" s="17" t="s">
        <v>200</v>
      </c>
    </row>
    <row r="22" spans="2:17" ht="12.75" customHeight="1">
      <c r="B22" s="36"/>
      <c r="C22" s="36"/>
      <c r="D22" s="36"/>
      <c r="E22" s="36"/>
      <c r="F22" s="36"/>
      <c r="G22" s="36"/>
      <c r="H22" s="36"/>
      <c r="I22" s="36"/>
      <c r="J22" s="36"/>
      <c r="L22" s="225"/>
    </row>
    <row r="23" spans="2:17" ht="12.75" customHeight="1">
      <c r="B23" s="40"/>
      <c r="C23" s="40"/>
      <c r="D23" s="40"/>
      <c r="E23" s="40"/>
      <c r="F23" s="40"/>
      <c r="G23" s="40"/>
      <c r="H23" s="40"/>
      <c r="I23" s="40"/>
      <c r="J23" s="40"/>
      <c r="K23" s="356"/>
      <c r="L23" s="228"/>
    </row>
    <row r="24" spans="2:17" ht="21" customHeight="1">
      <c r="B24" s="144" t="s">
        <v>201</v>
      </c>
      <c r="C24" s="40"/>
      <c r="D24" s="40"/>
      <c r="E24" s="40"/>
      <c r="F24" s="40"/>
      <c r="G24" s="40"/>
      <c r="H24" s="40"/>
      <c r="J24" s="40"/>
      <c r="K24" s="356"/>
      <c r="L24" s="228"/>
    </row>
    <row r="25" spans="2:17">
      <c r="B25" s="40"/>
      <c r="C25" s="40"/>
      <c r="D25" s="40"/>
      <c r="E25" s="40"/>
      <c r="F25" s="40"/>
      <c r="G25" s="40"/>
      <c r="H25" s="40"/>
      <c r="I25" s="40"/>
      <c r="J25" s="40"/>
      <c r="K25" s="356"/>
      <c r="L25" s="228"/>
    </row>
    <row r="26" spans="2:17" ht="12.75" customHeight="1">
      <c r="C26" s="92"/>
      <c r="D26" s="92"/>
      <c r="E26" s="92"/>
      <c r="F26" s="92"/>
      <c r="G26" s="48"/>
      <c r="H26" s="48"/>
      <c r="I26" s="48"/>
      <c r="J26" s="48"/>
      <c r="K26" s="356"/>
      <c r="L26" s="228"/>
    </row>
    <row r="27" spans="2:17" ht="12.75" customHeight="1">
      <c r="C27" s="46"/>
      <c r="D27" s="46"/>
      <c r="E27" s="46"/>
      <c r="F27" s="46"/>
      <c r="G27" s="46"/>
      <c r="H27" s="46"/>
      <c r="I27" s="46"/>
      <c r="J27" s="46"/>
      <c r="K27" s="356"/>
      <c r="L27" s="228"/>
    </row>
    <row r="28" spans="2:17" ht="12.75" customHeight="1">
      <c r="B28"/>
      <c r="C28"/>
      <c r="D28"/>
      <c r="E28"/>
      <c r="F28"/>
      <c r="G28"/>
      <c r="H28"/>
      <c r="I28"/>
      <c r="J28"/>
      <c r="K28" s="356"/>
      <c r="L28" s="141"/>
    </row>
    <row r="29" spans="2:17" ht="8.25" customHeight="1">
      <c r="B29"/>
      <c r="C29"/>
      <c r="D29"/>
      <c r="E29"/>
      <c r="F29"/>
      <c r="G29"/>
      <c r="H29"/>
      <c r="I29"/>
      <c r="J29"/>
      <c r="K29" s="356"/>
      <c r="L29" s="141"/>
    </row>
    <row r="30" spans="2:17" ht="26.25" thickBot="1">
      <c r="B30" s="93" t="s">
        <v>17</v>
      </c>
      <c r="C30" s="260" t="s">
        <v>194</v>
      </c>
      <c r="D30" s="260" t="s">
        <v>195</v>
      </c>
      <c r="E30" s="260" t="s">
        <v>197</v>
      </c>
      <c r="F30" s="260" t="s">
        <v>116</v>
      </c>
      <c r="G30" s="260" t="s">
        <v>196</v>
      </c>
      <c r="H30" s="260" t="s">
        <v>91</v>
      </c>
      <c r="I30" s="260" t="s">
        <v>81</v>
      </c>
      <c r="J30" s="261" t="s">
        <v>198</v>
      </c>
      <c r="K30" s="357" t="s">
        <v>202</v>
      </c>
      <c r="L30" s="17"/>
    </row>
    <row r="31" spans="2:17" s="149" customFormat="1" ht="12.75" customHeight="1" thickTop="1">
      <c r="B31" s="307" t="s">
        <v>20</v>
      </c>
      <c r="C31" s="307"/>
      <c r="D31" s="307"/>
      <c r="E31" s="307"/>
      <c r="F31" s="307"/>
      <c r="G31" s="307"/>
      <c r="H31" s="307"/>
      <c r="I31" s="307"/>
      <c r="J31" s="307"/>
      <c r="K31" s="358"/>
    </row>
    <row r="32" spans="2:17" s="148" customFormat="1" ht="12">
      <c r="B32" s="150" t="s">
        <v>21</v>
      </c>
      <c r="C32" s="151"/>
      <c r="D32" s="151"/>
      <c r="E32" s="151"/>
      <c r="F32" s="151"/>
      <c r="G32" s="151"/>
      <c r="H32" s="151"/>
      <c r="I32" s="151"/>
      <c r="J32" s="151"/>
      <c r="K32" s="359"/>
    </row>
    <row r="33" spans="2:11" s="148" customFormat="1" ht="75" customHeight="1">
      <c r="B33" s="152" t="s">
        <v>203</v>
      </c>
      <c r="C33" s="310" t="s">
        <v>200</v>
      </c>
      <c r="D33" s="309" t="s">
        <v>200</v>
      </c>
      <c r="E33" s="309" t="s">
        <v>200</v>
      </c>
      <c r="F33" s="309" t="s">
        <v>200</v>
      </c>
      <c r="G33" s="309" t="s">
        <v>200</v>
      </c>
      <c r="H33" s="309" t="s">
        <v>200</v>
      </c>
      <c r="I33" s="309" t="s">
        <v>200</v>
      </c>
      <c r="J33" s="309" t="s">
        <v>200</v>
      </c>
      <c r="K33" s="352" t="s">
        <v>1032</v>
      </c>
    </row>
    <row r="34" spans="2:11" s="148" customFormat="1" ht="51.75" customHeight="1">
      <c r="B34" s="153" t="s">
        <v>204</v>
      </c>
      <c r="C34" s="309" t="s">
        <v>200</v>
      </c>
      <c r="D34" s="309" t="s">
        <v>200</v>
      </c>
      <c r="E34" s="309" t="s">
        <v>200</v>
      </c>
      <c r="F34" s="309" t="s">
        <v>200</v>
      </c>
      <c r="G34" s="309" t="s">
        <v>200</v>
      </c>
      <c r="H34" s="309" t="s">
        <v>200</v>
      </c>
      <c r="I34" s="309" t="s">
        <v>200</v>
      </c>
      <c r="J34" s="309" t="s">
        <v>200</v>
      </c>
      <c r="K34" s="352" t="s">
        <v>1031</v>
      </c>
    </row>
    <row r="35" spans="2:11" s="148" customFormat="1" ht="65.25" customHeight="1">
      <c r="B35" s="155" t="s">
        <v>205</v>
      </c>
      <c r="C35" s="311" t="str">
        <f t="shared" ref="C35:I37" si="0">CHAR(85)</f>
        <v>U</v>
      </c>
      <c r="D35" s="311" t="str">
        <f t="shared" si="0"/>
        <v>U</v>
      </c>
      <c r="E35" s="311" t="str">
        <f t="shared" si="0"/>
        <v>U</v>
      </c>
      <c r="F35" s="311" t="str">
        <f t="shared" si="0"/>
        <v>U</v>
      </c>
      <c r="G35" s="311" t="str">
        <f t="shared" si="0"/>
        <v>U</v>
      </c>
      <c r="H35" s="311" t="str">
        <f t="shared" si="0"/>
        <v>U</v>
      </c>
      <c r="I35" s="311" t="str">
        <f t="shared" si="0"/>
        <v>U</v>
      </c>
      <c r="J35" s="309" t="s">
        <v>200</v>
      </c>
      <c r="K35" s="352" t="s">
        <v>1065</v>
      </c>
    </row>
    <row r="36" spans="2:11" s="148" customFormat="1" ht="63.75" customHeight="1">
      <c r="B36" s="155" t="s">
        <v>206</v>
      </c>
      <c r="C36" s="311" t="str">
        <f t="shared" si="0"/>
        <v>U</v>
      </c>
      <c r="D36" s="311" t="str">
        <f t="shared" si="0"/>
        <v>U</v>
      </c>
      <c r="E36" s="311" t="str">
        <f t="shared" si="0"/>
        <v>U</v>
      </c>
      <c r="F36" s="311" t="str">
        <f t="shared" si="0"/>
        <v>U</v>
      </c>
      <c r="G36" s="311" t="str">
        <f t="shared" si="0"/>
        <v>U</v>
      </c>
      <c r="H36" s="311" t="str">
        <f t="shared" si="0"/>
        <v>U</v>
      </c>
      <c r="I36" s="311" t="str">
        <f t="shared" si="0"/>
        <v>U</v>
      </c>
      <c r="J36" s="309" t="s">
        <v>200</v>
      </c>
      <c r="K36" s="352" t="s">
        <v>1033</v>
      </c>
    </row>
    <row r="37" spans="2:11" s="148" customFormat="1" ht="72.75" customHeight="1">
      <c r="B37" s="155" t="s">
        <v>207</v>
      </c>
      <c r="C37" s="311" t="str">
        <f t="shared" si="0"/>
        <v>U</v>
      </c>
      <c r="D37" s="311" t="str">
        <f t="shared" si="0"/>
        <v>U</v>
      </c>
      <c r="E37" s="311" t="str">
        <f t="shared" si="0"/>
        <v>U</v>
      </c>
      <c r="F37" s="311" t="str">
        <f t="shared" si="0"/>
        <v>U</v>
      </c>
      <c r="G37" s="311" t="str">
        <f t="shared" si="0"/>
        <v>U</v>
      </c>
      <c r="H37" s="311" t="str">
        <f t="shared" si="0"/>
        <v>U</v>
      </c>
      <c r="I37" s="311" t="str">
        <f t="shared" si="0"/>
        <v>U</v>
      </c>
      <c r="J37" s="309" t="s">
        <v>200</v>
      </c>
      <c r="K37" s="352" t="s">
        <v>1080</v>
      </c>
    </row>
    <row r="38" spans="2:11" s="149" customFormat="1" ht="12">
      <c r="B38" s="308" t="s">
        <v>208</v>
      </c>
      <c r="C38" s="308"/>
      <c r="D38" s="308"/>
      <c r="E38" s="308"/>
      <c r="F38" s="308"/>
      <c r="G38" s="308"/>
      <c r="H38" s="308"/>
      <c r="I38" s="308"/>
      <c r="J38" s="308"/>
      <c r="K38" s="360"/>
    </row>
    <row r="39" spans="2:11" s="149" customFormat="1" ht="12">
      <c r="B39" s="150" t="s">
        <v>22</v>
      </c>
      <c r="C39" s="156"/>
      <c r="D39" s="156"/>
      <c r="E39" s="156"/>
      <c r="F39" s="156"/>
      <c r="G39" s="156"/>
      <c r="H39" s="156"/>
      <c r="I39" s="156"/>
      <c r="J39" s="156"/>
      <c r="K39" s="359"/>
    </row>
    <row r="40" spans="2:11" s="148" customFormat="1" ht="74.25" customHeight="1">
      <c r="B40" s="155" t="s">
        <v>209</v>
      </c>
      <c r="C40" s="311" t="str">
        <f t="shared" ref="C40:I40" si="1">CHAR(85)</f>
        <v>U</v>
      </c>
      <c r="D40" s="311" t="str">
        <f t="shared" si="1"/>
        <v>U</v>
      </c>
      <c r="E40" s="311" t="str">
        <f t="shared" si="1"/>
        <v>U</v>
      </c>
      <c r="F40" s="311" t="str">
        <f t="shared" si="1"/>
        <v>U</v>
      </c>
      <c r="G40" s="311" t="str">
        <f t="shared" si="1"/>
        <v>U</v>
      </c>
      <c r="H40" s="311" t="str">
        <f t="shared" si="1"/>
        <v>U</v>
      </c>
      <c r="I40" s="311" t="str">
        <f t="shared" si="1"/>
        <v>U</v>
      </c>
      <c r="J40" s="309" t="s">
        <v>200</v>
      </c>
      <c r="K40" s="352" t="s">
        <v>1034</v>
      </c>
    </row>
    <row r="41" spans="2:11" s="148" customFormat="1" ht="123.75" customHeight="1">
      <c r="B41" s="155" t="s">
        <v>1047</v>
      </c>
      <c r="C41" s="309" t="s">
        <v>200</v>
      </c>
      <c r="D41" s="309" t="s">
        <v>200</v>
      </c>
      <c r="E41" s="309" t="s">
        <v>200</v>
      </c>
      <c r="F41" s="309" t="s">
        <v>200</v>
      </c>
      <c r="G41" s="309" t="s">
        <v>200</v>
      </c>
      <c r="H41" s="309" t="s">
        <v>200</v>
      </c>
      <c r="I41" s="309" t="s">
        <v>200</v>
      </c>
      <c r="J41" s="309" t="s">
        <v>200</v>
      </c>
      <c r="K41" s="352" t="s">
        <v>1048</v>
      </c>
    </row>
    <row r="42" spans="2:11" s="148" customFormat="1" ht="12">
      <c r="B42" s="308" t="s">
        <v>210</v>
      </c>
      <c r="C42" s="308"/>
      <c r="D42" s="308"/>
      <c r="E42" s="308"/>
      <c r="F42" s="308"/>
      <c r="G42" s="308"/>
      <c r="H42" s="308"/>
      <c r="I42" s="308"/>
      <c r="J42" s="308"/>
      <c r="K42" s="360"/>
    </row>
    <row r="43" spans="2:11" s="148" customFormat="1" ht="12">
      <c r="B43" s="157" t="s">
        <v>23</v>
      </c>
      <c r="C43" s="156"/>
      <c r="D43" s="156"/>
      <c r="E43" s="156"/>
      <c r="F43" s="156"/>
      <c r="G43" s="156"/>
      <c r="H43" s="156"/>
      <c r="I43" s="156"/>
      <c r="J43" s="156"/>
      <c r="K43" s="359"/>
    </row>
    <row r="44" spans="2:11" s="148" customFormat="1" ht="78" customHeight="1">
      <c r="B44" s="155" t="s">
        <v>211</v>
      </c>
      <c r="C44" s="309" t="s">
        <v>200</v>
      </c>
      <c r="D44" s="309" t="s">
        <v>200</v>
      </c>
      <c r="E44" s="309" t="s">
        <v>200</v>
      </c>
      <c r="F44" s="309" t="s">
        <v>200</v>
      </c>
      <c r="G44" s="309" t="s">
        <v>200</v>
      </c>
      <c r="H44" s="309" t="s">
        <v>200</v>
      </c>
      <c r="I44" s="309" t="s">
        <v>200</v>
      </c>
      <c r="J44" s="309" t="s">
        <v>200</v>
      </c>
      <c r="K44" s="353" t="s">
        <v>1035</v>
      </c>
    </row>
    <row r="45" spans="2:11" s="148" customFormat="1" ht="106.5" customHeight="1">
      <c r="B45" s="154" t="s">
        <v>212</v>
      </c>
      <c r="C45" s="309" t="s">
        <v>200</v>
      </c>
      <c r="D45" s="309" t="s">
        <v>200</v>
      </c>
      <c r="E45" s="309" t="s">
        <v>200</v>
      </c>
      <c r="F45" s="309" t="s">
        <v>200</v>
      </c>
      <c r="G45" s="309" t="s">
        <v>200</v>
      </c>
      <c r="H45" s="309" t="s">
        <v>200</v>
      </c>
      <c r="I45" s="309" t="s">
        <v>200</v>
      </c>
      <c r="J45" s="311" t="str">
        <f>CHAR(85)</f>
        <v>U</v>
      </c>
      <c r="K45" s="352" t="s">
        <v>1049</v>
      </c>
    </row>
    <row r="46" spans="2:11" s="148" customFormat="1" ht="119.25" customHeight="1">
      <c r="B46" s="155" t="s">
        <v>213</v>
      </c>
      <c r="C46" s="309" t="s">
        <v>200</v>
      </c>
      <c r="D46" s="309" t="s">
        <v>200</v>
      </c>
      <c r="E46" s="309" t="s">
        <v>200</v>
      </c>
      <c r="F46" s="309" t="s">
        <v>200</v>
      </c>
      <c r="G46" s="309" t="s">
        <v>200</v>
      </c>
      <c r="H46" s="309" t="s">
        <v>200</v>
      </c>
      <c r="I46" s="309" t="s">
        <v>200</v>
      </c>
      <c r="J46" s="311" t="str">
        <f>CHAR(85)</f>
        <v>U</v>
      </c>
      <c r="K46" s="352" t="s">
        <v>1036</v>
      </c>
    </row>
    <row r="47" spans="2:11" s="148" customFormat="1" ht="81.75" customHeight="1">
      <c r="B47" s="155" t="s">
        <v>1038</v>
      </c>
      <c r="C47" s="309" t="s">
        <v>200</v>
      </c>
      <c r="D47" s="309" t="s">
        <v>200</v>
      </c>
      <c r="E47" s="309" t="s">
        <v>200</v>
      </c>
      <c r="F47" s="309" t="s">
        <v>200</v>
      </c>
      <c r="G47" s="309" t="s">
        <v>200</v>
      </c>
      <c r="H47" s="309" t="s">
        <v>200</v>
      </c>
      <c r="I47" s="309" t="s">
        <v>200</v>
      </c>
      <c r="J47" s="309" t="s">
        <v>200</v>
      </c>
      <c r="K47" s="352" t="s">
        <v>1037</v>
      </c>
    </row>
    <row r="48" spans="2:11" s="148" customFormat="1" ht="108.75" customHeight="1">
      <c r="B48" s="155" t="s">
        <v>214</v>
      </c>
      <c r="C48" s="309" t="s">
        <v>200</v>
      </c>
      <c r="D48" s="309" t="s">
        <v>200</v>
      </c>
      <c r="E48" s="309" t="s">
        <v>200</v>
      </c>
      <c r="F48" s="309" t="s">
        <v>200</v>
      </c>
      <c r="G48" s="309" t="s">
        <v>200</v>
      </c>
      <c r="H48" s="309" t="s">
        <v>200</v>
      </c>
      <c r="I48" s="309" t="s">
        <v>200</v>
      </c>
      <c r="J48" s="309" t="s">
        <v>200</v>
      </c>
      <c r="K48" s="352" t="s">
        <v>1066</v>
      </c>
    </row>
    <row r="49" spans="1:11" s="148" customFormat="1" ht="69.75" customHeight="1">
      <c r="B49" s="155" t="s">
        <v>215</v>
      </c>
      <c r="C49" s="309" t="s">
        <v>200</v>
      </c>
      <c r="D49" s="309" t="s">
        <v>200</v>
      </c>
      <c r="E49" s="309" t="s">
        <v>200</v>
      </c>
      <c r="F49" s="309" t="s">
        <v>200</v>
      </c>
      <c r="G49" s="309" t="s">
        <v>200</v>
      </c>
      <c r="H49" s="309" t="s">
        <v>200</v>
      </c>
      <c r="I49" s="309" t="s">
        <v>200</v>
      </c>
      <c r="J49" s="311" t="str">
        <f>CHAR(85)</f>
        <v>U</v>
      </c>
      <c r="K49" s="352" t="s">
        <v>1039</v>
      </c>
    </row>
    <row r="50" spans="1:11" s="148" customFormat="1" ht="85.5" customHeight="1">
      <c r="B50" s="154" t="s">
        <v>216</v>
      </c>
      <c r="C50" s="309" t="s">
        <v>200</v>
      </c>
      <c r="D50" s="309" t="s">
        <v>200</v>
      </c>
      <c r="E50" s="309" t="s">
        <v>200</v>
      </c>
      <c r="F50" s="309" t="s">
        <v>200</v>
      </c>
      <c r="G50" s="309" t="s">
        <v>200</v>
      </c>
      <c r="H50" s="309" t="s">
        <v>200</v>
      </c>
      <c r="I50" s="309" t="s">
        <v>200</v>
      </c>
      <c r="J50" s="311" t="str">
        <f>CHAR(85)</f>
        <v>U</v>
      </c>
      <c r="K50" s="352" t="s">
        <v>1067</v>
      </c>
    </row>
    <row r="51" spans="1:11" s="148" customFormat="1" ht="106.5" customHeight="1">
      <c r="B51" s="155" t="s">
        <v>217</v>
      </c>
      <c r="C51" s="309" t="s">
        <v>200</v>
      </c>
      <c r="D51" s="309" t="s">
        <v>200</v>
      </c>
      <c r="E51" s="309" t="s">
        <v>200</v>
      </c>
      <c r="F51" s="309" t="s">
        <v>200</v>
      </c>
      <c r="G51" s="309" t="s">
        <v>200</v>
      </c>
      <c r="H51" s="309" t="s">
        <v>200</v>
      </c>
      <c r="I51" s="309" t="s">
        <v>200</v>
      </c>
      <c r="J51" s="309" t="s">
        <v>200</v>
      </c>
      <c r="K51" s="352" t="s">
        <v>1050</v>
      </c>
    </row>
    <row r="52" spans="1:11" s="148" customFormat="1" ht="77.25" customHeight="1">
      <c r="B52" s="158" t="s">
        <v>218</v>
      </c>
      <c r="C52" s="309" t="s">
        <v>200</v>
      </c>
      <c r="D52" s="309" t="s">
        <v>200</v>
      </c>
      <c r="E52" s="309" t="s">
        <v>200</v>
      </c>
      <c r="F52" s="309" t="s">
        <v>200</v>
      </c>
      <c r="G52" s="309" t="s">
        <v>200</v>
      </c>
      <c r="H52" s="309" t="s">
        <v>200</v>
      </c>
      <c r="I52" s="309" t="s">
        <v>200</v>
      </c>
      <c r="J52" s="309" t="s">
        <v>200</v>
      </c>
      <c r="K52" s="361" t="s">
        <v>1051</v>
      </c>
    </row>
    <row r="53" spans="1:11" s="148" customFormat="1" ht="12">
      <c r="B53" s="308" t="s">
        <v>219</v>
      </c>
      <c r="C53" s="308"/>
      <c r="D53" s="308"/>
      <c r="E53" s="308"/>
      <c r="F53" s="308"/>
      <c r="G53" s="308"/>
      <c r="H53" s="308"/>
      <c r="I53" s="308"/>
      <c r="J53" s="308"/>
      <c r="K53" s="360"/>
    </row>
    <row r="54" spans="1:11" s="148" customFormat="1" ht="12">
      <c r="B54" s="157" t="s">
        <v>24</v>
      </c>
      <c r="C54" s="156"/>
      <c r="D54" s="156"/>
      <c r="E54" s="156"/>
      <c r="F54" s="156"/>
      <c r="G54" s="156"/>
      <c r="H54" s="156"/>
      <c r="I54" s="156"/>
      <c r="J54" s="156"/>
      <c r="K54" s="359"/>
    </row>
    <row r="55" spans="1:11" s="148" customFormat="1" ht="90" customHeight="1">
      <c r="B55" s="155" t="s">
        <v>220</v>
      </c>
      <c r="C55" s="309" t="s">
        <v>200</v>
      </c>
      <c r="D55" s="309" t="s">
        <v>200</v>
      </c>
      <c r="E55" s="309" t="s">
        <v>200</v>
      </c>
      <c r="F55" s="309" t="s">
        <v>200</v>
      </c>
      <c r="G55" s="309" t="s">
        <v>200</v>
      </c>
      <c r="H55" s="309" t="s">
        <v>200</v>
      </c>
      <c r="I55" s="309" t="s">
        <v>200</v>
      </c>
      <c r="J55" s="309" t="s">
        <v>200</v>
      </c>
      <c r="K55" s="352" t="s">
        <v>1052</v>
      </c>
    </row>
    <row r="56" spans="1:11" s="148" customFormat="1" ht="204" customHeight="1">
      <c r="A56" s="159"/>
      <c r="B56" s="154" t="s">
        <v>221</v>
      </c>
      <c r="C56" s="309" t="s">
        <v>200</v>
      </c>
      <c r="D56" s="309" t="s">
        <v>200</v>
      </c>
      <c r="E56" s="309" t="s">
        <v>200</v>
      </c>
      <c r="F56" s="309" t="s">
        <v>200</v>
      </c>
      <c r="G56" s="309" t="s">
        <v>200</v>
      </c>
      <c r="H56" s="309" t="s">
        <v>200</v>
      </c>
      <c r="I56" s="309" t="s">
        <v>200</v>
      </c>
      <c r="J56" s="309" t="s">
        <v>200</v>
      </c>
      <c r="K56" s="352" t="s">
        <v>1053</v>
      </c>
    </row>
    <row r="57" spans="1:11" s="148" customFormat="1" ht="120">
      <c r="B57" s="155" t="s">
        <v>222</v>
      </c>
      <c r="C57" s="309" t="s">
        <v>200</v>
      </c>
      <c r="D57" s="309" t="s">
        <v>200</v>
      </c>
      <c r="E57" s="309" t="s">
        <v>200</v>
      </c>
      <c r="F57" s="309" t="s">
        <v>200</v>
      </c>
      <c r="G57" s="309" t="s">
        <v>200</v>
      </c>
      <c r="H57" s="309" t="s">
        <v>200</v>
      </c>
      <c r="I57" s="309" t="s">
        <v>200</v>
      </c>
      <c r="J57" s="311" t="str">
        <f>CHAR(85)</f>
        <v>U</v>
      </c>
      <c r="K57" s="352" t="s">
        <v>1041</v>
      </c>
    </row>
    <row r="58" spans="1:11" s="148" customFormat="1" ht="66" customHeight="1">
      <c r="B58" s="155" t="s">
        <v>223</v>
      </c>
      <c r="C58" s="309" t="s">
        <v>200</v>
      </c>
      <c r="D58" s="309" t="s">
        <v>200</v>
      </c>
      <c r="E58" s="309" t="s">
        <v>200</v>
      </c>
      <c r="F58" s="309" t="s">
        <v>200</v>
      </c>
      <c r="G58" s="309" t="s">
        <v>200</v>
      </c>
      <c r="H58" s="309" t="s">
        <v>200</v>
      </c>
      <c r="I58" s="309" t="s">
        <v>200</v>
      </c>
      <c r="J58" s="311" t="str">
        <f>CHAR(85)</f>
        <v>U</v>
      </c>
      <c r="K58" s="352" t="s">
        <v>1040</v>
      </c>
    </row>
    <row r="59" spans="1:11" s="148" customFormat="1" ht="12">
      <c r="B59" s="308" t="s">
        <v>25</v>
      </c>
      <c r="C59" s="308"/>
      <c r="D59" s="308"/>
      <c r="E59" s="308"/>
      <c r="F59" s="308"/>
      <c r="G59" s="308"/>
      <c r="H59" s="308"/>
      <c r="I59" s="308"/>
      <c r="J59" s="308"/>
      <c r="K59" s="360"/>
    </row>
    <row r="60" spans="1:11" s="148" customFormat="1" ht="12">
      <c r="B60" s="157" t="s">
        <v>26</v>
      </c>
      <c r="C60" s="156"/>
      <c r="D60" s="156"/>
      <c r="E60" s="156"/>
      <c r="F60" s="156"/>
      <c r="G60" s="156"/>
      <c r="H60" s="156"/>
      <c r="I60" s="156"/>
      <c r="J60" s="156"/>
      <c r="K60" s="359"/>
    </row>
    <row r="61" spans="1:11" s="148" customFormat="1" ht="121.5" customHeight="1">
      <c r="B61" s="155" t="s">
        <v>224</v>
      </c>
      <c r="C61" s="309" t="s">
        <v>200</v>
      </c>
      <c r="D61" s="309" t="s">
        <v>200</v>
      </c>
      <c r="E61" s="309" t="s">
        <v>200</v>
      </c>
      <c r="F61" s="309" t="s">
        <v>200</v>
      </c>
      <c r="G61" s="309" t="s">
        <v>200</v>
      </c>
      <c r="H61" s="309" t="s">
        <v>200</v>
      </c>
      <c r="I61" s="309" t="s">
        <v>200</v>
      </c>
      <c r="J61" s="309" t="s">
        <v>200</v>
      </c>
      <c r="K61" s="352" t="s">
        <v>1054</v>
      </c>
    </row>
    <row r="62" spans="1:11" s="148" customFormat="1" ht="145.5" customHeight="1">
      <c r="B62" s="155" t="s">
        <v>225</v>
      </c>
      <c r="C62" s="310" t="s">
        <v>200</v>
      </c>
      <c r="D62" s="309" t="s">
        <v>200</v>
      </c>
      <c r="E62" s="309" t="s">
        <v>200</v>
      </c>
      <c r="F62" s="309" t="s">
        <v>200</v>
      </c>
      <c r="G62" s="309" t="s">
        <v>200</v>
      </c>
      <c r="H62" s="309" t="s">
        <v>200</v>
      </c>
      <c r="I62" s="309" t="s">
        <v>200</v>
      </c>
      <c r="J62" s="309" t="s">
        <v>200</v>
      </c>
      <c r="K62" s="352" t="s">
        <v>1055</v>
      </c>
    </row>
    <row r="63" spans="1:11" s="148" customFormat="1" ht="12">
      <c r="B63" s="308" t="s">
        <v>27</v>
      </c>
      <c r="C63" s="308"/>
      <c r="D63" s="308"/>
      <c r="E63" s="308"/>
      <c r="F63" s="308"/>
      <c r="G63" s="308"/>
      <c r="H63" s="308"/>
      <c r="I63" s="308"/>
      <c r="J63" s="308"/>
      <c r="K63" s="360"/>
    </row>
    <row r="64" spans="1:11" s="148" customFormat="1" ht="12">
      <c r="B64" s="157" t="s">
        <v>28</v>
      </c>
      <c r="C64" s="156"/>
      <c r="D64" s="156"/>
      <c r="E64" s="156"/>
      <c r="F64" s="156"/>
      <c r="G64" s="156"/>
      <c r="H64" s="156"/>
      <c r="I64" s="156"/>
      <c r="J64" s="156"/>
      <c r="K64" s="359"/>
    </row>
    <row r="65" spans="2:11" s="148" customFormat="1" ht="85.5" customHeight="1">
      <c r="B65" s="155" t="s">
        <v>226</v>
      </c>
      <c r="C65" s="309" t="s">
        <v>200</v>
      </c>
      <c r="D65" s="309" t="s">
        <v>200</v>
      </c>
      <c r="E65" s="309" t="s">
        <v>200</v>
      </c>
      <c r="F65" s="309" t="s">
        <v>200</v>
      </c>
      <c r="G65" s="309" t="s">
        <v>200</v>
      </c>
      <c r="H65" s="309" t="s">
        <v>200</v>
      </c>
      <c r="I65" s="309" t="s">
        <v>200</v>
      </c>
      <c r="J65" s="309" t="s">
        <v>200</v>
      </c>
      <c r="K65" s="352" t="s">
        <v>1056</v>
      </c>
    </row>
    <row r="66" spans="2:11" s="148" customFormat="1" ht="115.5" customHeight="1">
      <c r="B66" s="155" t="s">
        <v>227</v>
      </c>
      <c r="C66" s="309" t="s">
        <v>200</v>
      </c>
      <c r="D66" s="309" t="s">
        <v>200</v>
      </c>
      <c r="E66" s="309" t="s">
        <v>200</v>
      </c>
      <c r="F66" s="310" t="s">
        <v>200</v>
      </c>
      <c r="G66" s="309" t="s">
        <v>200</v>
      </c>
      <c r="H66" s="309" t="s">
        <v>200</v>
      </c>
      <c r="I66" s="309" t="s">
        <v>200</v>
      </c>
      <c r="J66" s="309" t="s">
        <v>200</v>
      </c>
      <c r="K66" s="352" t="s">
        <v>1077</v>
      </c>
    </row>
    <row r="67" spans="2:11" s="148" customFormat="1" ht="129.75" customHeight="1">
      <c r="B67" s="155" t="s">
        <v>228</v>
      </c>
      <c r="C67" s="309" t="s">
        <v>200</v>
      </c>
      <c r="D67" s="309" t="s">
        <v>200</v>
      </c>
      <c r="E67" s="309" t="s">
        <v>200</v>
      </c>
      <c r="F67" s="311" t="str">
        <f>CHAR(85)</f>
        <v>U</v>
      </c>
      <c r="G67" s="310" t="s">
        <v>200</v>
      </c>
      <c r="H67" s="311" t="str">
        <f>CHAR(85)</f>
        <v>U</v>
      </c>
      <c r="I67" s="309" t="s">
        <v>200</v>
      </c>
      <c r="J67" s="311" t="str">
        <f>CHAR(85)</f>
        <v>U</v>
      </c>
      <c r="K67" s="352" t="s">
        <v>1057</v>
      </c>
    </row>
    <row r="68" spans="2:11" s="148" customFormat="1" ht="110.25" customHeight="1">
      <c r="B68" s="155" t="s">
        <v>229</v>
      </c>
      <c r="C68" s="309" t="s">
        <v>200</v>
      </c>
      <c r="D68" s="309" t="s">
        <v>200</v>
      </c>
      <c r="E68" s="309" t="s">
        <v>200</v>
      </c>
      <c r="F68" s="309" t="s">
        <v>200</v>
      </c>
      <c r="G68" s="309" t="s">
        <v>200</v>
      </c>
      <c r="H68" s="309" t="s">
        <v>200</v>
      </c>
      <c r="I68" s="309" t="s">
        <v>200</v>
      </c>
      <c r="J68" s="311" t="str">
        <f>CHAR(85)</f>
        <v>U</v>
      </c>
      <c r="K68" s="352" t="s">
        <v>1058</v>
      </c>
    </row>
    <row r="69" spans="2:11" s="148" customFormat="1" ht="81.75" customHeight="1">
      <c r="B69" s="155" t="s">
        <v>230</v>
      </c>
      <c r="C69" s="309" t="s">
        <v>200</v>
      </c>
      <c r="D69" s="309" t="s">
        <v>200</v>
      </c>
      <c r="E69" s="309" t="s">
        <v>200</v>
      </c>
      <c r="F69" s="309" t="s">
        <v>200</v>
      </c>
      <c r="G69" s="309" t="s">
        <v>200</v>
      </c>
      <c r="H69" s="309" t="s">
        <v>200</v>
      </c>
      <c r="I69" s="309" t="s">
        <v>200</v>
      </c>
      <c r="J69" s="309" t="s">
        <v>200</v>
      </c>
      <c r="K69" s="352" t="s">
        <v>1059</v>
      </c>
    </row>
    <row r="70" spans="2:11" s="148" customFormat="1" ht="12">
      <c r="B70" s="308" t="s">
        <v>29</v>
      </c>
      <c r="C70" s="308"/>
      <c r="D70" s="308"/>
      <c r="E70" s="308"/>
      <c r="F70" s="308"/>
      <c r="G70" s="308"/>
      <c r="H70" s="308"/>
      <c r="I70" s="308"/>
      <c r="J70" s="308"/>
      <c r="K70" s="360"/>
    </row>
    <row r="71" spans="2:11" s="148" customFormat="1" ht="12">
      <c r="B71" s="157" t="s">
        <v>30</v>
      </c>
      <c r="C71" s="156"/>
      <c r="D71" s="156"/>
      <c r="E71" s="156"/>
      <c r="F71" s="156"/>
      <c r="G71" s="156"/>
      <c r="H71" s="156"/>
      <c r="I71" s="156"/>
      <c r="J71" s="156"/>
      <c r="K71" s="359"/>
    </row>
    <row r="72" spans="2:11" s="148" customFormat="1" ht="63" customHeight="1">
      <c r="B72" s="155" t="s">
        <v>231</v>
      </c>
      <c r="C72" s="309" t="s">
        <v>200</v>
      </c>
      <c r="D72" s="309" t="s">
        <v>200</v>
      </c>
      <c r="E72" s="309" t="s">
        <v>200</v>
      </c>
      <c r="F72" s="309" t="s">
        <v>200</v>
      </c>
      <c r="G72" s="309" t="s">
        <v>200</v>
      </c>
      <c r="H72" s="309" t="s">
        <v>200</v>
      </c>
      <c r="I72" s="309" t="s">
        <v>200</v>
      </c>
      <c r="J72" s="309" t="s">
        <v>200</v>
      </c>
      <c r="K72" s="352" t="s">
        <v>1078</v>
      </c>
    </row>
    <row r="73" spans="2:11" s="148" customFormat="1" ht="63" customHeight="1">
      <c r="B73" s="155" t="s">
        <v>232</v>
      </c>
      <c r="C73" s="309" t="s">
        <v>200</v>
      </c>
      <c r="D73" s="309" t="s">
        <v>200</v>
      </c>
      <c r="E73" s="309" t="s">
        <v>200</v>
      </c>
      <c r="F73" s="309" t="s">
        <v>200</v>
      </c>
      <c r="G73" s="309" t="s">
        <v>200</v>
      </c>
      <c r="H73" s="309" t="s">
        <v>200</v>
      </c>
      <c r="I73" s="309" t="s">
        <v>200</v>
      </c>
      <c r="J73" s="309" t="s">
        <v>200</v>
      </c>
      <c r="K73" s="352" t="s">
        <v>1079</v>
      </c>
    </row>
    <row r="74" spans="2:11" s="148" customFormat="1" ht="12">
      <c r="B74" s="308" t="s">
        <v>31</v>
      </c>
      <c r="C74" s="308"/>
      <c r="D74" s="308"/>
      <c r="E74" s="308"/>
      <c r="F74" s="308"/>
      <c r="G74" s="308"/>
      <c r="H74" s="308"/>
      <c r="I74" s="308"/>
      <c r="J74" s="308"/>
      <c r="K74" s="360"/>
    </row>
    <row r="75" spans="2:11" s="148" customFormat="1" ht="12">
      <c r="B75" s="157" t="s">
        <v>32</v>
      </c>
      <c r="C75" s="156"/>
      <c r="D75" s="156"/>
      <c r="E75" s="156"/>
      <c r="F75" s="156"/>
      <c r="G75" s="156"/>
      <c r="H75" s="156"/>
      <c r="I75" s="156"/>
      <c r="J75" s="156"/>
      <c r="K75" s="359"/>
    </row>
    <row r="76" spans="2:11" s="148" customFormat="1" ht="218.25" customHeight="1">
      <c r="B76" s="155" t="s">
        <v>233</v>
      </c>
      <c r="C76" s="310" t="s">
        <v>200</v>
      </c>
      <c r="D76" s="310" t="s">
        <v>200</v>
      </c>
      <c r="E76" s="310" t="s">
        <v>200</v>
      </c>
      <c r="F76" s="309" t="s">
        <v>200</v>
      </c>
      <c r="G76" s="310" t="s">
        <v>200</v>
      </c>
      <c r="H76" s="309" t="s">
        <v>200</v>
      </c>
      <c r="I76" s="310" t="s">
        <v>200</v>
      </c>
      <c r="J76" s="309" t="s">
        <v>200</v>
      </c>
      <c r="K76" s="352" t="s">
        <v>1070</v>
      </c>
    </row>
    <row r="77" spans="2:11" s="148" customFormat="1" ht="107.25" customHeight="1">
      <c r="B77" s="155" t="s">
        <v>234</v>
      </c>
      <c r="C77" s="310" t="s">
        <v>200</v>
      </c>
      <c r="D77" s="309" t="s">
        <v>200</v>
      </c>
      <c r="E77" s="309" t="s">
        <v>200</v>
      </c>
      <c r="F77" s="309" t="s">
        <v>200</v>
      </c>
      <c r="G77" s="309" t="s">
        <v>200</v>
      </c>
      <c r="H77" s="309" t="s">
        <v>200</v>
      </c>
      <c r="I77" s="309" t="s">
        <v>200</v>
      </c>
      <c r="J77" s="309" t="s">
        <v>200</v>
      </c>
      <c r="K77" s="352" t="s">
        <v>1042</v>
      </c>
    </row>
    <row r="78" spans="2:11" s="148" customFormat="1" ht="12">
      <c r="B78" s="308" t="s">
        <v>235</v>
      </c>
      <c r="C78" s="308"/>
      <c r="D78" s="308"/>
      <c r="E78" s="308"/>
      <c r="F78" s="308"/>
      <c r="G78" s="308"/>
      <c r="H78" s="308"/>
      <c r="I78" s="308"/>
      <c r="J78" s="308"/>
      <c r="K78" s="360"/>
    </row>
    <row r="79" spans="2:11" s="148" customFormat="1" ht="12">
      <c r="B79" s="157" t="s">
        <v>33</v>
      </c>
      <c r="C79" s="156"/>
      <c r="D79" s="156"/>
      <c r="E79" s="156"/>
      <c r="F79" s="156"/>
      <c r="G79" s="156"/>
      <c r="H79" s="156"/>
      <c r="I79" s="156"/>
      <c r="J79" s="156"/>
      <c r="K79" s="359"/>
    </row>
    <row r="80" spans="2:11" s="148" customFormat="1" ht="78" customHeight="1">
      <c r="B80" s="154" t="s">
        <v>236</v>
      </c>
      <c r="C80" s="309" t="s">
        <v>200</v>
      </c>
      <c r="D80" s="309" t="s">
        <v>200</v>
      </c>
      <c r="E80" s="309" t="s">
        <v>200</v>
      </c>
      <c r="F80" s="309" t="s">
        <v>200</v>
      </c>
      <c r="G80" s="309" t="s">
        <v>200</v>
      </c>
      <c r="H80" s="309" t="s">
        <v>200</v>
      </c>
      <c r="I80" s="309" t="s">
        <v>200</v>
      </c>
      <c r="J80" s="309" t="s">
        <v>200</v>
      </c>
      <c r="K80" s="352" t="s">
        <v>1068</v>
      </c>
    </row>
    <row r="81" spans="2:11" s="148" customFormat="1" ht="130.5" customHeight="1">
      <c r="B81" s="154" t="s">
        <v>237</v>
      </c>
      <c r="C81" s="309" t="s">
        <v>200</v>
      </c>
      <c r="D81" s="309" t="s">
        <v>200</v>
      </c>
      <c r="E81" s="309" t="s">
        <v>200</v>
      </c>
      <c r="F81" s="309" t="s">
        <v>200</v>
      </c>
      <c r="G81" s="309" t="s">
        <v>200</v>
      </c>
      <c r="H81" s="309" t="s">
        <v>200</v>
      </c>
      <c r="I81" s="309" t="s">
        <v>200</v>
      </c>
      <c r="J81" s="309" t="s">
        <v>200</v>
      </c>
      <c r="K81" s="352" t="s">
        <v>1060</v>
      </c>
    </row>
    <row r="82" spans="2:11" s="148" customFormat="1" ht="72" customHeight="1">
      <c r="B82" s="154" t="s">
        <v>238</v>
      </c>
      <c r="C82" s="309" t="s">
        <v>200</v>
      </c>
      <c r="D82" s="309" t="s">
        <v>200</v>
      </c>
      <c r="E82" s="309" t="s">
        <v>200</v>
      </c>
      <c r="F82" s="309" t="s">
        <v>200</v>
      </c>
      <c r="G82" s="309" t="s">
        <v>200</v>
      </c>
      <c r="H82" s="309" t="s">
        <v>200</v>
      </c>
      <c r="I82" s="309" t="s">
        <v>200</v>
      </c>
      <c r="J82" s="311" t="str">
        <f>CHAR(85)</f>
        <v>U</v>
      </c>
      <c r="K82" s="352" t="s">
        <v>1043</v>
      </c>
    </row>
    <row r="83" spans="2:11" s="148" customFormat="1" ht="42.6" customHeight="1">
      <c r="B83" s="154" t="s">
        <v>1044</v>
      </c>
      <c r="C83" s="311" t="str">
        <f t="shared" ref="C83:I83" si="2">CHAR(85)</f>
        <v>U</v>
      </c>
      <c r="D83" s="311" t="str">
        <f t="shared" si="2"/>
        <v>U</v>
      </c>
      <c r="E83" s="311" t="str">
        <f t="shared" si="2"/>
        <v>U</v>
      </c>
      <c r="F83" s="311" t="str">
        <f t="shared" si="2"/>
        <v>U</v>
      </c>
      <c r="G83" s="311" t="str">
        <f t="shared" si="2"/>
        <v>U</v>
      </c>
      <c r="H83" s="311" t="str">
        <f t="shared" si="2"/>
        <v>U</v>
      </c>
      <c r="I83" s="311" t="str">
        <f t="shared" si="2"/>
        <v>U</v>
      </c>
      <c r="J83" s="311" t="str">
        <f>CHAR(85)</f>
        <v>U</v>
      </c>
      <c r="K83" s="352" t="s">
        <v>1061</v>
      </c>
    </row>
    <row r="84" spans="2:11" s="148" customFormat="1" ht="12">
      <c r="B84" s="308" t="s">
        <v>239</v>
      </c>
      <c r="C84" s="308"/>
      <c r="D84" s="308"/>
      <c r="E84" s="308"/>
      <c r="F84" s="308"/>
      <c r="G84" s="308"/>
      <c r="H84" s="308"/>
      <c r="I84" s="308"/>
      <c r="J84" s="308"/>
      <c r="K84" s="360"/>
    </row>
    <row r="85" spans="2:11" s="148" customFormat="1" ht="12">
      <c r="B85" s="157" t="s">
        <v>34</v>
      </c>
      <c r="C85" s="156"/>
      <c r="D85" s="156"/>
      <c r="E85" s="156"/>
      <c r="F85" s="156"/>
      <c r="G85" s="156"/>
      <c r="H85" s="156"/>
      <c r="I85" s="156"/>
      <c r="J85" s="156"/>
      <c r="K85" s="359"/>
    </row>
    <row r="86" spans="2:11" s="148" customFormat="1" ht="84.75" customHeight="1">
      <c r="B86" s="154" t="s">
        <v>240</v>
      </c>
      <c r="C86" s="311" t="str">
        <f t="shared" ref="C86:I86" si="3">CHAR(85)</f>
        <v>U</v>
      </c>
      <c r="D86" s="311" t="str">
        <f t="shared" si="3"/>
        <v>U</v>
      </c>
      <c r="E86" s="311" t="str">
        <f t="shared" si="3"/>
        <v>U</v>
      </c>
      <c r="F86" s="311" t="str">
        <f t="shared" si="3"/>
        <v>U</v>
      </c>
      <c r="G86" s="311" t="str">
        <f t="shared" si="3"/>
        <v>U</v>
      </c>
      <c r="H86" s="311" t="str">
        <f t="shared" si="3"/>
        <v>U</v>
      </c>
      <c r="I86" s="311" t="str">
        <f t="shared" si="3"/>
        <v>U</v>
      </c>
      <c r="J86" s="309" t="s">
        <v>200</v>
      </c>
      <c r="K86" s="352" t="s">
        <v>1045</v>
      </c>
    </row>
    <row r="87" spans="2:11" s="148" customFormat="1" ht="119.25" customHeight="1">
      <c r="B87" s="154" t="s">
        <v>241</v>
      </c>
      <c r="C87" s="309" t="s">
        <v>200</v>
      </c>
      <c r="D87" s="309" t="s">
        <v>200</v>
      </c>
      <c r="E87" s="309" t="s">
        <v>200</v>
      </c>
      <c r="F87" s="309" t="s">
        <v>200</v>
      </c>
      <c r="G87" s="309" t="s">
        <v>200</v>
      </c>
      <c r="H87" s="309" t="s">
        <v>200</v>
      </c>
      <c r="I87" s="309" t="s">
        <v>200</v>
      </c>
      <c r="J87" s="309" t="s">
        <v>200</v>
      </c>
      <c r="K87" s="352" t="s">
        <v>1086</v>
      </c>
    </row>
    <row r="88" spans="2:11" s="148" customFormat="1" ht="40.5" customHeight="1">
      <c r="B88" s="155" t="s">
        <v>242</v>
      </c>
      <c r="C88" s="311" t="str">
        <f t="shared" ref="C88:I89" si="4">CHAR(85)</f>
        <v>U</v>
      </c>
      <c r="D88" s="311" t="str">
        <f t="shared" si="4"/>
        <v>U</v>
      </c>
      <c r="E88" s="311" t="str">
        <f t="shared" si="4"/>
        <v>U</v>
      </c>
      <c r="F88" s="311" t="str">
        <f t="shared" si="4"/>
        <v>U</v>
      </c>
      <c r="G88" s="311" t="str">
        <f t="shared" si="4"/>
        <v>U</v>
      </c>
      <c r="H88" s="311" t="str">
        <f t="shared" si="4"/>
        <v>U</v>
      </c>
      <c r="I88" s="311" t="str">
        <f t="shared" si="4"/>
        <v>U</v>
      </c>
      <c r="J88" s="309" t="s">
        <v>200</v>
      </c>
      <c r="K88" s="362" t="s">
        <v>243</v>
      </c>
    </row>
    <row r="89" spans="2:11" s="148" customFormat="1" ht="75.75" customHeight="1" thickBot="1">
      <c r="B89" s="160" t="s">
        <v>244</v>
      </c>
      <c r="C89" s="312" t="str">
        <f t="shared" si="4"/>
        <v>U</v>
      </c>
      <c r="D89" s="312" t="str">
        <f t="shared" si="4"/>
        <v>U</v>
      </c>
      <c r="E89" s="312" t="str">
        <f t="shared" si="4"/>
        <v>U</v>
      </c>
      <c r="F89" s="312" t="str">
        <f t="shared" si="4"/>
        <v>U</v>
      </c>
      <c r="G89" s="312" t="str">
        <f t="shared" si="4"/>
        <v>U</v>
      </c>
      <c r="H89" s="312" t="str">
        <f t="shared" si="4"/>
        <v>U</v>
      </c>
      <c r="I89" s="312" t="str">
        <f t="shared" si="4"/>
        <v>U</v>
      </c>
      <c r="J89" s="313" t="s">
        <v>200</v>
      </c>
      <c r="K89" s="363" t="s">
        <v>1046</v>
      </c>
    </row>
    <row r="90" spans="2:11"/>
    <row r="91" spans="2:11"/>
    <row r="92" spans="2:11"/>
    <row r="93" spans="2:11"/>
  </sheetData>
  <sheetProtection algorithmName="SHA-512" hashValue="s1mmyQFqguDWbEBmkAbSejOwoVu/aDwUwcSX7Rttw7R+Ece/IQZlLUcTc91T1JOT1AUsRk76XAnp21R7gJAyyA==" saltValue="sUvgtor+OX9agLLogiU4VQ==" spinCount="100000" sheet="1" objects="1" scenarios="1"/>
  <autoFilter ref="B30:K89" xr:uid="{69BC537A-AD8E-4807-AA18-DE70EE3E33A1}"/>
  <mergeCells count="10">
    <mergeCell ref="G11:H11"/>
    <mergeCell ref="I11:J11"/>
    <mergeCell ref="I15:J15"/>
    <mergeCell ref="B7:K7"/>
    <mergeCell ref="B8:K8"/>
    <mergeCell ref="B21:J21"/>
    <mergeCell ref="G19:H19"/>
    <mergeCell ref="I19:J19"/>
    <mergeCell ref="I18:J18"/>
    <mergeCell ref="G14:H14"/>
  </mergeCells>
  <phoneticPr fontId="38" type="noConversion"/>
  <pageMargins left="0.23622047244094491" right="0.23622047244094491" top="0.74803149606299213" bottom="0.74803149606299213" header="0.31496062992125984" footer="0.31496062992125984"/>
  <pageSetup paperSize="8" scale="60" fitToHeight="0" orientation="portrait" r:id="rId1"/>
  <rowBreaks count="3" manualBreakCount="3">
    <brk id="44" max="11" man="1"/>
    <brk id="61" max="11" man="1"/>
    <brk id="77"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BA53D-95D5-46B6-8660-77B6CD020DB9}">
  <sheetPr codeName="Sheet47">
    <tabColor theme="2"/>
    <pageSetUpPr fitToPage="1"/>
  </sheetPr>
  <dimension ref="A1:J42"/>
  <sheetViews>
    <sheetView showGridLines="0" zoomScaleNormal="100" workbookViewId="0">
      <selection activeCell="F5" sqref="F5"/>
    </sheetView>
  </sheetViews>
  <sheetFormatPr defaultColWidth="0" defaultRowHeight="12.75" zeroHeight="1" outlineLevelCol="1"/>
  <cols>
    <col min="1" max="1" width="4" customWidth="1"/>
    <col min="2" max="2" width="25.140625" customWidth="1"/>
    <col min="3" max="3" width="10.28515625" customWidth="1"/>
    <col min="4" max="4" width="23.42578125" customWidth="1"/>
    <col min="5" max="5" width="72.42578125" style="40" customWidth="1" outlineLevel="1"/>
    <col min="6" max="6" width="43.85546875" customWidth="1"/>
    <col min="7" max="7" width="27.5703125" customWidth="1"/>
    <col min="8" max="8" width="22.140625" customWidth="1"/>
    <col min="9" max="9" width="29.42578125" customWidth="1"/>
    <col min="10" max="10" width="5.7109375" customWidth="1"/>
    <col min="11" max="16384" width="9.140625" hidden="1"/>
  </cols>
  <sheetData>
    <row r="1" spans="2:9" ht="13.35" customHeight="1"/>
    <row r="2" spans="2:9">
      <c r="I2" s="19" t="s">
        <v>0</v>
      </c>
    </row>
    <row r="3" spans="2:9">
      <c r="D3" s="8"/>
    </row>
    <row r="4" spans="2:9" ht="57.75" customHeight="1"/>
    <row r="5" spans="2:9" ht="20.25">
      <c r="B5" s="4" t="s">
        <v>245</v>
      </c>
      <c r="C5" s="4"/>
    </row>
    <row r="6" spans="2:9" ht="13.5" customHeight="1">
      <c r="B6" s="10"/>
      <c r="C6" s="4"/>
    </row>
    <row r="7" spans="2:9" ht="18" customHeight="1">
      <c r="B7" s="112" t="s">
        <v>246</v>
      </c>
      <c r="C7" s="41"/>
    </row>
    <row r="8" spans="2:9">
      <c r="B8" s="41"/>
      <c r="C8" s="41"/>
    </row>
    <row r="9" spans="2:9" ht="12.75" customHeight="1">
      <c r="G9" s="451" t="s">
        <v>247</v>
      </c>
      <c r="H9" s="451"/>
      <c r="I9" s="451"/>
    </row>
    <row r="10" spans="2:9" ht="13.5" thickBot="1">
      <c r="B10" s="20" t="s">
        <v>248</v>
      </c>
      <c r="C10" s="449" t="s">
        <v>249</v>
      </c>
      <c r="D10" s="449"/>
      <c r="E10" s="14" t="s">
        <v>250</v>
      </c>
      <c r="F10" s="16" t="s">
        <v>19</v>
      </c>
      <c r="G10" s="385" t="s">
        <v>251</v>
      </c>
      <c r="H10" s="385" t="s">
        <v>252</v>
      </c>
      <c r="I10" s="385" t="s">
        <v>253</v>
      </c>
    </row>
    <row r="11" spans="2:9" ht="269.25" customHeight="1" thickTop="1">
      <c r="B11" s="85" t="s">
        <v>254</v>
      </c>
      <c r="C11" s="84" t="s">
        <v>255</v>
      </c>
      <c r="D11" s="84" t="s">
        <v>256</v>
      </c>
      <c r="E11" s="364" t="s">
        <v>257</v>
      </c>
      <c r="F11" s="84" t="s">
        <v>258</v>
      </c>
      <c r="G11" s="117"/>
      <c r="H11" s="117"/>
      <c r="I11" s="117"/>
    </row>
    <row r="12" spans="2:9" ht="146.25" customHeight="1">
      <c r="B12" s="450" t="s">
        <v>259</v>
      </c>
      <c r="C12" s="76" t="s">
        <v>260</v>
      </c>
      <c r="D12" s="76" t="s">
        <v>261</v>
      </c>
      <c r="E12" s="365" t="s">
        <v>262</v>
      </c>
      <c r="F12" s="76" t="s">
        <v>263</v>
      </c>
      <c r="G12" s="118"/>
      <c r="H12" s="118"/>
      <c r="I12" s="118"/>
    </row>
    <row r="13" spans="2:9" ht="72.75" customHeight="1">
      <c r="B13" s="450"/>
      <c r="C13" s="76" t="s">
        <v>264</v>
      </c>
      <c r="D13" s="76" t="s">
        <v>265</v>
      </c>
      <c r="E13" s="365" t="s">
        <v>266</v>
      </c>
      <c r="F13" s="76" t="s">
        <v>267</v>
      </c>
      <c r="G13" s="118"/>
      <c r="H13" s="118"/>
      <c r="I13" s="118"/>
    </row>
    <row r="14" spans="2:9" ht="165.75">
      <c r="B14" s="450"/>
      <c r="C14" s="76" t="s">
        <v>268</v>
      </c>
      <c r="D14" s="76" t="s">
        <v>269</v>
      </c>
      <c r="E14" s="365" t="s">
        <v>270</v>
      </c>
      <c r="F14" s="76" t="s">
        <v>271</v>
      </c>
      <c r="G14" s="118"/>
      <c r="H14" s="118"/>
      <c r="I14" s="118"/>
    </row>
    <row r="15" spans="2:9" ht="214.5" customHeight="1">
      <c r="B15" s="86" t="s">
        <v>272</v>
      </c>
      <c r="C15" s="76" t="s">
        <v>273</v>
      </c>
      <c r="D15" s="76" t="s">
        <v>274</v>
      </c>
      <c r="E15" s="365" t="s">
        <v>275</v>
      </c>
      <c r="F15" s="76" t="s">
        <v>276</v>
      </c>
      <c r="G15" s="242"/>
      <c r="H15" s="242"/>
      <c r="I15" s="242"/>
    </row>
    <row r="16" spans="2:9" ht="124.5" customHeight="1">
      <c r="B16" s="86" t="s">
        <v>277</v>
      </c>
      <c r="C16" s="76" t="s">
        <v>278</v>
      </c>
      <c r="D16" s="76" t="s">
        <v>279</v>
      </c>
      <c r="E16" s="365" t="s">
        <v>280</v>
      </c>
      <c r="F16" s="76" t="s">
        <v>281</v>
      </c>
      <c r="G16" s="76" t="s">
        <v>282</v>
      </c>
      <c r="H16" s="76" t="s">
        <v>283</v>
      </c>
      <c r="I16" s="76" t="s">
        <v>284</v>
      </c>
    </row>
    <row r="17" spans="2:9" ht="186.75" customHeight="1">
      <c r="B17" s="86" t="s">
        <v>285</v>
      </c>
      <c r="C17" s="76" t="s">
        <v>286</v>
      </c>
      <c r="D17" s="76" t="s">
        <v>287</v>
      </c>
      <c r="E17" s="365" t="s">
        <v>288</v>
      </c>
      <c r="F17" s="76" t="s">
        <v>289</v>
      </c>
      <c r="G17" s="118"/>
      <c r="H17" s="118"/>
      <c r="I17" s="118"/>
    </row>
    <row r="18" spans="2:9" ht="217.5" thickBot="1">
      <c r="B18" s="87" t="s">
        <v>290</v>
      </c>
      <c r="C18" s="79" t="s">
        <v>291</v>
      </c>
      <c r="D18" s="79" t="s">
        <v>292</v>
      </c>
      <c r="E18" s="366" t="s">
        <v>293</v>
      </c>
      <c r="F18" s="79" t="s">
        <v>294</v>
      </c>
      <c r="G18" s="120"/>
      <c r="H18" s="120"/>
      <c r="I18" s="120"/>
    </row>
    <row r="19" spans="2:9"/>
    <row r="42" spans="2:2" ht="25.5" hidden="1">
      <c r="B42" t="s">
        <v>15</v>
      </c>
    </row>
  </sheetData>
  <sheetProtection algorithmName="SHA-512" hashValue="ATP5VPTFpoBreaniwByQil277qQQsKwrEIA2KbbEzD0NU0IKbrZg9QGNo/poF3U/yPYtbv5QCYcAqBmQU+uUxw==" saltValue="wMJ94uwmooZinmT930tlLg==" spinCount="100000" sheet="1" objects="1" scenarios="1"/>
  <mergeCells count="3">
    <mergeCell ref="C10:D10"/>
    <mergeCell ref="B12:B14"/>
    <mergeCell ref="G9:I9"/>
  </mergeCells>
  <pageMargins left="0.70866141732283472" right="0.70866141732283472" top="0.74803149606299213" bottom="0.74803149606299213" header="0.31496062992125984" footer="0.31496062992125984"/>
  <pageSetup paperSize="8"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E2C09D-C840-4A7B-9FCD-4C46B3CCD966}">
          <x14:formula1>
            <xm:f>'(Hidden - Lookup Tables)'!$B$3:$B$6</xm:f>
          </x14:formula1>
          <xm:sqref>H11:H18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FEEC5-03A5-4791-AEAE-226E2A91BBE8}">
  <sheetPr codeName="Sheet36">
    <tabColor theme="2"/>
    <pageSetUpPr fitToPage="1"/>
  </sheetPr>
  <dimension ref="A1:J178"/>
  <sheetViews>
    <sheetView showGridLines="0" zoomScaleNormal="100" zoomScaleSheetLayoutView="55" workbookViewId="0">
      <selection activeCell="F14" sqref="F14"/>
    </sheetView>
  </sheetViews>
  <sheetFormatPr defaultColWidth="0" defaultRowHeight="12.75" customHeight="1" zeroHeight="1" outlineLevelCol="1"/>
  <cols>
    <col min="1" max="1" width="4" customWidth="1"/>
    <col min="2" max="2" width="19.85546875" customWidth="1"/>
    <col min="3" max="3" width="11.140625" customWidth="1"/>
    <col min="4" max="4" width="37.7109375" customWidth="1"/>
    <col min="5" max="5" width="91.140625" customWidth="1" outlineLevel="1"/>
    <col min="6" max="6" width="70" customWidth="1"/>
    <col min="7" max="9" width="44.42578125" customWidth="1"/>
    <col min="10" max="10" width="5" customWidth="1"/>
    <col min="11" max="11" width="9" hidden="1" customWidth="1"/>
    <col min="12" max="16384" width="9" hidden="1"/>
  </cols>
  <sheetData>
    <row r="1" spans="2:10" ht="13.35" customHeight="1"/>
    <row r="2" spans="2:10">
      <c r="E2" s="177"/>
      <c r="F2" s="19"/>
      <c r="G2" s="19"/>
      <c r="I2" s="19" t="s">
        <v>0</v>
      </c>
      <c r="J2" s="19"/>
    </row>
    <row r="3" spans="2:10">
      <c r="D3" s="8"/>
      <c r="E3" s="8"/>
      <c r="F3" s="8"/>
      <c r="G3" s="8"/>
      <c r="H3" s="8"/>
    </row>
    <row r="4" spans="2:10" ht="27.95" customHeight="1"/>
    <row r="5" spans="2:10" ht="20.25">
      <c r="B5" s="4" t="s">
        <v>295</v>
      </c>
      <c r="D5" s="33"/>
      <c r="E5" s="33"/>
      <c r="F5" s="33"/>
      <c r="G5" s="33"/>
      <c r="H5" s="33"/>
      <c r="I5" s="33"/>
    </row>
    <row r="6" spans="2:10" ht="14.25" customHeight="1">
      <c r="B6" s="10"/>
      <c r="C6" s="4"/>
      <c r="D6" s="33"/>
      <c r="E6" s="33"/>
      <c r="F6" s="33"/>
      <c r="G6" s="33"/>
      <c r="H6" s="33"/>
      <c r="I6" s="33"/>
    </row>
    <row r="7" spans="2:10" ht="14.25" hidden="1" customHeight="1">
      <c r="B7" s="10"/>
      <c r="C7" s="4"/>
      <c r="D7" s="33"/>
      <c r="E7" s="33"/>
      <c r="F7" s="33"/>
      <c r="G7" s="33"/>
      <c r="H7" s="33"/>
      <c r="I7" s="33"/>
    </row>
    <row r="8" spans="2:10">
      <c r="B8" s="41" t="s">
        <v>296</v>
      </c>
      <c r="D8" s="33"/>
      <c r="E8" s="33"/>
      <c r="F8" s="33"/>
      <c r="G8" s="33"/>
      <c r="H8" s="33"/>
      <c r="I8" s="33"/>
    </row>
    <row r="9" spans="2:10" ht="12.75" customHeight="1">
      <c r="B9" s="10"/>
    </row>
    <row r="10" spans="2:10" ht="18" customHeight="1">
      <c r="B10" s="403" t="s">
        <v>297</v>
      </c>
      <c r="C10" s="403"/>
      <c r="D10" s="404"/>
      <c r="E10" s="405"/>
      <c r="F10" s="406"/>
      <c r="G10" s="69"/>
      <c r="H10" s="69"/>
      <c r="I10" s="69"/>
    </row>
    <row r="11" spans="2:10" ht="18" customHeight="1">
      <c r="C11" s="9"/>
      <c r="G11" s="451" t="s">
        <v>247</v>
      </c>
      <c r="H11" s="451"/>
      <c r="I11" s="451"/>
      <c r="J11" s="455"/>
    </row>
    <row r="12" spans="2:10" ht="18" customHeight="1" thickBot="1">
      <c r="B12" s="14" t="s">
        <v>298</v>
      </c>
      <c r="C12" s="456" t="s">
        <v>299</v>
      </c>
      <c r="D12" s="456"/>
      <c r="E12" s="14" t="s">
        <v>300</v>
      </c>
      <c r="F12" s="14" t="s">
        <v>301</v>
      </c>
      <c r="G12" s="385" t="s">
        <v>251</v>
      </c>
      <c r="H12" s="385" t="s">
        <v>252</v>
      </c>
      <c r="I12" s="385" t="s">
        <v>253</v>
      </c>
      <c r="J12" s="455"/>
    </row>
    <row r="13" spans="2:10" ht="18.75" customHeight="1" thickTop="1">
      <c r="B13" s="51" t="s">
        <v>302</v>
      </c>
      <c r="C13" s="51"/>
      <c r="D13" s="52"/>
      <c r="E13" s="52"/>
      <c r="F13" s="52"/>
      <c r="G13" s="52"/>
      <c r="H13" s="52"/>
      <c r="I13" s="52"/>
      <c r="J13" s="239"/>
    </row>
    <row r="14" spans="2:10" ht="58.5" customHeight="1">
      <c r="B14" s="70" t="s">
        <v>297</v>
      </c>
      <c r="C14" s="50" t="s">
        <v>303</v>
      </c>
      <c r="D14" s="21" t="s">
        <v>304</v>
      </c>
      <c r="E14" s="21" t="s">
        <v>305</v>
      </c>
      <c r="F14" s="257" t="s">
        <v>1116</v>
      </c>
      <c r="G14" s="386"/>
      <c r="H14" s="386"/>
      <c r="I14" s="386"/>
      <c r="J14" s="42"/>
    </row>
    <row r="15" spans="2:10" ht="155.25" customHeight="1">
      <c r="B15" s="70" t="s">
        <v>297</v>
      </c>
      <c r="C15" s="50" t="s">
        <v>306</v>
      </c>
      <c r="D15" s="21" t="s">
        <v>307</v>
      </c>
      <c r="E15" s="21" t="s">
        <v>308</v>
      </c>
      <c r="F15" s="257" t="s">
        <v>1117</v>
      </c>
      <c r="G15" s="386"/>
      <c r="H15" s="386"/>
      <c r="I15" s="386"/>
      <c r="J15" s="42"/>
    </row>
    <row r="16" spans="2:10" ht="129.75" customHeight="1">
      <c r="B16" s="70" t="s">
        <v>297</v>
      </c>
      <c r="C16" s="50" t="s">
        <v>309</v>
      </c>
      <c r="D16" s="21" t="s">
        <v>310</v>
      </c>
      <c r="E16" s="21" t="s">
        <v>311</v>
      </c>
      <c r="F16" s="257" t="s">
        <v>1118</v>
      </c>
      <c r="G16" s="386"/>
      <c r="H16" s="386"/>
      <c r="I16" s="386"/>
      <c r="J16" s="42"/>
    </row>
    <row r="17" spans="2:10" ht="51">
      <c r="B17" s="70" t="s">
        <v>297</v>
      </c>
      <c r="C17" s="50" t="s">
        <v>312</v>
      </c>
      <c r="D17" s="21" t="s">
        <v>313</v>
      </c>
      <c r="E17" s="21" t="s">
        <v>314</v>
      </c>
      <c r="F17" s="257" t="s">
        <v>315</v>
      </c>
      <c r="G17" s="386"/>
      <c r="H17" s="386"/>
      <c r="I17" s="386"/>
      <c r="J17" s="42"/>
    </row>
    <row r="18" spans="2:10" ht="113.25" customHeight="1">
      <c r="B18" s="70" t="s">
        <v>297</v>
      </c>
      <c r="C18" s="50" t="s">
        <v>316</v>
      </c>
      <c r="D18" s="21" t="s">
        <v>317</v>
      </c>
      <c r="E18" s="21" t="s">
        <v>318</v>
      </c>
      <c r="F18" s="257" t="s">
        <v>1119</v>
      </c>
      <c r="G18" s="386"/>
      <c r="H18" s="386"/>
      <c r="I18" s="386"/>
      <c r="J18" s="42"/>
    </row>
    <row r="19" spans="2:10" ht="148.5" customHeight="1">
      <c r="B19" s="70" t="s">
        <v>297</v>
      </c>
      <c r="C19" s="50" t="s">
        <v>319</v>
      </c>
      <c r="D19" s="21" t="s">
        <v>320</v>
      </c>
      <c r="E19" s="21" t="s">
        <v>321</v>
      </c>
      <c r="F19" s="257" t="s">
        <v>1120</v>
      </c>
      <c r="G19" s="386"/>
      <c r="H19" s="386"/>
      <c r="I19" s="386"/>
      <c r="J19" s="42"/>
    </row>
    <row r="20" spans="2:10" ht="237.75" customHeight="1">
      <c r="B20" s="70" t="s">
        <v>297</v>
      </c>
      <c r="C20" s="50" t="s">
        <v>322</v>
      </c>
      <c r="D20" s="21" t="s">
        <v>323</v>
      </c>
      <c r="E20" s="21" t="s">
        <v>324</v>
      </c>
      <c r="F20" s="257" t="s">
        <v>1081</v>
      </c>
      <c r="G20" s="386"/>
      <c r="H20" s="386"/>
      <c r="I20" s="386"/>
      <c r="J20" s="42"/>
    </row>
    <row r="21" spans="2:10" ht="168.75" customHeight="1">
      <c r="B21" s="70" t="s">
        <v>297</v>
      </c>
      <c r="C21" s="53" t="s">
        <v>325</v>
      </c>
      <c r="D21" s="54" t="s">
        <v>326</v>
      </c>
      <c r="E21" s="54" t="s">
        <v>327</v>
      </c>
      <c r="F21" s="178" t="s">
        <v>328</v>
      </c>
      <c r="G21" s="387"/>
      <c r="H21" s="388"/>
      <c r="I21" s="121"/>
      <c r="J21" s="42"/>
    </row>
    <row r="22" spans="2:10" s="7" customFormat="1" ht="17.25" customHeight="1">
      <c r="B22" s="61" t="s">
        <v>329</v>
      </c>
      <c r="C22" s="61"/>
      <c r="D22" s="62"/>
      <c r="E22" s="62"/>
      <c r="F22" s="230"/>
      <c r="G22" s="230"/>
      <c r="H22" s="230"/>
      <c r="I22" s="230"/>
      <c r="J22" s="240"/>
    </row>
    <row r="23" spans="2:10" ht="199.5" customHeight="1">
      <c r="B23" s="70" t="s">
        <v>297</v>
      </c>
      <c r="C23" s="50" t="s">
        <v>330</v>
      </c>
      <c r="D23" s="21" t="s">
        <v>331</v>
      </c>
      <c r="E23" s="21" t="s">
        <v>332</v>
      </c>
      <c r="F23" s="257" t="s">
        <v>1121</v>
      </c>
      <c r="G23" s="386"/>
      <c r="H23" s="386"/>
      <c r="I23" s="386"/>
      <c r="J23" s="42"/>
    </row>
    <row r="24" spans="2:10" ht="108" customHeight="1">
      <c r="B24" s="70" t="s">
        <v>297</v>
      </c>
      <c r="C24" s="50" t="s">
        <v>333</v>
      </c>
      <c r="D24" s="21" t="s">
        <v>334</v>
      </c>
      <c r="E24" s="21" t="s">
        <v>335</v>
      </c>
      <c r="F24" s="257" t="s">
        <v>1122</v>
      </c>
      <c r="G24" s="386"/>
      <c r="H24" s="386"/>
      <c r="I24" s="386"/>
      <c r="J24" s="42"/>
    </row>
    <row r="25" spans="2:10" ht="76.5">
      <c r="B25" s="70" t="s">
        <v>297</v>
      </c>
      <c r="C25" s="50" t="s">
        <v>336</v>
      </c>
      <c r="D25" s="21" t="s">
        <v>337</v>
      </c>
      <c r="E25" s="21" t="s">
        <v>338</v>
      </c>
      <c r="F25" s="257" t="s">
        <v>1123</v>
      </c>
      <c r="G25" s="386"/>
      <c r="H25" s="386"/>
      <c r="I25" s="386"/>
      <c r="J25" s="42"/>
    </row>
    <row r="26" spans="2:10" ht="158.25" customHeight="1">
      <c r="B26" s="70" t="s">
        <v>297</v>
      </c>
      <c r="C26" s="55" t="s">
        <v>339</v>
      </c>
      <c r="D26" s="21" t="s">
        <v>340</v>
      </c>
      <c r="E26" s="21" t="s">
        <v>341</v>
      </c>
      <c r="F26" s="257" t="s">
        <v>1124</v>
      </c>
      <c r="G26" s="386"/>
      <c r="H26" s="386"/>
      <c r="I26" s="386"/>
      <c r="J26" s="42"/>
    </row>
    <row r="27" spans="2:10" ht="112.5" customHeight="1">
      <c r="B27" s="70" t="s">
        <v>297</v>
      </c>
      <c r="C27" s="55" t="s">
        <v>342</v>
      </c>
      <c r="D27" s="21" t="s">
        <v>343</v>
      </c>
      <c r="E27" s="21" t="s">
        <v>344</v>
      </c>
      <c r="F27" s="257" t="s">
        <v>1125</v>
      </c>
      <c r="G27" s="386"/>
      <c r="H27" s="386"/>
      <c r="I27" s="386"/>
      <c r="J27" s="42"/>
    </row>
    <row r="28" spans="2:10" ht="86.25" customHeight="1">
      <c r="B28" s="70" t="s">
        <v>297</v>
      </c>
      <c r="C28" s="55" t="s">
        <v>345</v>
      </c>
      <c r="D28" s="21" t="s">
        <v>346</v>
      </c>
      <c r="E28" s="21" t="s">
        <v>347</v>
      </c>
      <c r="F28" s="257" t="s">
        <v>1126</v>
      </c>
      <c r="G28" s="386"/>
      <c r="H28" s="386"/>
      <c r="I28" s="386"/>
      <c r="J28" s="42"/>
    </row>
    <row r="29" spans="2:10" ht="128.25" customHeight="1">
      <c r="B29" s="70" t="s">
        <v>297</v>
      </c>
      <c r="C29" s="55" t="s">
        <v>348</v>
      </c>
      <c r="D29" s="21" t="s">
        <v>349</v>
      </c>
      <c r="E29" s="21" t="s">
        <v>350</v>
      </c>
      <c r="F29" s="257" t="s">
        <v>1127</v>
      </c>
      <c r="G29" s="386"/>
      <c r="H29" s="386"/>
      <c r="I29" s="386"/>
      <c r="J29" s="42"/>
    </row>
    <row r="30" spans="2:10" ht="70.5" customHeight="1">
      <c r="B30" s="70" t="s">
        <v>297</v>
      </c>
      <c r="C30" s="55" t="s">
        <v>351</v>
      </c>
      <c r="D30" s="21" t="s">
        <v>352</v>
      </c>
      <c r="E30" s="21" t="s">
        <v>353</v>
      </c>
      <c r="F30" s="257" t="s">
        <v>1128</v>
      </c>
      <c r="G30" s="293" t="s">
        <v>354</v>
      </c>
      <c r="H30" s="293" t="s">
        <v>355</v>
      </c>
      <c r="I30" s="296" t="s">
        <v>356</v>
      </c>
      <c r="J30" s="42"/>
    </row>
    <row r="31" spans="2:10" ht="55.5" customHeight="1">
      <c r="B31" s="70" t="s">
        <v>297</v>
      </c>
      <c r="C31" s="55" t="s">
        <v>357</v>
      </c>
      <c r="D31" s="21" t="s">
        <v>358</v>
      </c>
      <c r="E31" s="21" t="s">
        <v>359</v>
      </c>
      <c r="F31" s="257" t="s">
        <v>1129</v>
      </c>
      <c r="G31" s="386"/>
      <c r="H31" s="386"/>
      <c r="I31" s="386"/>
      <c r="J31" s="42"/>
    </row>
    <row r="32" spans="2:10" ht="93.75" customHeight="1">
      <c r="B32" s="70" t="s">
        <v>297</v>
      </c>
      <c r="C32" s="55" t="s">
        <v>360</v>
      </c>
      <c r="D32" s="21" t="s">
        <v>361</v>
      </c>
      <c r="E32" s="21" t="s">
        <v>362</v>
      </c>
      <c r="F32" s="257" t="s">
        <v>1129</v>
      </c>
      <c r="G32" s="386"/>
      <c r="H32" s="386"/>
      <c r="I32" s="386"/>
      <c r="J32" s="42"/>
    </row>
    <row r="33" spans="2:10" ht="150" customHeight="1">
      <c r="B33" s="70" t="s">
        <v>297</v>
      </c>
      <c r="C33" s="55" t="s">
        <v>363</v>
      </c>
      <c r="D33" s="21" t="s">
        <v>364</v>
      </c>
      <c r="E33" s="21" t="s">
        <v>365</v>
      </c>
      <c r="F33" s="257" t="s">
        <v>1130</v>
      </c>
      <c r="G33" s="386"/>
      <c r="H33" s="386"/>
      <c r="I33" s="386"/>
      <c r="J33" s="42"/>
    </row>
    <row r="34" spans="2:10" ht="140.25">
      <c r="B34" s="70" t="s">
        <v>297</v>
      </c>
      <c r="C34" s="55" t="s">
        <v>366</v>
      </c>
      <c r="D34" s="21" t="s">
        <v>367</v>
      </c>
      <c r="E34" s="21" t="s">
        <v>368</v>
      </c>
      <c r="F34" s="257" t="s">
        <v>1131</v>
      </c>
      <c r="G34" s="386"/>
      <c r="H34" s="386"/>
      <c r="I34" s="386"/>
      <c r="J34" s="42"/>
    </row>
    <row r="35" spans="2:10" ht="108.75" customHeight="1">
      <c r="B35" s="70" t="s">
        <v>297</v>
      </c>
      <c r="C35" s="60" t="s">
        <v>369</v>
      </c>
      <c r="D35" s="54" t="s">
        <v>370</v>
      </c>
      <c r="E35" s="54" t="s">
        <v>371</v>
      </c>
      <c r="F35" s="178" t="s">
        <v>1132</v>
      </c>
      <c r="G35" s="387"/>
      <c r="H35" s="387"/>
      <c r="I35" s="387"/>
      <c r="J35" s="42"/>
    </row>
    <row r="36" spans="2:10" s="7" customFormat="1" ht="17.25" customHeight="1">
      <c r="B36" s="61" t="s">
        <v>372</v>
      </c>
      <c r="C36" s="61"/>
      <c r="D36" s="62"/>
      <c r="E36" s="62"/>
      <c r="F36" s="230"/>
      <c r="G36" s="230"/>
      <c r="H36" s="230"/>
      <c r="I36" s="230"/>
      <c r="J36" s="240"/>
    </row>
    <row r="37" spans="2:10" ht="42.75" customHeight="1">
      <c r="B37" s="70" t="s">
        <v>297</v>
      </c>
      <c r="C37" s="55" t="s">
        <v>373</v>
      </c>
      <c r="D37" s="21" t="s">
        <v>374</v>
      </c>
      <c r="E37" s="21" t="s">
        <v>375</v>
      </c>
      <c r="F37" s="257" t="s">
        <v>1133</v>
      </c>
      <c r="G37" s="386"/>
      <c r="H37" s="386"/>
      <c r="I37" s="386"/>
      <c r="J37" s="42"/>
    </row>
    <row r="38" spans="2:10" ht="294" customHeight="1">
      <c r="B38" s="70" t="s">
        <v>297</v>
      </c>
      <c r="C38" s="55" t="s">
        <v>376</v>
      </c>
      <c r="D38" s="21" t="s">
        <v>377</v>
      </c>
      <c r="E38" s="21" t="s">
        <v>378</v>
      </c>
      <c r="F38" s="257" t="s">
        <v>1134</v>
      </c>
      <c r="G38" s="386"/>
      <c r="H38" s="386"/>
      <c r="I38" s="386"/>
      <c r="J38" s="42"/>
    </row>
    <row r="39" spans="2:10" ht="102.75" customHeight="1">
      <c r="B39" s="70" t="s">
        <v>297</v>
      </c>
      <c r="C39" s="55" t="s">
        <v>379</v>
      </c>
      <c r="D39" s="21" t="s">
        <v>380</v>
      </c>
      <c r="E39" s="21" t="s">
        <v>381</v>
      </c>
      <c r="F39" s="257" t="s">
        <v>1135</v>
      </c>
      <c r="G39" s="386"/>
      <c r="H39" s="386"/>
      <c r="I39" s="386"/>
      <c r="J39" s="42"/>
    </row>
    <row r="40" spans="2:10" ht="191.25" customHeight="1">
      <c r="B40" s="70" t="s">
        <v>297</v>
      </c>
      <c r="C40" s="55" t="s">
        <v>382</v>
      </c>
      <c r="D40" s="21" t="s">
        <v>383</v>
      </c>
      <c r="E40" s="21" t="s">
        <v>384</v>
      </c>
      <c r="F40" s="257" t="s">
        <v>1136</v>
      </c>
      <c r="G40" s="386"/>
      <c r="H40" s="386"/>
      <c r="I40" s="386"/>
      <c r="J40" s="42"/>
    </row>
    <row r="41" spans="2:10" ht="50.25" customHeight="1">
      <c r="B41" s="70" t="s">
        <v>297</v>
      </c>
      <c r="C41" s="55" t="s">
        <v>385</v>
      </c>
      <c r="D41" s="21" t="s">
        <v>386</v>
      </c>
      <c r="E41" s="21" t="s">
        <v>387</v>
      </c>
      <c r="F41" s="257" t="s">
        <v>1137</v>
      </c>
      <c r="G41" s="386"/>
      <c r="H41" s="386"/>
      <c r="I41" s="386"/>
      <c r="J41" s="42"/>
    </row>
    <row r="42" spans="2:10" ht="174.75" customHeight="1">
      <c r="B42" s="70" t="s">
        <v>15</v>
      </c>
      <c r="C42" s="55" t="s">
        <v>388</v>
      </c>
      <c r="D42" s="21" t="s">
        <v>389</v>
      </c>
      <c r="E42" s="21" t="s">
        <v>390</v>
      </c>
      <c r="F42" s="257" t="s">
        <v>391</v>
      </c>
      <c r="G42" s="386"/>
      <c r="H42" s="386"/>
      <c r="I42" s="386"/>
      <c r="J42" s="42"/>
    </row>
    <row r="43" spans="2:10" ht="42.75" customHeight="1">
      <c r="B43" s="70" t="s">
        <v>297</v>
      </c>
      <c r="C43" s="60" t="s">
        <v>392</v>
      </c>
      <c r="D43" s="54" t="s">
        <v>393</v>
      </c>
      <c r="E43" s="54" t="s">
        <v>394</v>
      </c>
      <c r="F43" s="373" t="s">
        <v>1138</v>
      </c>
      <c r="G43" s="390"/>
      <c r="H43" s="390"/>
      <c r="I43" s="390"/>
      <c r="J43" s="42"/>
    </row>
    <row r="44" spans="2:10" s="7" customFormat="1" ht="17.25" customHeight="1">
      <c r="B44" s="61" t="s">
        <v>395</v>
      </c>
      <c r="C44" s="61"/>
      <c r="D44" s="62"/>
      <c r="E44" s="62"/>
      <c r="F44" s="230"/>
      <c r="G44" s="230"/>
      <c r="H44" s="230"/>
      <c r="I44" s="230"/>
      <c r="J44" s="240"/>
    </row>
    <row r="45" spans="2:10" ht="58.5" customHeight="1">
      <c r="B45" s="70" t="s">
        <v>297</v>
      </c>
      <c r="C45" s="55" t="s">
        <v>396</v>
      </c>
      <c r="D45" s="21" t="s">
        <v>397</v>
      </c>
      <c r="E45" s="21" t="s">
        <v>398</v>
      </c>
      <c r="F45" s="257" t="s">
        <v>1139</v>
      </c>
      <c r="G45" s="386"/>
      <c r="H45" s="386"/>
      <c r="I45" s="386"/>
      <c r="J45" s="42"/>
    </row>
    <row r="46" spans="2:10" ht="71.25" customHeight="1" thickBot="1">
      <c r="B46" s="71" t="s">
        <v>297</v>
      </c>
      <c r="C46" s="56" t="s">
        <v>399</v>
      </c>
      <c r="D46" s="22" t="s">
        <v>400</v>
      </c>
      <c r="E46" s="22" t="s">
        <v>401</v>
      </c>
      <c r="F46" s="295" t="s">
        <v>402</v>
      </c>
      <c r="G46" s="391"/>
      <c r="H46" s="391"/>
      <c r="I46" s="391"/>
      <c r="J46" s="42"/>
    </row>
    <row r="47" spans="2:10">
      <c r="C47" s="57"/>
      <c r="D47" s="58"/>
      <c r="E47" s="58"/>
      <c r="F47" s="232"/>
      <c r="G47" s="233"/>
      <c r="H47" s="233"/>
      <c r="I47" s="233"/>
      <c r="J47" s="42"/>
    </row>
    <row r="48" spans="2:10">
      <c r="C48" s="60"/>
      <c r="D48" s="54"/>
      <c r="E48" s="54"/>
      <c r="F48" s="229"/>
      <c r="G48" s="231"/>
      <c r="H48" s="231"/>
      <c r="I48" s="231"/>
      <c r="J48" s="42"/>
    </row>
    <row r="49" spans="2:10" ht="15" customHeight="1">
      <c r="B49" s="403" t="s">
        <v>403</v>
      </c>
      <c r="C49" s="403"/>
      <c r="D49" s="404"/>
      <c r="E49" s="405"/>
      <c r="F49" s="406"/>
      <c r="G49" s="54"/>
      <c r="H49" s="54"/>
      <c r="I49" s="54"/>
      <c r="J49" s="42"/>
    </row>
    <row r="50" spans="2:10">
      <c r="C50" s="59"/>
      <c r="D50" s="54"/>
      <c r="E50" s="54"/>
      <c r="F50" s="178"/>
      <c r="G50" s="451" t="s">
        <v>247</v>
      </c>
      <c r="H50" s="451"/>
      <c r="I50" s="451"/>
      <c r="J50" s="42"/>
    </row>
    <row r="51" spans="2:10" ht="13.5" thickBot="1">
      <c r="B51" s="14" t="s">
        <v>298</v>
      </c>
      <c r="C51" s="456" t="s">
        <v>299</v>
      </c>
      <c r="D51" s="456"/>
      <c r="E51" s="14" t="s">
        <v>300</v>
      </c>
      <c r="F51" s="16" t="s">
        <v>301</v>
      </c>
      <c r="G51" s="385" t="s">
        <v>251</v>
      </c>
      <c r="H51" s="385" t="s">
        <v>252</v>
      </c>
      <c r="I51" s="385" t="s">
        <v>253</v>
      </c>
      <c r="J51" s="42"/>
    </row>
    <row r="52" spans="2:10" ht="96.75" customHeight="1" thickTop="1">
      <c r="B52" s="70" t="s">
        <v>403</v>
      </c>
      <c r="C52" s="50" t="s">
        <v>404</v>
      </c>
      <c r="D52" s="21" t="s">
        <v>405</v>
      </c>
      <c r="E52" s="21" t="s">
        <v>406</v>
      </c>
      <c r="F52" s="257" t="s">
        <v>1140</v>
      </c>
      <c r="G52" s="386"/>
      <c r="H52" s="386"/>
      <c r="I52" s="386"/>
      <c r="J52" s="42"/>
    </row>
    <row r="53" spans="2:10" ht="56.25" customHeight="1">
      <c r="B53" s="70" t="s">
        <v>403</v>
      </c>
      <c r="C53" s="72" t="s">
        <v>407</v>
      </c>
      <c r="D53" s="63" t="s">
        <v>408</v>
      </c>
      <c r="E53" s="63" t="s">
        <v>409</v>
      </c>
      <c r="F53" s="401" t="s">
        <v>1141</v>
      </c>
      <c r="G53" s="392"/>
      <c r="H53" s="392"/>
      <c r="I53" s="392"/>
      <c r="J53" s="42"/>
    </row>
    <row r="54" spans="2:10" ht="304.5" customHeight="1" thickBot="1">
      <c r="B54" s="71" t="s">
        <v>403</v>
      </c>
      <c r="C54" s="73" t="s">
        <v>410</v>
      </c>
      <c r="D54" s="74" t="s">
        <v>411</v>
      </c>
      <c r="E54" s="74" t="s">
        <v>412</v>
      </c>
      <c r="F54" s="74" t="s">
        <v>413</v>
      </c>
      <c r="G54" s="391"/>
      <c r="H54" s="391"/>
      <c r="I54" s="391"/>
      <c r="J54" s="178"/>
    </row>
    <row r="55" spans="2:10">
      <c r="C55" s="34"/>
      <c r="D55" s="34"/>
      <c r="E55" s="34"/>
      <c r="F55" s="234"/>
      <c r="G55" s="235"/>
      <c r="H55" s="235"/>
      <c r="I55" s="235"/>
      <c r="J55" s="42"/>
    </row>
    <row r="56" spans="2:10">
      <c r="C56" s="34"/>
      <c r="D56" s="34"/>
      <c r="E56" s="34"/>
      <c r="F56" s="234"/>
      <c r="G56" s="235"/>
      <c r="H56" s="235"/>
      <c r="I56" s="235"/>
      <c r="J56" s="42"/>
    </row>
    <row r="57" spans="2:10" ht="15" customHeight="1">
      <c r="B57" s="403" t="s">
        <v>414</v>
      </c>
      <c r="C57" s="403"/>
      <c r="D57" s="404"/>
      <c r="E57" s="405"/>
      <c r="F57" s="406"/>
      <c r="G57" s="236"/>
      <c r="H57" s="236"/>
      <c r="I57" s="236"/>
      <c r="J57" s="42"/>
    </row>
    <row r="58" spans="2:10" ht="15">
      <c r="C58" s="15"/>
      <c r="D58" s="15"/>
      <c r="E58" s="15"/>
      <c r="F58" s="292"/>
      <c r="G58" s="451" t="s">
        <v>247</v>
      </c>
      <c r="H58" s="451"/>
      <c r="I58" s="451"/>
      <c r="J58" s="42"/>
    </row>
    <row r="59" spans="2:10" ht="13.5" thickBot="1">
      <c r="B59" s="14" t="s">
        <v>298</v>
      </c>
      <c r="C59" s="456" t="s">
        <v>299</v>
      </c>
      <c r="D59" s="456"/>
      <c r="E59" s="14" t="s">
        <v>300</v>
      </c>
      <c r="F59" s="16" t="s">
        <v>301</v>
      </c>
      <c r="G59" s="385" t="s">
        <v>251</v>
      </c>
      <c r="H59" s="385" t="s">
        <v>252</v>
      </c>
      <c r="I59" s="385" t="s">
        <v>253</v>
      </c>
      <c r="J59" s="42"/>
    </row>
    <row r="60" spans="2:10" s="7" customFormat="1" ht="20.25" customHeight="1" thickTop="1">
      <c r="B60" s="51" t="s">
        <v>415</v>
      </c>
      <c r="C60" s="51"/>
      <c r="D60" s="67"/>
      <c r="E60" s="67"/>
      <c r="F60" s="237"/>
      <c r="G60" s="237"/>
      <c r="H60" s="237"/>
      <c r="I60" s="237"/>
      <c r="J60" s="240"/>
    </row>
    <row r="61" spans="2:10" ht="306.75" customHeight="1">
      <c r="B61" s="70" t="s">
        <v>403</v>
      </c>
      <c r="C61" s="194" t="s">
        <v>410</v>
      </c>
      <c r="D61" s="23" t="s">
        <v>411</v>
      </c>
      <c r="E61" s="23" t="s">
        <v>412</v>
      </c>
      <c r="F61" s="89" t="s">
        <v>1142</v>
      </c>
      <c r="G61" s="121"/>
      <c r="H61" s="121"/>
      <c r="I61" s="121"/>
      <c r="J61" s="42"/>
    </row>
    <row r="62" spans="2:10" ht="128.25" customHeight="1">
      <c r="B62" s="70" t="s">
        <v>416</v>
      </c>
      <c r="C62" s="21" t="s">
        <v>417</v>
      </c>
      <c r="D62" s="21" t="s">
        <v>418</v>
      </c>
      <c r="E62" s="21" t="s">
        <v>419</v>
      </c>
      <c r="F62" s="257" t="s">
        <v>1143</v>
      </c>
      <c r="G62" s="386"/>
      <c r="H62" s="386"/>
      <c r="I62" s="386"/>
      <c r="J62" s="42"/>
    </row>
    <row r="63" spans="2:10" ht="242.25">
      <c r="B63" s="70" t="s">
        <v>416</v>
      </c>
      <c r="C63" s="21" t="s">
        <v>420</v>
      </c>
      <c r="D63" s="21" t="s">
        <v>421</v>
      </c>
      <c r="E63" s="21" t="s">
        <v>422</v>
      </c>
      <c r="F63" s="257" t="s">
        <v>1144</v>
      </c>
      <c r="G63" s="386"/>
      <c r="H63" s="386"/>
      <c r="I63" s="386"/>
      <c r="J63" s="241"/>
    </row>
    <row r="64" spans="2:10" ht="59.25" customHeight="1">
      <c r="B64" s="70" t="s">
        <v>416</v>
      </c>
      <c r="C64" s="21" t="s">
        <v>423</v>
      </c>
      <c r="D64" s="21" t="s">
        <v>424</v>
      </c>
      <c r="E64" s="21" t="s">
        <v>425</v>
      </c>
      <c r="F64" s="257" t="s">
        <v>1145</v>
      </c>
      <c r="G64" s="386"/>
      <c r="H64" s="386"/>
      <c r="I64" s="386"/>
      <c r="J64" s="42"/>
    </row>
    <row r="65" spans="2:10" ht="109.5" customHeight="1">
      <c r="B65" s="70" t="s">
        <v>416</v>
      </c>
      <c r="C65" s="21" t="s">
        <v>426</v>
      </c>
      <c r="D65" s="21" t="s">
        <v>427</v>
      </c>
      <c r="E65" s="21" t="s">
        <v>428</v>
      </c>
      <c r="F65" s="257" t="s">
        <v>1146</v>
      </c>
      <c r="G65" s="386"/>
      <c r="H65" s="386"/>
      <c r="I65" s="386"/>
      <c r="J65" s="42"/>
    </row>
    <row r="66" spans="2:10" ht="38.25">
      <c r="B66" s="70" t="s">
        <v>416</v>
      </c>
      <c r="C66" s="21" t="s">
        <v>429</v>
      </c>
      <c r="D66" s="21" t="s">
        <v>430</v>
      </c>
      <c r="E66" s="21" t="s">
        <v>431</v>
      </c>
      <c r="F66" s="257" t="s">
        <v>1147</v>
      </c>
      <c r="G66" s="386"/>
      <c r="H66" s="386"/>
      <c r="I66" s="386"/>
      <c r="J66" s="241"/>
    </row>
    <row r="67" spans="2:10" ht="82.5" customHeight="1">
      <c r="B67" s="70" t="s">
        <v>416</v>
      </c>
      <c r="C67" s="21" t="s">
        <v>432</v>
      </c>
      <c r="D67" s="21" t="s">
        <v>433</v>
      </c>
      <c r="E67" s="21" t="s">
        <v>434</v>
      </c>
      <c r="F67" s="257" t="s">
        <v>1148</v>
      </c>
      <c r="G67" s="386"/>
      <c r="H67" s="386"/>
      <c r="I67" s="386"/>
      <c r="J67" s="42"/>
    </row>
    <row r="68" spans="2:10" ht="57" customHeight="1">
      <c r="B68" s="70" t="s">
        <v>416</v>
      </c>
      <c r="C68" s="21" t="s">
        <v>435</v>
      </c>
      <c r="D68" s="21" t="s">
        <v>436</v>
      </c>
      <c r="E68" s="21" t="s">
        <v>437</v>
      </c>
      <c r="F68" s="257" t="s">
        <v>1149</v>
      </c>
      <c r="G68" s="386"/>
      <c r="H68" s="386"/>
      <c r="I68" s="386"/>
      <c r="J68" s="42"/>
    </row>
    <row r="69" spans="2:10" ht="216" customHeight="1">
      <c r="B69" s="70" t="s">
        <v>416</v>
      </c>
      <c r="C69" s="21" t="s">
        <v>438</v>
      </c>
      <c r="D69" s="21" t="s">
        <v>439</v>
      </c>
      <c r="E69" s="21" t="s">
        <v>440</v>
      </c>
      <c r="F69" s="257" t="s">
        <v>1150</v>
      </c>
      <c r="G69" s="386"/>
      <c r="H69" s="388"/>
      <c r="I69" s="121"/>
      <c r="J69" s="178"/>
    </row>
    <row r="70" spans="2:10" ht="366" customHeight="1">
      <c r="B70" s="70" t="s">
        <v>416</v>
      </c>
      <c r="C70" s="21" t="s">
        <v>441</v>
      </c>
      <c r="D70" s="21" t="s">
        <v>442</v>
      </c>
      <c r="E70" s="21" t="s">
        <v>443</v>
      </c>
      <c r="F70" s="257" t="s">
        <v>1151</v>
      </c>
      <c r="G70" s="386"/>
      <c r="H70" s="388"/>
      <c r="I70" s="121"/>
      <c r="J70" s="42"/>
    </row>
    <row r="71" spans="2:10" ht="265.5" customHeight="1">
      <c r="B71" s="70" t="s">
        <v>416</v>
      </c>
      <c r="C71" s="209" t="s">
        <v>444</v>
      </c>
      <c r="D71" s="209" t="s">
        <v>445</v>
      </c>
      <c r="E71" s="209" t="s">
        <v>446</v>
      </c>
      <c r="F71" s="257" t="s">
        <v>1152</v>
      </c>
      <c r="G71" s="387"/>
      <c r="H71" s="387"/>
      <c r="I71" s="387"/>
      <c r="J71" s="42"/>
    </row>
    <row r="72" spans="2:10">
      <c r="B72" s="64" t="s">
        <v>447</v>
      </c>
      <c r="C72" s="64"/>
      <c r="D72" s="65"/>
      <c r="E72" s="65"/>
      <c r="F72" s="121"/>
      <c r="G72" s="121"/>
      <c r="H72" s="121"/>
      <c r="I72" s="121"/>
      <c r="J72" s="42"/>
    </row>
    <row r="73" spans="2:10" ht="303.75" customHeight="1">
      <c r="B73" s="70" t="s">
        <v>403</v>
      </c>
      <c r="C73" s="50" t="s">
        <v>410</v>
      </c>
      <c r="D73" s="21" t="s">
        <v>411</v>
      </c>
      <c r="E73" s="21" t="s">
        <v>412</v>
      </c>
      <c r="F73" s="257" t="s">
        <v>1153</v>
      </c>
      <c r="G73" s="386"/>
      <c r="H73" s="386"/>
      <c r="I73" s="386"/>
      <c r="J73" s="42"/>
    </row>
    <row r="74" spans="2:10" ht="177.75" customHeight="1">
      <c r="B74" s="75" t="s">
        <v>448</v>
      </c>
      <c r="C74" s="50" t="s">
        <v>449</v>
      </c>
      <c r="D74" s="21" t="s">
        <v>450</v>
      </c>
      <c r="E74" s="21" t="s">
        <v>451</v>
      </c>
      <c r="F74" s="257" t="s">
        <v>1154</v>
      </c>
      <c r="G74" s="386"/>
      <c r="H74" s="388"/>
      <c r="I74" s="121"/>
      <c r="J74" s="178"/>
    </row>
    <row r="75" spans="2:10" ht="108.75" customHeight="1">
      <c r="B75" s="75" t="s">
        <v>452</v>
      </c>
      <c r="C75" s="50" t="s">
        <v>453</v>
      </c>
      <c r="D75" s="21" t="s">
        <v>454</v>
      </c>
      <c r="E75" s="21" t="s">
        <v>455</v>
      </c>
      <c r="F75" s="257" t="s">
        <v>1155</v>
      </c>
      <c r="G75" s="293" t="s">
        <v>456</v>
      </c>
      <c r="H75" s="395" t="s">
        <v>283</v>
      </c>
      <c r="I75" s="296" t="s">
        <v>457</v>
      </c>
      <c r="J75" s="178"/>
    </row>
    <row r="76" spans="2:10" ht="63.75">
      <c r="B76" s="75" t="s">
        <v>458</v>
      </c>
      <c r="C76" s="21" t="s">
        <v>459</v>
      </c>
      <c r="D76" s="21" t="s">
        <v>460</v>
      </c>
      <c r="E76" s="21" t="s">
        <v>461</v>
      </c>
      <c r="F76" s="257" t="s">
        <v>462</v>
      </c>
      <c r="G76" s="386"/>
      <c r="H76" s="388"/>
      <c r="I76" s="121"/>
      <c r="J76" s="178"/>
    </row>
    <row r="77" spans="2:10" ht="151.5" customHeight="1">
      <c r="B77" s="75" t="s">
        <v>458</v>
      </c>
      <c r="C77" s="21" t="s">
        <v>463</v>
      </c>
      <c r="D77" s="21" t="s">
        <v>464</v>
      </c>
      <c r="E77" s="21" t="s">
        <v>465</v>
      </c>
      <c r="F77" s="257" t="s">
        <v>466</v>
      </c>
      <c r="G77" s="386"/>
      <c r="H77" s="386"/>
      <c r="I77" s="386"/>
      <c r="J77" s="42"/>
    </row>
    <row r="78" spans="2:10" ht="150" customHeight="1">
      <c r="B78" s="75" t="s">
        <v>458</v>
      </c>
      <c r="C78" s="21" t="s">
        <v>467</v>
      </c>
      <c r="D78" s="21" t="s">
        <v>468</v>
      </c>
      <c r="E78" s="21" t="s">
        <v>469</v>
      </c>
      <c r="F78" s="257" t="s">
        <v>470</v>
      </c>
      <c r="G78" s="386"/>
      <c r="H78" s="386"/>
      <c r="I78" s="386"/>
      <c r="J78" s="42"/>
    </row>
    <row r="79" spans="2:10" ht="239.25" customHeight="1">
      <c r="B79" s="76" t="s">
        <v>471</v>
      </c>
      <c r="C79" s="21" t="s">
        <v>472</v>
      </c>
      <c r="D79" s="21" t="s">
        <v>473</v>
      </c>
      <c r="E79" s="21" t="s">
        <v>474</v>
      </c>
      <c r="F79" s="257" t="s">
        <v>475</v>
      </c>
      <c r="G79" s="386"/>
      <c r="H79" s="386"/>
      <c r="I79" s="386"/>
      <c r="J79" s="42"/>
    </row>
    <row r="80" spans="2:10" ht="51">
      <c r="B80" s="76" t="s">
        <v>476</v>
      </c>
      <c r="C80" s="21" t="s">
        <v>477</v>
      </c>
      <c r="D80" s="21" t="s">
        <v>478</v>
      </c>
      <c r="E80" s="21" t="s">
        <v>479</v>
      </c>
      <c r="F80" s="257" t="s">
        <v>462</v>
      </c>
      <c r="G80" s="386"/>
      <c r="H80" s="388"/>
      <c r="I80" s="121"/>
      <c r="J80" s="178"/>
    </row>
    <row r="81" spans="2:10" ht="63" customHeight="1">
      <c r="B81" s="76" t="s">
        <v>476</v>
      </c>
      <c r="C81" s="21" t="s">
        <v>480</v>
      </c>
      <c r="D81" s="21" t="s">
        <v>481</v>
      </c>
      <c r="E81" s="21" t="s">
        <v>482</v>
      </c>
      <c r="F81" s="257" t="s">
        <v>1156</v>
      </c>
      <c r="G81" s="386"/>
      <c r="H81" s="388"/>
      <c r="I81" s="121"/>
      <c r="J81" s="178"/>
    </row>
    <row r="82" spans="2:10" ht="38.25">
      <c r="B82" s="76" t="s">
        <v>476</v>
      </c>
      <c r="C82" s="21" t="s">
        <v>483</v>
      </c>
      <c r="D82" s="21" t="s">
        <v>484</v>
      </c>
      <c r="E82" s="21" t="s">
        <v>485</v>
      </c>
      <c r="F82" s="257" t="s">
        <v>486</v>
      </c>
      <c r="G82" s="386"/>
      <c r="H82" s="386"/>
      <c r="I82" s="386"/>
      <c r="J82" s="42"/>
    </row>
    <row r="83" spans="2:10" ht="138.75" customHeight="1">
      <c r="B83" s="76" t="s">
        <v>487</v>
      </c>
      <c r="C83" s="21" t="s">
        <v>488</v>
      </c>
      <c r="D83" s="21" t="s">
        <v>489</v>
      </c>
      <c r="E83" s="21" t="s">
        <v>490</v>
      </c>
      <c r="F83" s="257" t="s">
        <v>1157</v>
      </c>
      <c r="G83" s="386"/>
      <c r="H83" s="386"/>
      <c r="I83" s="386"/>
      <c r="J83" s="42"/>
    </row>
    <row r="84" spans="2:10" ht="65.45" customHeight="1">
      <c r="B84" s="76" t="s">
        <v>487</v>
      </c>
      <c r="C84" s="21" t="s">
        <v>491</v>
      </c>
      <c r="D84" s="21" t="s">
        <v>492</v>
      </c>
      <c r="E84" s="21" t="s">
        <v>493</v>
      </c>
      <c r="F84" s="257" t="s">
        <v>494</v>
      </c>
      <c r="G84" s="386"/>
      <c r="H84" s="386"/>
      <c r="I84" s="386"/>
      <c r="J84" s="42"/>
    </row>
    <row r="85" spans="2:10" ht="116.25" customHeight="1">
      <c r="B85" s="76" t="s">
        <v>495</v>
      </c>
      <c r="C85" s="21" t="s">
        <v>496</v>
      </c>
      <c r="D85" s="21" t="s">
        <v>497</v>
      </c>
      <c r="E85" s="21" t="s">
        <v>498</v>
      </c>
      <c r="F85" s="257"/>
      <c r="G85" s="293" t="s">
        <v>456</v>
      </c>
      <c r="H85" s="395" t="s">
        <v>355</v>
      </c>
      <c r="I85" s="296" t="s">
        <v>499</v>
      </c>
      <c r="J85" s="178"/>
    </row>
    <row r="86" spans="2:10" ht="87.75" customHeight="1">
      <c r="B86" s="76" t="s">
        <v>500</v>
      </c>
      <c r="C86" s="63" t="s">
        <v>501</v>
      </c>
      <c r="D86" s="63" t="s">
        <v>502</v>
      </c>
      <c r="E86" s="63" t="s">
        <v>503</v>
      </c>
      <c r="F86" s="401" t="s">
        <v>1158</v>
      </c>
      <c r="G86" s="392"/>
      <c r="H86" s="392"/>
      <c r="I86" s="392"/>
      <c r="J86" s="42"/>
    </row>
    <row r="87" spans="2:10">
      <c r="B87" s="64" t="s">
        <v>504</v>
      </c>
      <c r="C87" s="64"/>
      <c r="D87" s="65"/>
      <c r="E87" s="65"/>
      <c r="F87" s="121"/>
      <c r="G87" s="121"/>
      <c r="H87" s="121"/>
      <c r="I87" s="121"/>
      <c r="J87" s="42"/>
    </row>
    <row r="88" spans="2:10" ht="303.75" customHeight="1">
      <c r="B88" s="75" t="s">
        <v>403</v>
      </c>
      <c r="C88" s="50" t="s">
        <v>410</v>
      </c>
      <c r="D88" s="21" t="s">
        <v>411</v>
      </c>
      <c r="E88" s="21" t="s">
        <v>412</v>
      </c>
      <c r="F88" s="257" t="s">
        <v>1159</v>
      </c>
      <c r="G88" s="386"/>
      <c r="H88" s="386"/>
      <c r="I88" s="386"/>
      <c r="J88" s="42"/>
    </row>
    <row r="89" spans="2:10" ht="144.75" customHeight="1">
      <c r="B89" s="75" t="s">
        <v>448</v>
      </c>
      <c r="C89" s="21" t="s">
        <v>505</v>
      </c>
      <c r="D89" s="21" t="s">
        <v>506</v>
      </c>
      <c r="E89" s="21" t="s">
        <v>507</v>
      </c>
      <c r="F89" s="257" t="s">
        <v>1160</v>
      </c>
      <c r="G89" s="386"/>
      <c r="H89" s="386"/>
      <c r="I89" s="386"/>
      <c r="J89" s="42"/>
    </row>
    <row r="90" spans="2:10" ht="205.5" customHeight="1">
      <c r="B90" s="75" t="s">
        <v>448</v>
      </c>
      <c r="C90" s="257" t="s">
        <v>508</v>
      </c>
      <c r="D90" s="257" t="s">
        <v>509</v>
      </c>
      <c r="E90" s="257" t="s">
        <v>510</v>
      </c>
      <c r="F90" s="257" t="s">
        <v>1161</v>
      </c>
      <c r="G90" s="389"/>
      <c r="H90" s="389"/>
      <c r="I90" s="389"/>
      <c r="J90" s="42"/>
    </row>
    <row r="91" spans="2:10" ht="86.25" customHeight="1">
      <c r="B91" s="75" t="s">
        <v>511</v>
      </c>
      <c r="C91" s="257" t="s">
        <v>512</v>
      </c>
      <c r="D91" s="257" t="s">
        <v>513</v>
      </c>
      <c r="E91" s="257" t="s">
        <v>514</v>
      </c>
      <c r="F91" s="257" t="s">
        <v>1162</v>
      </c>
      <c r="G91" s="386"/>
      <c r="H91" s="386"/>
      <c r="I91" s="386"/>
      <c r="J91" s="42"/>
    </row>
    <row r="92" spans="2:10" ht="72" customHeight="1">
      <c r="B92" s="70" t="s">
        <v>511</v>
      </c>
      <c r="C92" s="209" t="s">
        <v>515</v>
      </c>
      <c r="D92" s="209" t="s">
        <v>516</v>
      </c>
      <c r="E92" s="209" t="s">
        <v>517</v>
      </c>
      <c r="F92" s="374" t="s">
        <v>1163</v>
      </c>
      <c r="G92" s="393"/>
      <c r="H92" s="393"/>
      <c r="I92" s="393"/>
      <c r="J92" s="42"/>
    </row>
    <row r="93" spans="2:10" ht="102" customHeight="1">
      <c r="B93" s="75" t="s">
        <v>518</v>
      </c>
      <c r="C93" s="25" t="s">
        <v>519</v>
      </c>
      <c r="D93" s="25" t="s">
        <v>520</v>
      </c>
      <c r="E93" s="25" t="s">
        <v>521</v>
      </c>
      <c r="F93" s="25" t="s">
        <v>522</v>
      </c>
      <c r="G93" s="394"/>
      <c r="H93" s="394"/>
      <c r="I93" s="394"/>
      <c r="J93" s="42"/>
    </row>
    <row r="94" spans="2:10" ht="170.25" customHeight="1">
      <c r="B94" s="75" t="s">
        <v>518</v>
      </c>
      <c r="C94" s="25" t="s">
        <v>523</v>
      </c>
      <c r="D94" s="25" t="s">
        <v>524</v>
      </c>
      <c r="E94" s="25" t="s">
        <v>525</v>
      </c>
      <c r="F94" s="25" t="s">
        <v>522</v>
      </c>
      <c r="G94" s="394"/>
      <c r="H94" s="394"/>
      <c r="I94" s="394"/>
      <c r="J94" s="42"/>
    </row>
    <row r="95" spans="2:10" ht="90.75" customHeight="1">
      <c r="B95" s="75" t="s">
        <v>518</v>
      </c>
      <c r="C95" s="192" t="s">
        <v>526</v>
      </c>
      <c r="D95" s="192" t="s">
        <v>527</v>
      </c>
      <c r="E95" s="25" t="s">
        <v>528</v>
      </c>
      <c r="F95" s="25" t="s">
        <v>522</v>
      </c>
      <c r="G95" s="394"/>
      <c r="H95" s="394"/>
      <c r="I95" s="394"/>
      <c r="J95" s="42"/>
    </row>
    <row r="96" spans="2:10" ht="234.75" customHeight="1">
      <c r="B96" s="75" t="s">
        <v>518</v>
      </c>
      <c r="C96" s="192" t="s">
        <v>529</v>
      </c>
      <c r="D96" s="192" t="s">
        <v>530</v>
      </c>
      <c r="E96" s="25" t="s">
        <v>531</v>
      </c>
      <c r="F96" s="25" t="s">
        <v>522</v>
      </c>
      <c r="G96" s="394"/>
      <c r="H96" s="394"/>
      <c r="I96" s="394"/>
      <c r="J96" s="42"/>
    </row>
    <row r="97" spans="2:10">
      <c r="B97" s="64" t="s">
        <v>884</v>
      </c>
      <c r="C97" s="64"/>
      <c r="D97" s="65"/>
      <c r="E97" s="65"/>
      <c r="F97" s="121"/>
      <c r="G97" s="121"/>
      <c r="H97" s="121"/>
      <c r="I97" s="121"/>
      <c r="J97" s="42"/>
    </row>
    <row r="98" spans="2:10" ht="303.75" customHeight="1">
      <c r="B98" s="75" t="s">
        <v>403</v>
      </c>
      <c r="C98" s="50" t="s">
        <v>410</v>
      </c>
      <c r="D98" s="21" t="s">
        <v>411</v>
      </c>
      <c r="E98" s="21" t="s">
        <v>412</v>
      </c>
      <c r="F98" s="257" t="s">
        <v>1164</v>
      </c>
      <c r="G98" s="386"/>
      <c r="H98" s="386"/>
      <c r="I98" s="386"/>
      <c r="J98" s="42"/>
    </row>
    <row r="99" spans="2:10" ht="124.5" customHeight="1">
      <c r="B99" s="75" t="s">
        <v>532</v>
      </c>
      <c r="C99" s="50" t="s">
        <v>533</v>
      </c>
      <c r="D99" s="21" t="s">
        <v>534</v>
      </c>
      <c r="E99" s="21" t="s">
        <v>535</v>
      </c>
      <c r="F99" s="257" t="s">
        <v>536</v>
      </c>
      <c r="G99" s="386"/>
      <c r="H99" s="388"/>
      <c r="I99" s="121"/>
      <c r="J99" s="178"/>
    </row>
    <row r="100" spans="2:10" ht="153" customHeight="1">
      <c r="B100" s="75" t="s">
        <v>537</v>
      </c>
      <c r="C100" s="21" t="s">
        <v>538</v>
      </c>
      <c r="D100" s="21" t="s">
        <v>539</v>
      </c>
      <c r="E100" s="21" t="s">
        <v>540</v>
      </c>
      <c r="F100" s="257" t="s">
        <v>1165</v>
      </c>
      <c r="G100" s="386"/>
      <c r="H100" s="386"/>
      <c r="I100" s="386"/>
      <c r="J100" s="42"/>
    </row>
    <row r="101" spans="2:10" ht="53.25" customHeight="1">
      <c r="B101" s="75" t="s">
        <v>537</v>
      </c>
      <c r="C101" s="21" t="s">
        <v>541</v>
      </c>
      <c r="D101" s="21" t="s">
        <v>542</v>
      </c>
      <c r="E101" s="21" t="s">
        <v>543</v>
      </c>
      <c r="F101" s="257" t="s">
        <v>1165</v>
      </c>
      <c r="G101" s="386"/>
      <c r="H101" s="388"/>
      <c r="I101" s="121"/>
      <c r="J101" s="178"/>
    </row>
    <row r="102" spans="2:10" ht="85.5" customHeight="1">
      <c r="B102" s="76" t="s">
        <v>500</v>
      </c>
      <c r="C102" s="21" t="s">
        <v>544</v>
      </c>
      <c r="D102" s="21" t="s">
        <v>545</v>
      </c>
      <c r="E102" s="21" t="s">
        <v>546</v>
      </c>
      <c r="F102" s="257" t="s">
        <v>547</v>
      </c>
      <c r="G102" s="386"/>
      <c r="H102" s="386"/>
      <c r="I102" s="386"/>
      <c r="J102" s="42"/>
    </row>
    <row r="103" spans="2:10" ht="78.75" customHeight="1">
      <c r="B103" s="181" t="s">
        <v>500</v>
      </c>
      <c r="C103" s="21" t="s">
        <v>548</v>
      </c>
      <c r="D103" s="21" t="s">
        <v>549</v>
      </c>
      <c r="E103" s="21" t="s">
        <v>550</v>
      </c>
      <c r="F103" s="257" t="s">
        <v>551</v>
      </c>
      <c r="G103" s="386"/>
      <c r="H103" s="386"/>
      <c r="I103" s="386"/>
      <c r="J103" s="42"/>
    </row>
    <row r="104" spans="2:10" ht="75.75" customHeight="1">
      <c r="B104" s="76" t="s">
        <v>500</v>
      </c>
      <c r="C104" s="21" t="s">
        <v>552</v>
      </c>
      <c r="D104" s="21" t="s">
        <v>553</v>
      </c>
      <c r="E104" s="21" t="s">
        <v>554</v>
      </c>
      <c r="F104" s="257" t="s">
        <v>551</v>
      </c>
      <c r="G104" s="386"/>
      <c r="H104" s="386"/>
      <c r="I104" s="386"/>
      <c r="J104" s="42"/>
    </row>
    <row r="105" spans="2:10" ht="89.25" customHeight="1">
      <c r="B105" s="76" t="s">
        <v>500</v>
      </c>
      <c r="C105" s="21" t="s">
        <v>555</v>
      </c>
      <c r="D105" s="21" t="s">
        <v>556</v>
      </c>
      <c r="E105" s="21" t="s">
        <v>557</v>
      </c>
      <c r="F105" s="257" t="s">
        <v>558</v>
      </c>
      <c r="G105" s="386"/>
      <c r="H105" s="386"/>
      <c r="I105" s="386"/>
      <c r="J105" s="42"/>
    </row>
    <row r="106" spans="2:10" ht="139.5" customHeight="1">
      <c r="B106" s="76" t="s">
        <v>500</v>
      </c>
      <c r="C106" s="21" t="s">
        <v>559</v>
      </c>
      <c r="D106" s="21" t="s">
        <v>560</v>
      </c>
      <c r="E106" s="21" t="s">
        <v>561</v>
      </c>
      <c r="F106" s="257" t="s">
        <v>562</v>
      </c>
      <c r="G106" s="386"/>
      <c r="H106" s="386"/>
      <c r="I106" s="386"/>
      <c r="J106" s="42"/>
    </row>
    <row r="107" spans="2:10">
      <c r="B107" s="66" t="s">
        <v>563</v>
      </c>
      <c r="C107" s="66"/>
      <c r="D107" s="62"/>
      <c r="E107" s="62"/>
      <c r="F107" s="230"/>
      <c r="G107" s="230"/>
      <c r="H107" s="230"/>
      <c r="I107" s="230"/>
      <c r="J107" s="240"/>
    </row>
    <row r="108" spans="2:10" ht="303" customHeight="1">
      <c r="B108" s="75" t="s">
        <v>403</v>
      </c>
      <c r="C108" s="50" t="s">
        <v>410</v>
      </c>
      <c r="D108" s="21" t="s">
        <v>411</v>
      </c>
      <c r="E108" s="21" t="s">
        <v>412</v>
      </c>
      <c r="F108" s="257" t="s">
        <v>1166</v>
      </c>
      <c r="G108" s="386"/>
      <c r="H108" s="386"/>
      <c r="I108" s="386"/>
      <c r="J108" s="42"/>
    </row>
    <row r="109" spans="2:10" ht="223.5" customHeight="1">
      <c r="B109" s="75" t="s">
        <v>564</v>
      </c>
      <c r="C109" s="50" t="s">
        <v>565</v>
      </c>
      <c r="D109" s="21" t="s">
        <v>566</v>
      </c>
      <c r="E109" s="21" t="s">
        <v>567</v>
      </c>
      <c r="F109" s="257" t="s">
        <v>1167</v>
      </c>
      <c r="G109" s="293" t="s">
        <v>568</v>
      </c>
      <c r="H109" s="395" t="s">
        <v>355</v>
      </c>
      <c r="I109" s="296" t="s">
        <v>569</v>
      </c>
      <c r="J109" s="178"/>
    </row>
    <row r="110" spans="2:10" ht="177" customHeight="1">
      <c r="B110" s="76" t="s">
        <v>570</v>
      </c>
      <c r="C110" s="50" t="s">
        <v>571</v>
      </c>
      <c r="D110" s="21" t="s">
        <v>572</v>
      </c>
      <c r="E110" s="21" t="s">
        <v>573</v>
      </c>
      <c r="F110" s="257" t="s">
        <v>1168</v>
      </c>
      <c r="G110" s="386"/>
      <c r="H110" s="388"/>
      <c r="I110" s="121"/>
      <c r="J110" s="178"/>
    </row>
    <row r="111" spans="2:10" ht="152.25" customHeight="1">
      <c r="B111" s="76" t="s">
        <v>574</v>
      </c>
      <c r="C111" s="50" t="s">
        <v>575</v>
      </c>
      <c r="D111" s="21" t="s">
        <v>576</v>
      </c>
      <c r="E111" s="21" t="s">
        <v>577</v>
      </c>
      <c r="F111" s="257" t="s">
        <v>1169</v>
      </c>
      <c r="G111" s="386"/>
      <c r="H111" s="388"/>
      <c r="I111" s="121"/>
      <c r="J111" s="178"/>
    </row>
    <row r="112" spans="2:10" ht="60.75" customHeight="1">
      <c r="B112" s="76" t="s">
        <v>578</v>
      </c>
      <c r="C112" s="21" t="s">
        <v>579</v>
      </c>
      <c r="D112" s="21" t="s">
        <v>580</v>
      </c>
      <c r="E112" s="21" t="s">
        <v>581</v>
      </c>
      <c r="F112" s="257" t="s">
        <v>582</v>
      </c>
      <c r="G112" s="386"/>
      <c r="H112" s="388"/>
      <c r="I112" s="121"/>
      <c r="J112" s="42"/>
    </row>
    <row r="113" spans="2:10" s="7" customFormat="1" ht="16.5" customHeight="1">
      <c r="B113" s="66" t="s">
        <v>583</v>
      </c>
      <c r="C113" s="66"/>
      <c r="D113" s="62"/>
      <c r="E113" s="62"/>
      <c r="F113" s="230"/>
      <c r="G113" s="230"/>
      <c r="H113" s="230"/>
      <c r="I113" s="230"/>
      <c r="J113" s="240"/>
    </row>
    <row r="114" spans="2:10" ht="305.25" customHeight="1">
      <c r="B114" s="75" t="s">
        <v>403</v>
      </c>
      <c r="C114" s="50" t="s">
        <v>410</v>
      </c>
      <c r="D114" s="21" t="s">
        <v>411</v>
      </c>
      <c r="E114" s="21" t="s">
        <v>412</v>
      </c>
      <c r="F114" s="257" t="s">
        <v>1170</v>
      </c>
      <c r="G114" s="386"/>
      <c r="H114" s="386"/>
      <c r="I114" s="386"/>
      <c r="J114" s="42"/>
    </row>
    <row r="115" spans="2:10" ht="80.25" customHeight="1">
      <c r="B115" s="75" t="s">
        <v>584</v>
      </c>
      <c r="C115" s="258" t="s">
        <v>585</v>
      </c>
      <c r="D115" s="21" t="s">
        <v>586</v>
      </c>
      <c r="E115" s="21" t="s">
        <v>587</v>
      </c>
      <c r="F115" s="257" t="s">
        <v>1171</v>
      </c>
      <c r="G115" s="386"/>
      <c r="H115" s="388"/>
      <c r="I115" s="121"/>
      <c r="J115" s="178"/>
    </row>
    <row r="116" spans="2:10" ht="332.25" customHeight="1">
      <c r="B116" s="75" t="s">
        <v>584</v>
      </c>
      <c r="C116" s="193" t="s">
        <v>588</v>
      </c>
      <c r="D116" s="23" t="s">
        <v>589</v>
      </c>
      <c r="E116" s="23" t="s">
        <v>590</v>
      </c>
      <c r="F116" s="89" t="s">
        <v>591</v>
      </c>
      <c r="G116" s="89" t="s">
        <v>592</v>
      </c>
      <c r="H116" s="181" t="s">
        <v>283</v>
      </c>
      <c r="I116" s="296" t="s">
        <v>593</v>
      </c>
      <c r="J116" s="178"/>
    </row>
    <row r="117" spans="2:10" ht="132" customHeight="1">
      <c r="B117" s="75" t="s">
        <v>584</v>
      </c>
      <c r="C117" s="194" t="s">
        <v>594</v>
      </c>
      <c r="D117" s="23" t="s">
        <v>595</v>
      </c>
      <c r="E117" s="23" t="s">
        <v>596</v>
      </c>
      <c r="F117" s="89" t="s">
        <v>597</v>
      </c>
      <c r="G117" s="296" t="s">
        <v>598</v>
      </c>
      <c r="H117" s="395" t="s">
        <v>355</v>
      </c>
      <c r="I117" s="296" t="s">
        <v>599</v>
      </c>
      <c r="J117" s="178"/>
    </row>
    <row r="118" spans="2:10" ht="73.5" customHeight="1">
      <c r="B118" s="75" t="s">
        <v>600</v>
      </c>
      <c r="C118" s="23" t="s">
        <v>601</v>
      </c>
      <c r="D118" s="23" t="s">
        <v>602</v>
      </c>
      <c r="E118" s="21" t="s">
        <v>1087</v>
      </c>
      <c r="F118" s="257" t="s">
        <v>603</v>
      </c>
      <c r="G118" s="386"/>
      <c r="H118" s="386"/>
      <c r="I118" s="386"/>
      <c r="J118" s="42"/>
    </row>
    <row r="119" spans="2:10" ht="74.25" customHeight="1">
      <c r="B119" s="75" t="s">
        <v>604</v>
      </c>
      <c r="C119" s="25" t="s">
        <v>605</v>
      </c>
      <c r="D119" s="25" t="s">
        <v>606</v>
      </c>
      <c r="E119" s="25" t="s">
        <v>607</v>
      </c>
      <c r="F119" s="25" t="s">
        <v>1172</v>
      </c>
      <c r="G119" s="394"/>
      <c r="H119" s="394"/>
      <c r="I119" s="394"/>
      <c r="J119" s="178"/>
    </row>
    <row r="120" spans="2:10" s="7" customFormat="1" ht="18" customHeight="1">
      <c r="B120" s="66" t="s">
        <v>608</v>
      </c>
      <c r="C120" s="66"/>
      <c r="D120" s="62"/>
      <c r="E120" s="62"/>
      <c r="F120" s="230"/>
      <c r="G120" s="230"/>
      <c r="H120" s="230"/>
      <c r="I120" s="230"/>
      <c r="J120" s="240"/>
    </row>
    <row r="121" spans="2:10" ht="305.25" customHeight="1">
      <c r="B121" s="75" t="s">
        <v>403</v>
      </c>
      <c r="C121" s="50" t="s">
        <v>410</v>
      </c>
      <c r="D121" s="21" t="s">
        <v>411</v>
      </c>
      <c r="E121" s="21" t="s">
        <v>412</v>
      </c>
      <c r="F121" s="257" t="s">
        <v>1173</v>
      </c>
      <c r="G121" s="386"/>
      <c r="H121" s="386"/>
      <c r="I121" s="386"/>
      <c r="J121" s="42"/>
    </row>
    <row r="122" spans="2:10" ht="86.25" customHeight="1">
      <c r="B122" s="76" t="s">
        <v>609</v>
      </c>
      <c r="C122" s="25" t="s">
        <v>610</v>
      </c>
      <c r="D122" s="25" t="s">
        <v>611</v>
      </c>
      <c r="E122" s="192" t="s">
        <v>612</v>
      </c>
      <c r="F122" s="257" t="s">
        <v>613</v>
      </c>
      <c r="G122" s="386"/>
      <c r="H122" s="386"/>
      <c r="I122" s="386"/>
      <c r="J122" s="42"/>
    </row>
    <row r="123" spans="2:10" ht="45.75" customHeight="1">
      <c r="B123" s="76" t="s">
        <v>614</v>
      </c>
      <c r="C123" s="192" t="s">
        <v>615</v>
      </c>
      <c r="D123" s="192" t="s">
        <v>616</v>
      </c>
      <c r="E123" s="192" t="s">
        <v>617</v>
      </c>
      <c r="F123" s="452" t="s">
        <v>1174</v>
      </c>
      <c r="G123" s="396" t="s">
        <v>617</v>
      </c>
      <c r="H123" s="395" t="s">
        <v>283</v>
      </c>
      <c r="I123" s="296" t="s">
        <v>618</v>
      </c>
      <c r="J123" s="42"/>
    </row>
    <row r="124" spans="2:10" ht="157.5" customHeight="1">
      <c r="B124" s="76" t="s">
        <v>614</v>
      </c>
      <c r="C124" s="192" t="s">
        <v>619</v>
      </c>
      <c r="D124" s="192" t="s">
        <v>620</v>
      </c>
      <c r="E124" s="192" t="s">
        <v>621</v>
      </c>
      <c r="F124" s="454"/>
      <c r="G124" s="396" t="s">
        <v>622</v>
      </c>
      <c r="H124" s="395" t="s">
        <v>283</v>
      </c>
      <c r="I124" s="296" t="s">
        <v>623</v>
      </c>
      <c r="J124" s="42"/>
    </row>
    <row r="125" spans="2:10" ht="38.25">
      <c r="B125" s="76" t="s">
        <v>624</v>
      </c>
      <c r="C125" s="21" t="s">
        <v>625</v>
      </c>
      <c r="D125" s="21" t="s">
        <v>626</v>
      </c>
      <c r="E125" s="21" t="s">
        <v>627</v>
      </c>
      <c r="F125" s="257" t="s">
        <v>628</v>
      </c>
      <c r="G125" s="386"/>
      <c r="H125" s="386"/>
      <c r="I125" s="386"/>
      <c r="J125" s="42"/>
    </row>
    <row r="126" spans="2:10" ht="159" customHeight="1">
      <c r="B126" s="76" t="s">
        <v>624</v>
      </c>
      <c r="C126" s="21" t="s">
        <v>629</v>
      </c>
      <c r="D126" s="21" t="s">
        <v>630</v>
      </c>
      <c r="E126" s="21" t="s">
        <v>631</v>
      </c>
      <c r="F126" s="257" t="s">
        <v>632</v>
      </c>
      <c r="G126" s="386"/>
      <c r="H126" s="386"/>
      <c r="I126" s="386"/>
      <c r="J126" s="42"/>
    </row>
    <row r="127" spans="2:10" ht="38.25" customHeight="1">
      <c r="B127" s="255" t="s">
        <v>633</v>
      </c>
      <c r="C127" s="21" t="s">
        <v>634</v>
      </c>
      <c r="D127" s="21" t="s">
        <v>635</v>
      </c>
      <c r="E127" s="21" t="s">
        <v>636</v>
      </c>
      <c r="F127" s="452" t="s">
        <v>1175</v>
      </c>
      <c r="G127" s="293" t="s">
        <v>456</v>
      </c>
      <c r="H127" s="397" t="s">
        <v>637</v>
      </c>
      <c r="I127" s="398" t="s">
        <v>638</v>
      </c>
      <c r="J127" s="42"/>
    </row>
    <row r="128" spans="2:10" ht="113.25" customHeight="1">
      <c r="B128" s="255" t="s">
        <v>633</v>
      </c>
      <c r="C128" s="21" t="s">
        <v>639</v>
      </c>
      <c r="D128" s="21" t="s">
        <v>640</v>
      </c>
      <c r="E128" s="21" t="s">
        <v>641</v>
      </c>
      <c r="F128" s="453"/>
      <c r="G128" s="293" t="s">
        <v>456</v>
      </c>
      <c r="H128" s="397" t="s">
        <v>637</v>
      </c>
      <c r="I128" s="398" t="s">
        <v>638</v>
      </c>
      <c r="J128" s="42"/>
    </row>
    <row r="129" spans="2:10" ht="142.5" customHeight="1">
      <c r="B129" s="255" t="s">
        <v>642</v>
      </c>
      <c r="C129" s="21" t="s">
        <v>643</v>
      </c>
      <c r="D129" s="21" t="s">
        <v>644</v>
      </c>
      <c r="E129" s="21" t="s">
        <v>645</v>
      </c>
      <c r="F129" s="453"/>
      <c r="G129" s="293" t="s">
        <v>646</v>
      </c>
      <c r="H129" s="397" t="s">
        <v>637</v>
      </c>
      <c r="I129" s="398" t="s">
        <v>638</v>
      </c>
      <c r="J129" s="42"/>
    </row>
    <row r="130" spans="2:10" ht="115.5" customHeight="1">
      <c r="B130" s="255" t="s">
        <v>642</v>
      </c>
      <c r="C130" s="21" t="s">
        <v>647</v>
      </c>
      <c r="D130" s="21" t="s">
        <v>648</v>
      </c>
      <c r="E130" s="21" t="s">
        <v>649</v>
      </c>
      <c r="F130" s="453"/>
      <c r="G130" s="293" t="s">
        <v>456</v>
      </c>
      <c r="H130" s="397" t="s">
        <v>637</v>
      </c>
      <c r="I130" s="398" t="s">
        <v>638</v>
      </c>
      <c r="J130" s="42"/>
    </row>
    <row r="131" spans="2:10" ht="111.75" customHeight="1">
      <c r="B131" s="255" t="s">
        <v>642</v>
      </c>
      <c r="C131" s="21" t="s">
        <v>650</v>
      </c>
      <c r="D131" s="21" t="s">
        <v>651</v>
      </c>
      <c r="E131" s="21" t="s">
        <v>652</v>
      </c>
      <c r="F131" s="454"/>
      <c r="G131" s="294" t="s">
        <v>456</v>
      </c>
      <c r="H131" s="397" t="s">
        <v>637</v>
      </c>
      <c r="I131" s="398" t="s">
        <v>638</v>
      </c>
      <c r="J131" s="42"/>
    </row>
    <row r="132" spans="2:10" ht="18" customHeight="1">
      <c r="B132" s="259" t="s">
        <v>653</v>
      </c>
      <c r="C132" s="259"/>
      <c r="D132" s="67"/>
      <c r="E132" s="67"/>
      <c r="F132" s="67"/>
      <c r="G132" s="230"/>
      <c r="H132" s="230"/>
      <c r="I132" s="300" t="s">
        <v>654</v>
      </c>
      <c r="J132" s="42"/>
    </row>
    <row r="133" spans="2:10" ht="306" customHeight="1">
      <c r="B133" s="75" t="s">
        <v>403</v>
      </c>
      <c r="C133" s="50" t="s">
        <v>410</v>
      </c>
      <c r="D133" s="21" t="s">
        <v>411</v>
      </c>
      <c r="E133" s="21" t="s">
        <v>412</v>
      </c>
      <c r="F133" s="257" t="s">
        <v>1176</v>
      </c>
      <c r="G133" s="386"/>
      <c r="H133" s="386"/>
      <c r="I133" s="386"/>
      <c r="J133" s="42"/>
    </row>
    <row r="134" spans="2:10" ht="123" customHeight="1">
      <c r="B134" s="212" t="s">
        <v>500</v>
      </c>
      <c r="C134" s="209" t="s">
        <v>655</v>
      </c>
      <c r="D134" s="209" t="s">
        <v>656</v>
      </c>
      <c r="E134" s="209" t="s">
        <v>657</v>
      </c>
      <c r="F134" s="374" t="s">
        <v>1177</v>
      </c>
      <c r="G134" s="393"/>
      <c r="H134" s="393"/>
      <c r="I134" s="386"/>
      <c r="J134" s="42"/>
    </row>
    <row r="135" spans="2:10" s="7" customFormat="1" ht="17.25" customHeight="1">
      <c r="B135" s="66" t="s">
        <v>658</v>
      </c>
      <c r="C135" s="66"/>
      <c r="D135" s="62"/>
      <c r="E135" s="62"/>
      <c r="F135" s="230"/>
      <c r="G135" s="230"/>
      <c r="H135" s="230"/>
      <c r="I135" s="230"/>
      <c r="J135" s="240"/>
    </row>
    <row r="136" spans="2:10" ht="306.75" customHeight="1">
      <c r="B136" s="75" t="s">
        <v>403</v>
      </c>
      <c r="C136" s="50" t="s">
        <v>410</v>
      </c>
      <c r="D136" s="21" t="s">
        <v>411</v>
      </c>
      <c r="E136" s="21" t="s">
        <v>412</v>
      </c>
      <c r="F136" s="257" t="s">
        <v>1178</v>
      </c>
      <c r="G136" s="386"/>
      <c r="H136" s="386"/>
      <c r="I136" s="386"/>
      <c r="J136" s="42"/>
    </row>
    <row r="137" spans="2:10" ht="175.5" customHeight="1">
      <c r="B137" s="76" t="s">
        <v>659</v>
      </c>
      <c r="C137" s="21" t="s">
        <v>660</v>
      </c>
      <c r="D137" s="21" t="s">
        <v>661</v>
      </c>
      <c r="E137" s="21" t="s">
        <v>662</v>
      </c>
      <c r="F137" s="257" t="s">
        <v>663</v>
      </c>
      <c r="G137" s="293" t="s">
        <v>664</v>
      </c>
      <c r="H137" s="293" t="s">
        <v>283</v>
      </c>
      <c r="I137" s="296" t="s">
        <v>665</v>
      </c>
      <c r="J137" s="178"/>
    </row>
    <row r="138" spans="2:10" ht="220.5" customHeight="1">
      <c r="B138" s="76" t="s">
        <v>659</v>
      </c>
      <c r="C138" s="21" t="s">
        <v>666</v>
      </c>
      <c r="D138" s="21" t="s">
        <v>667</v>
      </c>
      <c r="E138" s="21" t="s">
        <v>668</v>
      </c>
      <c r="F138" s="257" t="s">
        <v>1179</v>
      </c>
      <c r="G138" s="386"/>
      <c r="H138" s="386"/>
      <c r="I138" s="386"/>
      <c r="J138" s="42"/>
    </row>
    <row r="139" spans="2:10" ht="135.75" customHeight="1">
      <c r="B139" s="76" t="s">
        <v>659</v>
      </c>
      <c r="C139" s="21" t="s">
        <v>669</v>
      </c>
      <c r="D139" s="21" t="s">
        <v>670</v>
      </c>
      <c r="E139" s="21" t="s">
        <v>671</v>
      </c>
      <c r="F139" s="257" t="s">
        <v>1180</v>
      </c>
      <c r="G139" s="293" t="s">
        <v>672</v>
      </c>
      <c r="H139" s="293" t="s">
        <v>283</v>
      </c>
      <c r="I139" s="293" t="s">
        <v>673</v>
      </c>
      <c r="J139" s="178"/>
    </row>
    <row r="140" spans="2:10" ht="110.25" customHeight="1">
      <c r="B140" s="76" t="s">
        <v>659</v>
      </c>
      <c r="C140" s="21" t="s">
        <v>674</v>
      </c>
      <c r="D140" s="21" t="s">
        <v>675</v>
      </c>
      <c r="E140" s="21" t="s">
        <v>676</v>
      </c>
      <c r="F140" s="257" t="s">
        <v>663</v>
      </c>
      <c r="G140" s="386"/>
      <c r="H140" s="386"/>
      <c r="I140" s="386"/>
      <c r="J140" s="42"/>
    </row>
    <row r="141" spans="2:10" ht="88.5" customHeight="1">
      <c r="B141" s="76" t="s">
        <v>500</v>
      </c>
      <c r="C141" s="21" t="s">
        <v>677</v>
      </c>
      <c r="D141" s="21" t="s">
        <v>678</v>
      </c>
      <c r="E141" s="21" t="s">
        <v>679</v>
      </c>
      <c r="F141" s="257" t="s">
        <v>680</v>
      </c>
      <c r="G141" s="386"/>
      <c r="H141" s="386"/>
      <c r="I141" s="386"/>
      <c r="J141" s="42"/>
    </row>
    <row r="142" spans="2:10" ht="128.25" customHeight="1">
      <c r="B142" s="76" t="s">
        <v>500</v>
      </c>
      <c r="C142" s="21" t="s">
        <v>681</v>
      </c>
      <c r="D142" s="21" t="s">
        <v>682</v>
      </c>
      <c r="E142" s="21" t="s">
        <v>683</v>
      </c>
      <c r="F142" s="257" t="s">
        <v>1181</v>
      </c>
      <c r="G142" s="386"/>
      <c r="H142" s="386"/>
      <c r="I142" s="386"/>
      <c r="J142" s="42"/>
    </row>
    <row r="143" spans="2:10">
      <c r="B143" s="66" t="s">
        <v>684</v>
      </c>
      <c r="C143" s="66"/>
      <c r="D143" s="62"/>
      <c r="E143" s="62"/>
      <c r="F143" s="230"/>
      <c r="G143" s="230"/>
      <c r="H143" s="230"/>
      <c r="I143" s="230"/>
      <c r="J143" s="240"/>
    </row>
    <row r="144" spans="2:10" ht="306" customHeight="1">
      <c r="B144" s="75" t="s">
        <v>403</v>
      </c>
      <c r="C144" s="50" t="s">
        <v>410</v>
      </c>
      <c r="D144" s="21" t="s">
        <v>411</v>
      </c>
      <c r="E144" s="21" t="s">
        <v>412</v>
      </c>
      <c r="F144" s="257" t="s">
        <v>1182</v>
      </c>
      <c r="G144" s="386"/>
      <c r="H144" s="386"/>
      <c r="I144" s="386"/>
      <c r="J144" s="42"/>
    </row>
    <row r="145" spans="2:10" ht="164.25" customHeight="1">
      <c r="B145" s="76" t="s">
        <v>685</v>
      </c>
      <c r="C145" s="21" t="s">
        <v>686</v>
      </c>
      <c r="D145" s="21" t="s">
        <v>687</v>
      </c>
      <c r="E145" s="21" t="s">
        <v>688</v>
      </c>
      <c r="F145" s="299" t="s">
        <v>1183</v>
      </c>
      <c r="G145" s="386"/>
      <c r="H145" s="386"/>
      <c r="I145" s="386"/>
      <c r="J145" s="241"/>
    </row>
    <row r="146" spans="2:10" ht="89.25">
      <c r="B146" s="76" t="s">
        <v>685</v>
      </c>
      <c r="C146" s="21" t="s">
        <v>689</v>
      </c>
      <c r="D146" s="21" t="s">
        <v>690</v>
      </c>
      <c r="E146" s="21" t="s">
        <v>691</v>
      </c>
      <c r="F146" s="299" t="s">
        <v>1184</v>
      </c>
      <c r="G146" s="394"/>
      <c r="H146" s="388"/>
      <c r="I146" s="121"/>
      <c r="J146" s="241"/>
    </row>
    <row r="147" spans="2:10" ht="303.75" customHeight="1">
      <c r="B147" s="76" t="s">
        <v>685</v>
      </c>
      <c r="C147" s="21" t="s">
        <v>692</v>
      </c>
      <c r="D147" s="21" t="s">
        <v>693</v>
      </c>
      <c r="E147" s="21" t="s">
        <v>694</v>
      </c>
      <c r="F147" s="257" t="s">
        <v>1088</v>
      </c>
      <c r="G147" s="386"/>
      <c r="H147" s="386"/>
      <c r="I147" s="386"/>
      <c r="J147" s="241"/>
    </row>
    <row r="148" spans="2:10" ht="325.5" customHeight="1">
      <c r="B148" s="76" t="s">
        <v>685</v>
      </c>
      <c r="C148" s="21" t="s">
        <v>695</v>
      </c>
      <c r="D148" s="21" t="s">
        <v>696</v>
      </c>
      <c r="E148" s="21" t="s">
        <v>697</v>
      </c>
      <c r="F148" s="257" t="s">
        <v>1185</v>
      </c>
      <c r="G148" s="386"/>
      <c r="H148" s="386"/>
      <c r="I148" s="386"/>
      <c r="J148" s="241"/>
    </row>
    <row r="149" spans="2:10" ht="150" customHeight="1">
      <c r="B149" s="76" t="s">
        <v>685</v>
      </c>
      <c r="C149" s="21" t="s">
        <v>698</v>
      </c>
      <c r="D149" s="21" t="s">
        <v>699</v>
      </c>
      <c r="E149" s="21" t="s">
        <v>700</v>
      </c>
      <c r="F149" s="257" t="s">
        <v>701</v>
      </c>
      <c r="G149" s="386"/>
      <c r="H149" s="386"/>
      <c r="I149" s="386"/>
      <c r="J149" s="241"/>
    </row>
    <row r="150" spans="2:10" ht="16.5" customHeight="1">
      <c r="B150" s="51" t="s">
        <v>702</v>
      </c>
      <c r="C150" s="51"/>
      <c r="D150" s="67"/>
      <c r="E150" s="67"/>
      <c r="F150" s="237"/>
      <c r="G150" s="237"/>
      <c r="H150" s="237"/>
      <c r="I150" s="237"/>
      <c r="J150" s="42"/>
    </row>
    <row r="151" spans="2:10" ht="306.75" customHeight="1">
      <c r="B151" s="75" t="s">
        <v>403</v>
      </c>
      <c r="C151" s="50" t="s">
        <v>410</v>
      </c>
      <c r="D151" s="21" t="s">
        <v>411</v>
      </c>
      <c r="E151" s="21" t="s">
        <v>412</v>
      </c>
      <c r="F151" s="257" t="s">
        <v>1186</v>
      </c>
      <c r="G151" s="386"/>
      <c r="H151" s="386"/>
      <c r="I151" s="386"/>
      <c r="J151" s="42"/>
    </row>
    <row r="152" spans="2:10" ht="136.5" customHeight="1">
      <c r="B152" s="76" t="s">
        <v>703</v>
      </c>
      <c r="C152" s="21" t="s">
        <v>704</v>
      </c>
      <c r="D152" s="21" t="s">
        <v>705</v>
      </c>
      <c r="E152" s="21" t="s">
        <v>706</v>
      </c>
      <c r="F152" s="257" t="s">
        <v>1187</v>
      </c>
      <c r="G152" s="293" t="s">
        <v>707</v>
      </c>
      <c r="H152" s="395" t="s">
        <v>283</v>
      </c>
      <c r="I152" s="296" t="s">
        <v>708</v>
      </c>
      <c r="J152" s="178"/>
    </row>
    <row r="153" spans="2:10" ht="16.5" customHeight="1">
      <c r="B153" s="51" t="s">
        <v>709</v>
      </c>
      <c r="C153" s="51"/>
      <c r="D153" s="67"/>
      <c r="E153" s="67"/>
      <c r="F153" s="237"/>
      <c r="G153" s="237"/>
      <c r="H153" s="237"/>
      <c r="I153" s="237"/>
      <c r="J153" s="42"/>
    </row>
    <row r="154" spans="2:10" ht="297" customHeight="1">
      <c r="B154" s="75" t="s">
        <v>403</v>
      </c>
      <c r="C154" s="50" t="s">
        <v>410</v>
      </c>
      <c r="D154" s="21" t="s">
        <v>411</v>
      </c>
      <c r="E154" s="21" t="s">
        <v>412</v>
      </c>
      <c r="F154" s="257" t="s">
        <v>1188</v>
      </c>
      <c r="G154" s="386"/>
      <c r="H154" s="386"/>
      <c r="I154" s="386"/>
      <c r="J154" s="42"/>
    </row>
    <row r="155" spans="2:10" ht="63.75" customHeight="1">
      <c r="B155" s="76" t="s">
        <v>710</v>
      </c>
      <c r="C155" s="21" t="s">
        <v>711</v>
      </c>
      <c r="D155" s="21" t="s">
        <v>712</v>
      </c>
      <c r="E155" s="21" t="s">
        <v>713</v>
      </c>
      <c r="F155" s="257" t="s">
        <v>1189</v>
      </c>
      <c r="G155" s="386"/>
      <c r="H155" s="388"/>
      <c r="I155" s="121"/>
      <c r="J155" s="42"/>
    </row>
    <row r="156" spans="2:10" ht="123.75" customHeight="1">
      <c r="B156" s="76" t="s">
        <v>710</v>
      </c>
      <c r="C156" s="21" t="s">
        <v>714</v>
      </c>
      <c r="D156" s="21" t="s">
        <v>715</v>
      </c>
      <c r="E156" s="21" t="s">
        <v>716</v>
      </c>
      <c r="F156" s="257" t="s">
        <v>1190</v>
      </c>
      <c r="G156" s="293" t="s">
        <v>717</v>
      </c>
      <c r="H156" s="395" t="s">
        <v>283</v>
      </c>
      <c r="I156" s="296" t="s">
        <v>718</v>
      </c>
      <c r="J156" s="178"/>
    </row>
    <row r="157" spans="2:10" ht="163.5" customHeight="1">
      <c r="B157" s="76" t="s">
        <v>719</v>
      </c>
      <c r="C157" s="21" t="s">
        <v>720</v>
      </c>
      <c r="D157" s="21" t="s">
        <v>721</v>
      </c>
      <c r="E157" s="21" t="s">
        <v>722</v>
      </c>
      <c r="F157" s="257" t="s">
        <v>723</v>
      </c>
      <c r="G157" s="386"/>
      <c r="H157" s="386"/>
      <c r="I157" s="386"/>
      <c r="J157" s="178"/>
    </row>
    <row r="158" spans="2:10" ht="51">
      <c r="B158" s="76" t="s">
        <v>710</v>
      </c>
      <c r="C158" s="21" t="s">
        <v>720</v>
      </c>
      <c r="D158" s="21" t="s">
        <v>724</v>
      </c>
      <c r="E158" s="21" t="s">
        <v>725</v>
      </c>
      <c r="F158" s="257" t="s">
        <v>726</v>
      </c>
      <c r="G158" s="386"/>
      <c r="H158" s="388"/>
      <c r="I158" s="386"/>
      <c r="J158" s="178"/>
    </row>
    <row r="159" spans="2:10" ht="288" customHeight="1">
      <c r="B159" s="76" t="s">
        <v>710</v>
      </c>
      <c r="C159" s="21" t="s">
        <v>727</v>
      </c>
      <c r="D159" s="21" t="s">
        <v>728</v>
      </c>
      <c r="E159" s="21" t="s">
        <v>729</v>
      </c>
      <c r="F159" s="257" t="s">
        <v>730</v>
      </c>
      <c r="G159" s="386"/>
      <c r="H159" s="388"/>
      <c r="I159" s="386"/>
      <c r="J159" s="178"/>
    </row>
    <row r="160" spans="2:10" ht="316.5" customHeight="1">
      <c r="B160" s="76" t="s">
        <v>710</v>
      </c>
      <c r="C160" s="21" t="s">
        <v>731</v>
      </c>
      <c r="D160" s="21" t="s">
        <v>732</v>
      </c>
      <c r="E160" s="21" t="s">
        <v>733</v>
      </c>
      <c r="F160" s="257" t="s">
        <v>730</v>
      </c>
      <c r="G160" s="386"/>
      <c r="H160" s="388"/>
      <c r="I160" s="386"/>
      <c r="J160" s="178"/>
    </row>
    <row r="161" spans="2:10" ht="18.75" customHeight="1">
      <c r="B161" s="77" t="s">
        <v>734</v>
      </c>
      <c r="C161" s="68"/>
      <c r="D161" s="62"/>
      <c r="E161" s="62"/>
      <c r="F161" s="62"/>
      <c r="G161" s="230"/>
      <c r="H161" s="230"/>
      <c r="I161" s="230"/>
      <c r="J161" s="42"/>
    </row>
    <row r="162" spans="2:10" ht="306" customHeight="1">
      <c r="B162" s="75" t="s">
        <v>403</v>
      </c>
      <c r="C162" s="50" t="s">
        <v>410</v>
      </c>
      <c r="D162" s="21" t="s">
        <v>411</v>
      </c>
      <c r="E162" s="21" t="s">
        <v>412</v>
      </c>
      <c r="F162" s="257" t="s">
        <v>1191</v>
      </c>
      <c r="G162" s="386"/>
      <c r="H162" s="386"/>
      <c r="I162" s="386"/>
      <c r="J162" s="42"/>
    </row>
    <row r="163" spans="2:10" ht="38.25">
      <c r="B163" s="212" t="s">
        <v>500</v>
      </c>
      <c r="C163" s="209" t="s">
        <v>735</v>
      </c>
      <c r="D163" s="209" t="s">
        <v>736</v>
      </c>
      <c r="E163" s="209" t="s">
        <v>737</v>
      </c>
      <c r="F163" s="257" t="s">
        <v>738</v>
      </c>
      <c r="G163" s="399" t="s">
        <v>739</v>
      </c>
      <c r="H163" s="399" t="s">
        <v>283</v>
      </c>
      <c r="I163" s="293" t="s">
        <v>740</v>
      </c>
      <c r="J163" s="42"/>
    </row>
    <row r="164" spans="2:10" s="7" customFormat="1" ht="22.5" customHeight="1">
      <c r="B164" s="77" t="s">
        <v>741</v>
      </c>
      <c r="C164" s="213"/>
      <c r="D164" s="78"/>
      <c r="E164" s="78"/>
      <c r="F164" s="238"/>
      <c r="G164" s="238"/>
      <c r="H164" s="238"/>
      <c r="I164" s="238"/>
      <c r="J164" s="240"/>
    </row>
    <row r="165" spans="2:10" ht="303" customHeight="1">
      <c r="B165" s="75" t="s">
        <v>403</v>
      </c>
      <c r="C165" s="50" t="s">
        <v>410</v>
      </c>
      <c r="D165" s="21" t="s">
        <v>411</v>
      </c>
      <c r="E165" s="21" t="s">
        <v>412</v>
      </c>
      <c r="F165" s="257" t="s">
        <v>1192</v>
      </c>
      <c r="G165" s="386"/>
      <c r="H165" s="386"/>
      <c r="I165" s="386"/>
      <c r="J165" s="42"/>
    </row>
    <row r="166" spans="2:10" ht="103.5" customHeight="1">
      <c r="B166" s="76" t="s">
        <v>448</v>
      </c>
      <c r="C166" s="21" t="s">
        <v>742</v>
      </c>
      <c r="D166" s="21" t="s">
        <v>743</v>
      </c>
      <c r="E166" s="21" t="s">
        <v>744</v>
      </c>
      <c r="F166" s="257" t="s">
        <v>1193</v>
      </c>
      <c r="G166" s="386"/>
      <c r="H166" s="386"/>
      <c r="I166" s="386"/>
      <c r="J166" s="42"/>
    </row>
    <row r="167" spans="2:10" ht="306" customHeight="1">
      <c r="B167" s="76" t="s">
        <v>745</v>
      </c>
      <c r="C167" s="21" t="s">
        <v>746</v>
      </c>
      <c r="D167" s="21" t="s">
        <v>747</v>
      </c>
      <c r="E167" s="21" t="s">
        <v>748</v>
      </c>
      <c r="F167" s="257" t="s">
        <v>749</v>
      </c>
      <c r="G167" s="293" t="s">
        <v>750</v>
      </c>
      <c r="H167" s="293" t="s">
        <v>283</v>
      </c>
      <c r="I167" s="293" t="s">
        <v>751</v>
      </c>
      <c r="J167" s="178"/>
    </row>
    <row r="168" spans="2:10" ht="76.5" customHeight="1">
      <c r="B168" s="76" t="s">
        <v>745</v>
      </c>
      <c r="C168" s="21" t="s">
        <v>752</v>
      </c>
      <c r="D168" s="21" t="s">
        <v>753</v>
      </c>
      <c r="E168" s="21" t="s">
        <v>754</v>
      </c>
      <c r="F168" s="257"/>
      <c r="G168" s="293" t="s">
        <v>456</v>
      </c>
      <c r="H168" s="395" t="s">
        <v>283</v>
      </c>
      <c r="I168" s="293" t="s">
        <v>755</v>
      </c>
      <c r="J168" s="178"/>
    </row>
    <row r="169" spans="2:10" ht="108" customHeight="1">
      <c r="B169" s="76" t="s">
        <v>745</v>
      </c>
      <c r="C169" s="21" t="s">
        <v>756</v>
      </c>
      <c r="D169" s="21" t="s">
        <v>757</v>
      </c>
      <c r="E169" s="21" t="s">
        <v>758</v>
      </c>
      <c r="F169" s="257" t="s">
        <v>759</v>
      </c>
      <c r="G169" s="386"/>
      <c r="H169" s="388"/>
      <c r="I169" s="386"/>
      <c r="J169" s="178"/>
    </row>
    <row r="170" spans="2:10" ht="125.25" customHeight="1">
      <c r="B170" s="76" t="s">
        <v>745</v>
      </c>
      <c r="C170" s="21" t="s">
        <v>760</v>
      </c>
      <c r="D170" s="21" t="s">
        <v>761</v>
      </c>
      <c r="E170" s="21" t="s">
        <v>762</v>
      </c>
      <c r="F170" s="257" t="s">
        <v>1082</v>
      </c>
      <c r="G170" s="386"/>
      <c r="H170" s="386"/>
      <c r="I170" s="386"/>
      <c r="J170" s="42"/>
    </row>
    <row r="171" spans="2:10" ht="102" customHeight="1">
      <c r="B171" s="76" t="s">
        <v>745</v>
      </c>
      <c r="C171" s="21" t="s">
        <v>763</v>
      </c>
      <c r="D171" s="21" t="s">
        <v>764</v>
      </c>
      <c r="E171" s="21" t="s">
        <v>765</v>
      </c>
      <c r="F171" s="257"/>
      <c r="G171" s="293" t="s">
        <v>456</v>
      </c>
      <c r="H171" s="395" t="s">
        <v>283</v>
      </c>
      <c r="I171" s="296" t="s">
        <v>766</v>
      </c>
      <c r="J171" s="42"/>
    </row>
    <row r="172" spans="2:10" ht="293.25" customHeight="1">
      <c r="B172" s="76" t="s">
        <v>703</v>
      </c>
      <c r="C172" s="21" t="s">
        <v>767</v>
      </c>
      <c r="D172" s="21" t="s">
        <v>768</v>
      </c>
      <c r="E172" s="21" t="s">
        <v>769</v>
      </c>
      <c r="F172" s="257" t="s">
        <v>1194</v>
      </c>
      <c r="G172" s="386"/>
      <c r="H172" s="386"/>
      <c r="I172" s="386"/>
      <c r="J172" s="178"/>
    </row>
    <row r="173" spans="2:10" ht="252" customHeight="1">
      <c r="B173" s="76" t="s">
        <v>703</v>
      </c>
      <c r="C173" s="21" t="s">
        <v>770</v>
      </c>
      <c r="D173" s="21" t="s">
        <v>771</v>
      </c>
      <c r="E173" s="21" t="s">
        <v>772</v>
      </c>
      <c r="F173" s="257" t="s">
        <v>1195</v>
      </c>
      <c r="G173" s="386"/>
      <c r="H173" s="386"/>
      <c r="I173" s="386"/>
      <c r="J173" s="178"/>
    </row>
    <row r="174" spans="2:10" ht="227.25" customHeight="1">
      <c r="B174" s="76" t="s">
        <v>703</v>
      </c>
      <c r="C174" s="21" t="s">
        <v>773</v>
      </c>
      <c r="D174" s="21" t="s">
        <v>774</v>
      </c>
      <c r="E174" s="21" t="s">
        <v>775</v>
      </c>
      <c r="F174" s="257" t="s">
        <v>1196</v>
      </c>
      <c r="G174" s="389"/>
      <c r="H174" s="389"/>
      <c r="I174" s="389"/>
      <c r="J174" s="178"/>
    </row>
    <row r="175" spans="2:10" ht="108.75" customHeight="1">
      <c r="B175" s="76" t="s">
        <v>703</v>
      </c>
      <c r="C175" s="21" t="s">
        <v>776</v>
      </c>
      <c r="D175" s="21" t="s">
        <v>777</v>
      </c>
      <c r="E175" s="21" t="s">
        <v>778</v>
      </c>
      <c r="F175" s="257" t="s">
        <v>779</v>
      </c>
      <c r="G175" s="386"/>
      <c r="H175" s="386"/>
      <c r="I175" s="386"/>
      <c r="J175" s="178"/>
    </row>
    <row r="176" spans="2:10" ht="135.75" customHeight="1">
      <c r="B176" s="76" t="s">
        <v>703</v>
      </c>
      <c r="C176" s="21" t="s">
        <v>780</v>
      </c>
      <c r="D176" s="21" t="s">
        <v>781</v>
      </c>
      <c r="E176" s="21" t="s">
        <v>782</v>
      </c>
      <c r="F176" s="257" t="s">
        <v>1197</v>
      </c>
      <c r="G176" s="386"/>
      <c r="H176" s="386"/>
      <c r="I176" s="386"/>
      <c r="J176" s="178"/>
    </row>
    <row r="177" spans="2:10" ht="104.25" customHeight="1" thickBot="1">
      <c r="B177" s="79" t="s">
        <v>703</v>
      </c>
      <c r="C177" s="22" t="s">
        <v>783</v>
      </c>
      <c r="D177" s="22" t="s">
        <v>784</v>
      </c>
      <c r="E177" s="22" t="s">
        <v>785</v>
      </c>
      <c r="F177" s="74"/>
      <c r="G177" s="295" t="s">
        <v>456</v>
      </c>
      <c r="H177" s="295" t="s">
        <v>283</v>
      </c>
      <c r="I177" s="295" t="s">
        <v>786</v>
      </c>
      <c r="J177" s="178"/>
    </row>
    <row r="178" spans="2:10" ht="12.75" customHeight="1"/>
  </sheetData>
  <sheetProtection algorithmName="SHA-512" hashValue="OdKKOwN0kebLH+ufRIbKl2nMvr5ApIqh+OKjXbrkvmWMT4DXN3DecJv65Eg28Dm6DxIew4usNUzDZ+TPUcAcwg==" saltValue="4y/uOWa1bnszRg3qW0wWQg==" spinCount="100000" sheet="1" objects="1" scenarios="1"/>
  <mergeCells count="9">
    <mergeCell ref="F127:F131"/>
    <mergeCell ref="F123:F124"/>
    <mergeCell ref="J11:J12"/>
    <mergeCell ref="G11:I11"/>
    <mergeCell ref="C59:D59"/>
    <mergeCell ref="C12:D12"/>
    <mergeCell ref="C51:D51"/>
    <mergeCell ref="G50:I50"/>
    <mergeCell ref="G58:I58"/>
  </mergeCells>
  <phoneticPr fontId="38" type="noConversion"/>
  <pageMargins left="0.70866141732283472" right="0.70866141732283472" top="0.74803149606299213" bottom="0.74803149606299213" header="0.31496062992125984" footer="0.31496062992125984"/>
  <pageSetup paperSize="8" scale="37" fitToHeight="7" orientation="portrait" r:id="rId1"/>
  <rowBreaks count="7" manualBreakCount="7">
    <brk id="27" max="9" man="1"/>
    <brk id="46" max="9" man="1"/>
    <brk id="75" max="9" man="1"/>
    <brk id="89" max="9" man="1"/>
    <brk id="117" max="9" man="1"/>
    <brk id="142" max="9" man="1"/>
    <brk id="160" max="9"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08E4EC2-EB29-417A-A7CA-1627565FB455}">
          <x14:formula1>
            <xm:f>'(Hidden - Lookup Tables)'!$B$3:$B$7</xm:f>
          </x14:formula1>
          <xm:sqref>H14:H20</xm:sqref>
        </x14:dataValidation>
        <x14:dataValidation type="list" allowBlank="1" showInputMessage="1" showErrorMessage="1" xr:uid="{D2D650C6-AEA7-4678-8632-71AEB1665092}">
          <x14:formula1>
            <xm:f>'(Hidden - Lookup Tables)'!$B$3:$B$6</xm:f>
          </x14:formula1>
          <xm:sqref>H21 H23:H49 H52:H57 H60:H177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D135D91F5CB3948BC29564027B2D5AD" ma:contentTypeVersion="3" ma:contentTypeDescription="Create a new document." ma:contentTypeScope="" ma:versionID="04829ebb9c7622b3049a84d3f42fa188">
  <xsd:schema xmlns:xsd="http://www.w3.org/2001/XMLSchema" xmlns:xs="http://www.w3.org/2001/XMLSchema" xmlns:p="http://schemas.microsoft.com/office/2006/metadata/properties" xmlns:ns2="cf55adcb-2a33-4360-a0a1-2d8cfb47336f" targetNamespace="http://schemas.microsoft.com/office/2006/metadata/properties" ma:root="true" ma:fieldsID="9a20d7f60bcb74a561cbf6f6eca1be79" ns2:_="">
    <xsd:import namespace="cf55adcb-2a33-4360-a0a1-2d8cfb47336f"/>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55adcb-2a33-4360-a0a1-2d8cfb4733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DD4A12-FD2C-47F7-9E98-99E739F66FCD}">
  <ds:schemaRefs>
    <ds:schemaRef ds:uri="http://schemas.microsoft.com/office/infopath/2007/PartnerControls"/>
    <ds:schemaRef ds:uri="http://schemas.openxmlformats.org/package/2006/metadata/core-properties"/>
    <ds:schemaRef ds:uri="http://purl.org/dc/terms/"/>
    <ds:schemaRef ds:uri="bedcd243-90c6-414f-9fcd-0825921cdefe"/>
    <ds:schemaRef ds:uri="http://purl.org/dc/elements/1.1/"/>
    <ds:schemaRef ds:uri="http://purl.org/dc/dcmitype/"/>
    <ds:schemaRef ds:uri="http://schemas.microsoft.com/office/2006/documentManagement/types"/>
    <ds:schemaRef ds:uri="dc6e82ae-7682-488f-b7fd-fe5730575efb"/>
    <ds:schemaRef ds:uri="http://www.w3.org/XML/1998/namespace"/>
    <ds:schemaRef ds:uri="http://schemas.microsoft.com/office/2006/metadata/properties"/>
  </ds:schemaRefs>
</ds:datastoreItem>
</file>

<file path=customXml/itemProps2.xml><?xml version="1.0" encoding="utf-8"?>
<ds:datastoreItem xmlns:ds="http://schemas.openxmlformats.org/officeDocument/2006/customXml" ds:itemID="{A389FF66-FA2B-4D27-85C6-CA559FEB5118}">
  <ds:schemaRefs>
    <ds:schemaRef ds:uri="http://schemas.microsoft.com/sharepoint/v3/contenttype/forms"/>
  </ds:schemaRefs>
</ds:datastoreItem>
</file>

<file path=customXml/itemProps3.xml><?xml version="1.0" encoding="utf-8"?>
<ds:datastoreItem xmlns:ds="http://schemas.openxmlformats.org/officeDocument/2006/customXml" ds:itemID="{85730F3F-C70C-4B77-989C-2F3AD63BFF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Cover</vt:lpstr>
      <vt:lpstr>Contents</vt:lpstr>
      <vt:lpstr>ESG Ratings and Indices</vt:lpstr>
      <vt:lpstr>Certifications</vt:lpstr>
      <vt:lpstr>UN SDGs</vt:lpstr>
      <vt:lpstr>UNGC Principles</vt:lpstr>
      <vt:lpstr>ICMM Principles and PEs</vt:lpstr>
      <vt:lpstr>ICMM Social and Economic Index</vt:lpstr>
      <vt:lpstr>GRI Index</vt:lpstr>
      <vt:lpstr>TCFD Index</vt:lpstr>
      <vt:lpstr>CA100+</vt:lpstr>
      <vt:lpstr>SASB index</vt:lpstr>
      <vt:lpstr>SFDR PAI Summary</vt:lpstr>
      <vt:lpstr>(Hidden - Lookup Tables)</vt:lpstr>
      <vt:lpstr>'CA100+'!Print_Area</vt:lpstr>
      <vt:lpstr>Certifications!Print_Area</vt:lpstr>
      <vt:lpstr>Contents!Print_Area</vt:lpstr>
      <vt:lpstr>Cover!Print_Area</vt:lpstr>
      <vt:lpstr>'ESG Ratings and Indices'!Print_Area</vt:lpstr>
      <vt:lpstr>'GRI Index'!Print_Area</vt:lpstr>
      <vt:lpstr>'ICMM Principles and PEs'!Print_Area</vt:lpstr>
      <vt:lpstr>'SASB index'!Print_Area</vt:lpstr>
      <vt:lpstr>'SFDR PAI Summary'!Print_Area</vt:lpstr>
      <vt:lpstr>'TCFD Index'!Print_Area</vt:lpstr>
      <vt:lpstr>'UN SDGs'!Print_Area</vt:lpstr>
      <vt:lpstr>'UNGC Principles'!Print_Area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South32</dc:creator>
  <cp:keywords/>
  <dc:description/>
  <cp:lastModifiedBy>Searson, Jazmin</cp:lastModifiedBy>
  <cp:revision/>
  <cp:lastPrinted>2025-08-20T08:17:36Z</cp:lastPrinted>
  <dcterms:created xsi:type="dcterms:W3CDTF">2021-04-07T13:53:37Z</dcterms:created>
  <dcterms:modified xsi:type="dcterms:W3CDTF">2025-08-25T05:11:19Z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0x0101008D135D91F5CB3948BC29564027B2D5AD</vt:lpwstr>
  </property>
  <property fmtid="{D5CDD505-2E9C-101B-9397-08002B2CF9AE}" pid="3" name="MediaServiceImageTags">
    <vt:lpwstr/>
  </property>
  <property fmtid="{D5CDD505-2E9C-101B-9397-08002B2CF9AE}" pid="4" name="xd_Signature">
    <vt:bool>false</vt:bool>
  </property>
  <property fmtid="{D5CDD505-2E9C-101B-9397-08002B2CF9AE}" pid="5" name="SharedWithUsers">
    <vt:lpwstr>125;#McCarter, Stephanie;#19;#Yapp, Shaeron;#24;#Boladeras, Shane;#11;#Knoll, Sarah;#102;#Mazalevskis, Matthew;#48;#Lintner, Marli;#45;#Smith, Jazmin;#44;#Engelbrecht, Jaco;#23;#Coleman, Scott;#43;#Moses, Glenton;#31;#Baker, Ben;#46;#Butcher, Lee;#10;#Diedericks, Debbie;#53;#Neill, Glenn;#100;#Creswell, Susie;#138;#Hu, Claire</vt:lpwstr>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